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checkCompatibility="1" defaultThemeVersion="124226"/>
  <workbookProtection workbookPassword="CE6F" lockStructure="1"/>
  <bookViews>
    <workbookView xWindow="0" yWindow="120" windowWidth="19032" windowHeight="9216" activeTab="6"/>
  </bookViews>
  <sheets>
    <sheet name="Setup" sheetId="27" r:id="rId1"/>
    <sheet name="dummy1" sheetId="8" state="hidden" r:id="rId2"/>
    <sheet name="Schedule - by Venues" sheetId="19" r:id="rId3"/>
    <sheet name="dummy2" sheetId="24" state="hidden" r:id="rId4"/>
    <sheet name="Bracket 9 - 16" sheetId="13" r:id="rId5"/>
    <sheet name="How to Use" sheetId="33" r:id="rId6"/>
    <sheet name="About" sheetId="34" r:id="rId7"/>
    <sheet name="EULA" sheetId="35" r:id="rId8"/>
  </sheets>
  <definedNames>
    <definedName name="_xlnm.Print_Area" localSheetId="4">'Bracket 9 - 16'!$A$4:$BL$90</definedName>
    <definedName name="_xlnm.Print_Area" localSheetId="2">'Schedule - by Venues'!$B$5:$AL$134</definedName>
    <definedName name="TeamLogo" localSheetId="4">INDEX(#REF!,'Bracket 9 - 16'!#REF!)</definedName>
  </definedNames>
  <calcPr calcId="145621"/>
</workbook>
</file>

<file path=xl/calcChain.xml><?xml version="1.0" encoding="utf-8"?>
<calcChain xmlns="http://schemas.openxmlformats.org/spreadsheetml/2006/main">
  <c r="D7" i="27" l="1"/>
  <c r="B7" i="13"/>
  <c r="A7" i="13" s="1"/>
  <c r="B2" i="13" s="1"/>
  <c r="L156" i="8"/>
  <c r="L157" i="8"/>
  <c r="L158" i="8"/>
  <c r="L159" i="8"/>
  <c r="L160" i="8"/>
  <c r="L161" i="8"/>
  <c r="L162" i="8"/>
  <c r="L163" i="8"/>
  <c r="L164" i="8"/>
  <c r="L165" i="8"/>
  <c r="L166" i="8"/>
  <c r="L167" i="8"/>
  <c r="L168" i="8"/>
  <c r="L169" i="8"/>
  <c r="L170" i="8"/>
  <c r="L171" i="8"/>
  <c r="L172"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JG7" i="8"/>
  <c r="JE7" i="8"/>
  <c r="JC7" i="8"/>
  <c r="JA7" i="8"/>
  <c r="IY7" i="8"/>
  <c r="EK7" i="8"/>
  <c r="EM7" i="8" s="1"/>
  <c r="EO7" i="8" s="1"/>
  <c r="EQ7" i="8" s="1"/>
  <c r="ES7" i="8" s="1"/>
  <c r="EU7" i="8" s="1"/>
  <c r="EW7" i="8" s="1"/>
  <c r="EY7" i="8" s="1"/>
  <c r="FA7" i="8" s="1"/>
  <c r="FC7" i="8" s="1"/>
  <c r="FE7" i="8" s="1"/>
  <c r="FG7" i="8" s="1"/>
  <c r="FI7" i="8" s="1"/>
  <c r="FK7" i="8" s="1"/>
  <c r="FM7" i="8" s="1"/>
  <c r="FO7" i="8" s="1"/>
  <c r="FQ7" i="8" s="1"/>
  <c r="FS7" i="8" s="1"/>
  <c r="FU7" i="8" s="1"/>
  <c r="FW7" i="8" s="1"/>
  <c r="FY7" i="8" s="1"/>
  <c r="GA7" i="8" s="1"/>
  <c r="GC7" i="8" s="1"/>
  <c r="GE7" i="8" s="1"/>
  <c r="GG7" i="8" s="1"/>
  <c r="GI7" i="8" s="1"/>
  <c r="GK7" i="8" s="1"/>
  <c r="GM7" i="8" s="1"/>
  <c r="GO7" i="8" s="1"/>
  <c r="GQ7" i="8" s="1"/>
  <c r="GS7" i="8" s="1"/>
  <c r="GU7" i="8" s="1"/>
  <c r="GW7" i="8" s="1"/>
  <c r="GY7" i="8" s="1"/>
  <c r="HA7" i="8" s="1"/>
  <c r="HC7" i="8" s="1"/>
  <c r="HE7" i="8" s="1"/>
  <c r="HG7" i="8" s="1"/>
  <c r="HI7" i="8" s="1"/>
  <c r="HK7" i="8" s="1"/>
  <c r="HM7" i="8" s="1"/>
  <c r="HO7" i="8" s="1"/>
  <c r="HQ7" i="8" s="1"/>
  <c r="HS7" i="8" s="1"/>
  <c r="HU7" i="8" s="1"/>
  <c r="HW7" i="8" s="1"/>
  <c r="HY7" i="8" s="1"/>
  <c r="IA7" i="8" s="1"/>
  <c r="IC7" i="8" s="1"/>
  <c r="IE7" i="8" s="1"/>
  <c r="IG7" i="8" s="1"/>
  <c r="II7" i="8" s="1"/>
  <c r="IK7" i="8" s="1"/>
  <c r="IM7" i="8" s="1"/>
  <c r="IO7" i="8" s="1"/>
  <c r="IQ7" i="8" s="1"/>
  <c r="IS7" i="8" s="1"/>
  <c r="IU7" i="8" s="1"/>
  <c r="IW7" i="8" s="1"/>
  <c r="BL55" i="13" l="1"/>
  <c r="BL54" i="13"/>
  <c r="BL37" i="13"/>
  <c r="BL36" i="13"/>
  <c r="AF75" i="13"/>
  <c r="AF74" i="13"/>
  <c r="AV66" i="13"/>
  <c r="AV65" i="13"/>
  <c r="AF55" i="13"/>
  <c r="AF54" i="13"/>
  <c r="L108" i="8" l="1"/>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K16" i="8"/>
  <c r="K15" i="8"/>
  <c r="L30" i="8"/>
  <c r="L29" i="8"/>
  <c r="L28" i="8"/>
  <c r="L27" i="8"/>
  <c r="L26" i="8"/>
  <c r="L25" i="8"/>
  <c r="L24" i="8"/>
  <c r="L23" i="8"/>
  <c r="L22" i="8"/>
  <c r="L21" i="8"/>
  <c r="L20" i="8"/>
  <c r="L19" i="8"/>
  <c r="L18" i="8"/>
  <c r="L17" i="8"/>
  <c r="L16" i="8"/>
  <c r="L15" i="8"/>
  <c r="I15" i="8"/>
  <c r="AP132" i="24" l="1"/>
  <c r="AP131" i="24"/>
  <c r="B130" i="24"/>
  <c r="B129" i="24"/>
  <c r="B128" i="24"/>
  <c r="B127" i="24"/>
  <c r="B126" i="24"/>
  <c r="B125" i="24"/>
  <c r="B124" i="24"/>
  <c r="B123" i="24"/>
  <c r="B122" i="24"/>
  <c r="B121" i="24"/>
  <c r="B120" i="24"/>
  <c r="B119" i="24"/>
  <c r="B118" i="24"/>
  <c r="B117" i="24"/>
  <c r="B116" i="24"/>
  <c r="B115" i="24"/>
  <c r="B114" i="24"/>
  <c r="B113" i="24"/>
  <c r="B112" i="24"/>
  <c r="B111" i="24"/>
  <c r="B110" i="24"/>
  <c r="B109" i="24"/>
  <c r="B108" i="24"/>
  <c r="B107" i="24"/>
  <c r="B106" i="24"/>
  <c r="B105" i="24"/>
  <c r="B104" i="24"/>
  <c r="B103" i="24"/>
  <c r="B102" i="24"/>
  <c r="B101" i="24"/>
  <c r="B100" i="24"/>
  <c r="B99" i="24"/>
  <c r="B98" i="24"/>
  <c r="B97" i="24"/>
  <c r="B96" i="24"/>
  <c r="B95" i="24"/>
  <c r="B94" i="24"/>
  <c r="B93" i="24"/>
  <c r="B92" i="24"/>
  <c r="B91" i="24"/>
  <c r="B90" i="24"/>
  <c r="B89" i="24"/>
  <c r="B88" i="24"/>
  <c r="B87" i="24"/>
  <c r="B86" i="24"/>
  <c r="B85" i="24"/>
  <c r="B84" i="24"/>
  <c r="B83" i="24"/>
  <c r="B82" i="24"/>
  <c r="B81" i="24"/>
  <c r="B80" i="24"/>
  <c r="B79" i="24"/>
  <c r="B78" i="24"/>
  <c r="B77" i="24"/>
  <c r="B76" i="24"/>
  <c r="B75" i="24"/>
  <c r="B74" i="24"/>
  <c r="B73" i="24"/>
  <c r="B72" i="24"/>
  <c r="B71" i="24"/>
  <c r="B70" i="24"/>
  <c r="B69" i="24"/>
  <c r="B68" i="24"/>
  <c r="B67" i="24"/>
  <c r="O129" i="8"/>
  <c r="O73" i="8"/>
  <c r="O130" i="8" l="1"/>
  <c r="O74" i="8"/>
  <c r="O131" i="8" l="1"/>
  <c r="O75" i="8"/>
  <c r="O132" i="8" l="1"/>
  <c r="O76" i="8"/>
  <c r="O133" i="8" l="1"/>
  <c r="O77" i="8"/>
  <c r="I8" i="8"/>
  <c r="O134" i="8" l="1"/>
  <c r="O78" i="8"/>
  <c r="I11" i="8"/>
  <c r="I16" i="8"/>
  <c r="I14" i="8"/>
  <c r="I13" i="8"/>
  <c r="A2" i="8"/>
  <c r="I9" i="8" s="1"/>
  <c r="E9" i="27"/>
  <c r="E10" i="27" s="1"/>
  <c r="E11" i="27" s="1"/>
  <c r="E12" i="27" l="1"/>
  <c r="K17" i="8"/>
  <c r="O135" i="8"/>
  <c r="O79" i="8"/>
  <c r="E13" i="27" l="1"/>
  <c r="K18" i="8"/>
  <c r="O136" i="8"/>
  <c r="O80" i="8"/>
  <c r="E14" i="27" l="1"/>
  <c r="K19" i="8"/>
  <c r="O81" i="8"/>
  <c r="E15" i="27" l="1"/>
  <c r="K20" i="8"/>
  <c r="O82" i="8"/>
  <c r="E16" i="27" l="1"/>
  <c r="K21" i="8"/>
  <c r="O83" i="8"/>
  <c r="S6" i="8"/>
  <c r="S39" i="8" l="1"/>
  <c r="T136" i="8"/>
  <c r="T134" i="8"/>
  <c r="T132" i="8"/>
  <c r="T130" i="8"/>
  <c r="T128" i="8"/>
  <c r="T126" i="8"/>
  <c r="T124" i="8"/>
  <c r="T122" i="8"/>
  <c r="T120" i="8"/>
  <c r="T118" i="8"/>
  <c r="T116" i="8"/>
  <c r="T114" i="8"/>
  <c r="T112" i="8"/>
  <c r="T110" i="8"/>
  <c r="T108" i="8"/>
  <c r="T106" i="8"/>
  <c r="T104" i="8"/>
  <c r="T102" i="8"/>
  <c r="T100" i="8"/>
  <c r="T98" i="8"/>
  <c r="T96" i="8"/>
  <c r="T94" i="8"/>
  <c r="T90" i="8"/>
  <c r="T88" i="8"/>
  <c r="T84" i="8"/>
  <c r="T78" i="8"/>
  <c r="T74" i="8"/>
  <c r="T70" i="8"/>
  <c r="T66" i="8"/>
  <c r="T62" i="8"/>
  <c r="T56" i="8"/>
  <c r="T50" i="8"/>
  <c r="T46" i="8"/>
  <c r="S136" i="8"/>
  <c r="S134" i="8"/>
  <c r="S132" i="8"/>
  <c r="S130" i="8"/>
  <c r="S128" i="8"/>
  <c r="S126" i="8"/>
  <c r="S124" i="8"/>
  <c r="S122" i="8"/>
  <c r="S120" i="8"/>
  <c r="S118" i="8"/>
  <c r="S116" i="8"/>
  <c r="S114" i="8"/>
  <c r="S112" i="8"/>
  <c r="S110" i="8"/>
  <c r="S108" i="8"/>
  <c r="S106" i="8"/>
  <c r="S104" i="8"/>
  <c r="S102" i="8"/>
  <c r="S100" i="8"/>
  <c r="S98" i="8"/>
  <c r="S96" i="8"/>
  <c r="S94" i="8"/>
  <c r="S92" i="8"/>
  <c r="S90" i="8"/>
  <c r="S88" i="8"/>
  <c r="S86" i="8"/>
  <c r="S84" i="8"/>
  <c r="S82" i="8"/>
  <c r="S80" i="8"/>
  <c r="S78" i="8"/>
  <c r="S76" i="8"/>
  <c r="S74" i="8"/>
  <c r="S72" i="8"/>
  <c r="S70" i="8"/>
  <c r="S68" i="8"/>
  <c r="S66" i="8"/>
  <c r="S64" i="8"/>
  <c r="S62" i="8"/>
  <c r="S60" i="8"/>
  <c r="S58" i="8"/>
  <c r="S56" i="8"/>
  <c r="S54" i="8"/>
  <c r="S52" i="8"/>
  <c r="S50" i="8"/>
  <c r="S48" i="8"/>
  <c r="S46" i="8"/>
  <c r="S44" i="8"/>
  <c r="S42" i="8"/>
  <c r="T77" i="8"/>
  <c r="T73" i="8"/>
  <c r="T69" i="8"/>
  <c r="T65" i="8"/>
  <c r="T61" i="8"/>
  <c r="T57" i="8"/>
  <c r="T135" i="8"/>
  <c r="T133" i="8"/>
  <c r="T131" i="8"/>
  <c r="T129" i="8"/>
  <c r="T127" i="8"/>
  <c r="T125" i="8"/>
  <c r="T123" i="8"/>
  <c r="T121" i="8"/>
  <c r="T119" i="8"/>
  <c r="T117" i="8"/>
  <c r="T115" i="8"/>
  <c r="T113" i="8"/>
  <c r="T111" i="8"/>
  <c r="T109" i="8"/>
  <c r="T107" i="8"/>
  <c r="T105" i="8"/>
  <c r="T103" i="8"/>
  <c r="T101" i="8"/>
  <c r="T99" i="8"/>
  <c r="T97" i="8"/>
  <c r="T95" i="8"/>
  <c r="T93" i="8"/>
  <c r="T91" i="8"/>
  <c r="T89" i="8"/>
  <c r="T87" i="8"/>
  <c r="T85" i="8"/>
  <c r="T83" i="8"/>
  <c r="T81" i="8"/>
  <c r="T79" i="8"/>
  <c r="T75" i="8"/>
  <c r="T71" i="8"/>
  <c r="T67" i="8"/>
  <c r="T63" i="8"/>
  <c r="T59" i="8"/>
  <c r="S135" i="8"/>
  <c r="S133" i="8"/>
  <c r="S131" i="8"/>
  <c r="S129" i="8"/>
  <c r="S127" i="8"/>
  <c r="S125" i="8"/>
  <c r="S123" i="8"/>
  <c r="S121" i="8"/>
  <c r="S119" i="8"/>
  <c r="S117" i="8"/>
  <c r="S115" i="8"/>
  <c r="S113" i="8"/>
  <c r="S111" i="8"/>
  <c r="S109" i="8"/>
  <c r="S107" i="8"/>
  <c r="S105" i="8"/>
  <c r="S103" i="8"/>
  <c r="S101" i="8"/>
  <c r="S99" i="8"/>
  <c r="S97" i="8"/>
  <c r="S95" i="8"/>
  <c r="S93" i="8"/>
  <c r="S91" i="8"/>
  <c r="S89" i="8"/>
  <c r="S87" i="8"/>
  <c r="S85" i="8"/>
  <c r="S83" i="8"/>
  <c r="S81" i="8"/>
  <c r="S79" i="8"/>
  <c r="S77" i="8"/>
  <c r="S75" i="8"/>
  <c r="S73" i="8"/>
  <c r="S71" i="8"/>
  <c r="S69" i="8"/>
  <c r="S67" i="8"/>
  <c r="S65" i="8"/>
  <c r="S63" i="8"/>
  <c r="S61" i="8"/>
  <c r="S59" i="8"/>
  <c r="S57" i="8"/>
  <c r="S55" i="8"/>
  <c r="S53" i="8"/>
  <c r="S51" i="8"/>
  <c r="S49" i="8"/>
  <c r="S47" i="8"/>
  <c r="S45" i="8"/>
  <c r="S43" i="8"/>
  <c r="S41" i="8"/>
  <c r="T92" i="8"/>
  <c r="T86" i="8"/>
  <c r="T82" i="8"/>
  <c r="T80" i="8"/>
  <c r="T76" i="8"/>
  <c r="T72" i="8"/>
  <c r="T68" i="8"/>
  <c r="T64" i="8"/>
  <c r="T60" i="8"/>
  <c r="T58" i="8"/>
  <c r="T54" i="8"/>
  <c r="T52" i="8"/>
  <c r="T48" i="8"/>
  <c r="T53" i="8"/>
  <c r="T45" i="8"/>
  <c r="T41" i="8"/>
  <c r="T51" i="8"/>
  <c r="T44" i="8"/>
  <c r="T42" i="8"/>
  <c r="T49" i="8"/>
  <c r="T43" i="8"/>
  <c r="T55" i="8"/>
  <c r="T47" i="8"/>
  <c r="E17" i="27"/>
  <c r="K22" i="8"/>
  <c r="O84" i="8"/>
  <c r="S15" i="8"/>
  <c r="A69" i="13" s="1"/>
  <c r="S11" i="8"/>
  <c r="S23" i="8"/>
  <c r="S29" i="8"/>
  <c r="S9" i="8"/>
  <c r="S19" i="8"/>
  <c r="S32" i="8"/>
  <c r="S27" i="8"/>
  <c r="S17" i="8"/>
  <c r="S21" i="8"/>
  <c r="S25" i="8"/>
  <c r="S36" i="8"/>
  <c r="S10" i="8"/>
  <c r="S18" i="8"/>
  <c r="S22" i="8"/>
  <c r="S26" i="8"/>
  <c r="S30" i="8"/>
  <c r="S38" i="8"/>
  <c r="S12" i="8"/>
  <c r="S16" i="8"/>
  <c r="S20" i="8"/>
  <c r="S24" i="8"/>
  <c r="S28" i="8"/>
  <c r="S34" i="8"/>
  <c r="T10" i="8"/>
  <c r="T12" i="8"/>
  <c r="T16" i="8"/>
  <c r="A80" i="13" s="1"/>
  <c r="T18" i="8"/>
  <c r="T20" i="8"/>
  <c r="T22" i="8"/>
  <c r="T24" i="8"/>
  <c r="T26" i="8"/>
  <c r="T28" i="8"/>
  <c r="T30" i="8"/>
  <c r="T32" i="8"/>
  <c r="T34" i="8"/>
  <c r="T36" i="8"/>
  <c r="T38" i="8"/>
  <c r="S31" i="8"/>
  <c r="S33" i="8"/>
  <c r="S35" i="8"/>
  <c r="S37" i="8"/>
  <c r="T39" i="8"/>
  <c r="T9" i="8"/>
  <c r="T11" i="8"/>
  <c r="T15" i="8"/>
  <c r="T17" i="8"/>
  <c r="T19" i="8"/>
  <c r="T21" i="8"/>
  <c r="T23" i="8"/>
  <c r="T25" i="8"/>
  <c r="T27" i="8"/>
  <c r="T29" i="8"/>
  <c r="T31" i="8"/>
  <c r="T33" i="8"/>
  <c r="T35" i="8"/>
  <c r="T37" i="8"/>
  <c r="S40" i="8"/>
  <c r="T40" i="8"/>
  <c r="P79" i="13" l="1"/>
  <c r="E18" i="27"/>
  <c r="K23" i="8"/>
  <c r="A79" i="13"/>
  <c r="A70" i="13"/>
  <c r="O85" i="8"/>
  <c r="A19" i="13"/>
  <c r="A9" i="13"/>
  <c r="A29" i="13"/>
  <c r="A39" i="13"/>
  <c r="A30" i="13"/>
  <c r="A40" i="13"/>
  <c r="A10" i="13"/>
  <c r="A20" i="13"/>
  <c r="P69" i="13" l="1"/>
  <c r="E19" i="27"/>
  <c r="K24" i="8"/>
  <c r="P80" i="13"/>
  <c r="A78" i="13"/>
  <c r="A68" i="13"/>
  <c r="P70" i="13"/>
  <c r="O86" i="8"/>
  <c r="A38" i="13"/>
  <c r="A28" i="13"/>
  <c r="A18" i="13"/>
  <c r="A8" i="13"/>
  <c r="W7" i="8"/>
  <c r="Y7" i="8" s="1"/>
  <c r="AA7" i="8" s="1"/>
  <c r="AC7" i="8" s="1"/>
  <c r="AE7" i="8" s="1"/>
  <c r="AG7" i="8" s="1"/>
  <c r="AI7" i="8" s="1"/>
  <c r="AK7" i="8" s="1"/>
  <c r="AM7" i="8" s="1"/>
  <c r="AO7" i="8" s="1"/>
  <c r="AQ7" i="8" s="1"/>
  <c r="AS7" i="8" s="1"/>
  <c r="AU7" i="8" s="1"/>
  <c r="AW7" i="8" s="1"/>
  <c r="AY7" i="8" s="1"/>
  <c r="BA7" i="8" s="1"/>
  <c r="BC7" i="8" s="1"/>
  <c r="BE7" i="8" s="1"/>
  <c r="BG7" i="8" s="1"/>
  <c r="BI7" i="8" s="1"/>
  <c r="BK7" i="8" s="1"/>
  <c r="BM7" i="8" s="1"/>
  <c r="BO7" i="8" s="1"/>
  <c r="BQ7" i="8" s="1"/>
  <c r="BS7" i="8" s="1"/>
  <c r="BU7" i="8" s="1"/>
  <c r="BW7" i="8" s="1"/>
  <c r="BY7" i="8" s="1"/>
  <c r="CA7" i="8" s="1"/>
  <c r="CC7" i="8" s="1"/>
  <c r="CE7" i="8" s="1"/>
  <c r="CG7" i="8" s="1"/>
  <c r="CI7" i="8" s="1"/>
  <c r="CK7" i="8" s="1"/>
  <c r="CM7" i="8" s="1"/>
  <c r="CO7" i="8" s="1"/>
  <c r="CQ7" i="8" s="1"/>
  <c r="CS7" i="8" s="1"/>
  <c r="CU7" i="8" s="1"/>
  <c r="CW7" i="8" s="1"/>
  <c r="CY7" i="8" s="1"/>
  <c r="DA7" i="8" s="1"/>
  <c r="DC7" i="8" s="1"/>
  <c r="DE7" i="8" s="1"/>
  <c r="DG7" i="8" s="1"/>
  <c r="DI7" i="8" s="1"/>
  <c r="DK7" i="8" s="1"/>
  <c r="DM7" i="8" s="1"/>
  <c r="DO7" i="8" s="1"/>
  <c r="DQ7" i="8" s="1"/>
  <c r="DS7" i="8" s="1"/>
  <c r="DU7" i="8" s="1"/>
  <c r="DW7" i="8" s="1"/>
  <c r="DY7" i="8" s="1"/>
  <c r="EA7" i="8" s="1"/>
  <c r="EC7" i="8" s="1"/>
  <c r="EE7" i="8" s="1"/>
  <c r="EG7" i="8" s="1"/>
  <c r="EI7" i="8" s="1"/>
  <c r="O10" i="8"/>
  <c r="H9" i="27"/>
  <c r="E20" i="27" l="1"/>
  <c r="K25" i="8"/>
  <c r="H10" i="27"/>
  <c r="K45" i="8"/>
  <c r="O87" i="8"/>
  <c r="O11" i="8"/>
  <c r="O12" i="8" s="1"/>
  <c r="O13" i="8" s="1"/>
  <c r="O14" i="8" s="1"/>
  <c r="O15" i="8" s="1"/>
  <c r="O16" i="8" s="1"/>
  <c r="O17" i="8" s="1"/>
  <c r="O18" i="8" s="1"/>
  <c r="O19" i="8" s="1"/>
  <c r="O20" i="8" s="1"/>
  <c r="O21" i="8" s="1"/>
  <c r="O22" i="8" s="1"/>
  <c r="O23" i="8" s="1"/>
  <c r="O24" i="8" s="1"/>
  <c r="O25" i="8" s="1"/>
  <c r="B19" i="24" s="1"/>
  <c r="O26" i="8"/>
  <c r="E21" i="27" l="1"/>
  <c r="K26" i="8"/>
  <c r="H11" i="27"/>
  <c r="K46" i="8"/>
  <c r="O88" i="8"/>
  <c r="O27" i="8"/>
  <c r="B21" i="24" s="1"/>
  <c r="B20" i="24"/>
  <c r="O28" i="8"/>
  <c r="B22" i="24" s="1"/>
  <c r="E22" i="27" l="1"/>
  <c r="K27" i="8"/>
  <c r="H12" i="27"/>
  <c r="K47" i="8"/>
  <c r="O89" i="8"/>
  <c r="O29" i="8"/>
  <c r="B23" i="24" s="1"/>
  <c r="E23" i="27" l="1"/>
  <c r="K28" i="8"/>
  <c r="H13" i="27"/>
  <c r="K48" i="8"/>
  <c r="O90" i="8"/>
  <c r="O30" i="8"/>
  <c r="B24" i="24" s="1"/>
  <c r="E24" i="27" l="1"/>
  <c r="K30" i="8" s="1"/>
  <c r="K29" i="8"/>
  <c r="H14" i="27"/>
  <c r="K49" i="8"/>
  <c r="O91" i="8"/>
  <c r="O31" i="8"/>
  <c r="H15" i="27" l="1"/>
  <c r="K50" i="8"/>
  <c r="O92" i="8"/>
  <c r="B25" i="24"/>
  <c r="O32" i="8"/>
  <c r="B26" i="24" s="1"/>
  <c r="H16" i="27" l="1"/>
  <c r="K51" i="8"/>
  <c r="O93" i="8"/>
  <c r="O33" i="8"/>
  <c r="H17" i="27" l="1"/>
  <c r="K52" i="8"/>
  <c r="O94" i="8"/>
  <c r="B27" i="24"/>
  <c r="O34" i="8"/>
  <c r="B28" i="24" s="1"/>
  <c r="A5" i="19"/>
  <c r="A20" i="19" s="1"/>
  <c r="A28" i="19" s="1"/>
  <c r="A36" i="19" s="1"/>
  <c r="A44" i="19" s="1"/>
  <c r="A52" i="19" s="1"/>
  <c r="A60" i="19" s="1"/>
  <c r="A68" i="19" s="1"/>
  <c r="A76" i="19" s="1"/>
  <c r="A84" i="19" s="1"/>
  <c r="A92" i="19" s="1"/>
  <c r="A100" i="19" s="1"/>
  <c r="A108" i="19" s="1"/>
  <c r="A116" i="19" s="1"/>
  <c r="A124" i="19" s="1"/>
  <c r="A132" i="19" s="1"/>
  <c r="BB1" i="24"/>
  <c r="BC1" i="24" s="1"/>
  <c r="BD1" i="24" s="1"/>
  <c r="BE1" i="24" s="1"/>
  <c r="BF1" i="24" s="1"/>
  <c r="BG1" i="24" s="1"/>
  <c r="BH1" i="24" s="1"/>
  <c r="BI1" i="24" s="1"/>
  <c r="BJ1" i="24" s="1"/>
  <c r="BK1" i="24" s="1"/>
  <c r="BL1" i="24" s="1"/>
  <c r="BM1" i="24" s="1"/>
  <c r="BN1" i="24" s="1"/>
  <c r="BO1" i="24" s="1"/>
  <c r="BP1" i="24" s="1"/>
  <c r="BQ1" i="24" s="1"/>
  <c r="BR1" i="24" s="1"/>
  <c r="BS1" i="24" s="1"/>
  <c r="BT1" i="24" s="1"/>
  <c r="BU1" i="24" s="1"/>
  <c r="BV1" i="24" s="1"/>
  <c r="BW1" i="24" s="1"/>
  <c r="BX1" i="24" s="1"/>
  <c r="BY1" i="24" s="1"/>
  <c r="BZ1" i="24" s="1"/>
  <c r="CA1" i="24" s="1"/>
  <c r="CB1" i="24" s="1"/>
  <c r="CC1" i="24" s="1"/>
  <c r="CD1" i="24" s="1"/>
  <c r="CE1" i="24" s="1"/>
  <c r="CF1" i="24" s="1"/>
  <c r="CG1" i="24" s="1"/>
  <c r="CH1" i="24" s="1"/>
  <c r="CI1" i="24" s="1"/>
  <c r="CJ1" i="24" s="1"/>
  <c r="CK1" i="24" s="1"/>
  <c r="CL1" i="24" s="1"/>
  <c r="CM1" i="24" s="1"/>
  <c r="CN1" i="24" s="1"/>
  <c r="CO1" i="24" s="1"/>
  <c r="CP1" i="24" s="1"/>
  <c r="CQ1" i="24" s="1"/>
  <c r="CR1" i="24" s="1"/>
  <c r="CS1" i="24" s="1"/>
  <c r="CT1" i="24" s="1"/>
  <c r="CU1" i="24" s="1"/>
  <c r="CV1" i="24" s="1"/>
  <c r="CW1" i="24" s="1"/>
  <c r="CX1" i="24" s="1"/>
  <c r="CY1" i="24" s="1"/>
  <c r="CZ1" i="24" s="1"/>
  <c r="DA1" i="24" s="1"/>
  <c r="DB1" i="24" s="1"/>
  <c r="DC1" i="24" s="1"/>
  <c r="DD1" i="24" s="1"/>
  <c r="DE1" i="24" s="1"/>
  <c r="DF1" i="24" s="1"/>
  <c r="DG1" i="24" s="1"/>
  <c r="DH1" i="24" s="1"/>
  <c r="DI1" i="24" s="1"/>
  <c r="DJ1" i="24" s="1"/>
  <c r="DK1" i="24" s="1"/>
  <c r="DL1" i="24" s="1"/>
  <c r="DM1" i="24" s="1"/>
  <c r="DN1" i="24" s="1"/>
  <c r="DO1" i="24" s="1"/>
  <c r="DP1" i="24" s="1"/>
  <c r="DQ1" i="24" s="1"/>
  <c r="DR1" i="24" s="1"/>
  <c r="DS1" i="24" s="1"/>
  <c r="DT1" i="24" s="1"/>
  <c r="DU1" i="24" s="1"/>
  <c r="DV1" i="24" s="1"/>
  <c r="DW1" i="24" s="1"/>
  <c r="DX1" i="24" s="1"/>
  <c r="DY1" i="24" s="1"/>
  <c r="DZ1" i="24" s="1"/>
  <c r="EA1" i="24" s="1"/>
  <c r="EB1" i="24" s="1"/>
  <c r="EC1" i="24" s="1"/>
  <c r="ED1" i="24" s="1"/>
  <c r="EE1" i="24" s="1"/>
  <c r="EF1" i="24" s="1"/>
  <c r="EG1" i="24" s="1"/>
  <c r="EH1" i="24" s="1"/>
  <c r="EI1" i="24" s="1"/>
  <c r="EJ1" i="24" s="1"/>
  <c r="EK1" i="24" s="1"/>
  <c r="EL1" i="24" s="1"/>
  <c r="EM1" i="24" s="1"/>
  <c r="EN1" i="24" s="1"/>
  <c r="EO1" i="24" s="1"/>
  <c r="EP1" i="24" s="1"/>
  <c r="EQ1" i="24" s="1"/>
  <c r="ER1" i="24" s="1"/>
  <c r="ES1" i="24" s="1"/>
  <c r="ET1" i="24" s="1"/>
  <c r="EU1" i="24" s="1"/>
  <c r="EV1" i="24" s="1"/>
  <c r="EW1" i="24" s="1"/>
  <c r="EX1" i="24" s="1"/>
  <c r="EY1" i="24" s="1"/>
  <c r="EZ1" i="24" s="1"/>
  <c r="FA1" i="24" s="1"/>
  <c r="FB1" i="24" s="1"/>
  <c r="FC1" i="24" s="1"/>
  <c r="FD1" i="24" s="1"/>
  <c r="FE1" i="24" s="1"/>
  <c r="FF1" i="24" s="1"/>
  <c r="FG1" i="24" s="1"/>
  <c r="H18" i="27" l="1"/>
  <c r="K53" i="8"/>
  <c r="O95" i="8"/>
  <c r="O35" i="8"/>
  <c r="A17" i="19"/>
  <c r="A25" i="19" s="1"/>
  <c r="A33" i="19" s="1"/>
  <c r="A41" i="19" s="1"/>
  <c r="A49" i="19" s="1"/>
  <c r="A57" i="19" s="1"/>
  <c r="A65" i="19" s="1"/>
  <c r="A73" i="19" s="1"/>
  <c r="A81" i="19" s="1"/>
  <c r="A89" i="19" s="1"/>
  <c r="A97" i="19" s="1"/>
  <c r="A105" i="19" s="1"/>
  <c r="A113" i="19" s="1"/>
  <c r="A121" i="19" s="1"/>
  <c r="A129" i="19" s="1"/>
  <c r="A21" i="19"/>
  <c r="A29" i="19" s="1"/>
  <c r="A37" i="19" s="1"/>
  <c r="A45" i="19" s="1"/>
  <c r="A53" i="19" s="1"/>
  <c r="A61" i="19" s="1"/>
  <c r="A69" i="19" s="1"/>
  <c r="A77" i="19" s="1"/>
  <c r="A85" i="19" s="1"/>
  <c r="A93" i="19" s="1"/>
  <c r="A101" i="19" s="1"/>
  <c r="A109" i="19" s="1"/>
  <c r="A117" i="19" s="1"/>
  <c r="A125" i="19" s="1"/>
  <c r="A133" i="19" s="1"/>
  <c r="A22" i="19"/>
  <c r="A30" i="19" s="1"/>
  <c r="A38" i="19" s="1"/>
  <c r="A46" i="19" s="1"/>
  <c r="A54" i="19" s="1"/>
  <c r="A62" i="19" s="1"/>
  <c r="A70" i="19" s="1"/>
  <c r="A78" i="19" s="1"/>
  <c r="A86" i="19" s="1"/>
  <c r="A94" i="19" s="1"/>
  <c r="A102" i="19" s="1"/>
  <c r="A110" i="19" s="1"/>
  <c r="A118" i="19" s="1"/>
  <c r="A126" i="19" s="1"/>
  <c r="A134" i="19" s="1"/>
  <c r="A18" i="19"/>
  <c r="A26" i="19" s="1"/>
  <c r="A34" i="19" s="1"/>
  <c r="A42" i="19" s="1"/>
  <c r="A50" i="19" s="1"/>
  <c r="A58" i="19" s="1"/>
  <c r="A66" i="19" s="1"/>
  <c r="A74" i="19" s="1"/>
  <c r="A82" i="19" s="1"/>
  <c r="A90" i="19" s="1"/>
  <c r="A98" i="19" s="1"/>
  <c r="A106" i="19" s="1"/>
  <c r="A114" i="19" s="1"/>
  <c r="A122" i="19" s="1"/>
  <c r="A130" i="19" s="1"/>
  <c r="A15" i="19"/>
  <c r="A23" i="19" s="1"/>
  <c r="A31" i="19" s="1"/>
  <c r="A39" i="19" s="1"/>
  <c r="A47" i="19" s="1"/>
  <c r="A55" i="19" s="1"/>
  <c r="A63" i="19" s="1"/>
  <c r="A71" i="19" s="1"/>
  <c r="A79" i="19" s="1"/>
  <c r="A87" i="19" s="1"/>
  <c r="A95" i="19" s="1"/>
  <c r="A103" i="19" s="1"/>
  <c r="A111" i="19" s="1"/>
  <c r="A119" i="19" s="1"/>
  <c r="A127" i="19" s="1"/>
  <c r="A19" i="19"/>
  <c r="A27" i="19" s="1"/>
  <c r="A35" i="19" s="1"/>
  <c r="A43" i="19" s="1"/>
  <c r="A51" i="19" s="1"/>
  <c r="A59" i="19" s="1"/>
  <c r="A67" i="19" s="1"/>
  <c r="A75" i="19" s="1"/>
  <c r="A83" i="19" s="1"/>
  <c r="A91" i="19" s="1"/>
  <c r="A99" i="19" s="1"/>
  <c r="A107" i="19" s="1"/>
  <c r="A115" i="19" s="1"/>
  <c r="A123" i="19" s="1"/>
  <c r="A131" i="19" s="1"/>
  <c r="A16" i="19"/>
  <c r="A24" i="19" s="1"/>
  <c r="A32" i="19" s="1"/>
  <c r="A40" i="19" s="1"/>
  <c r="A48" i="19" s="1"/>
  <c r="A56" i="19" s="1"/>
  <c r="A64" i="19" s="1"/>
  <c r="A72" i="19" s="1"/>
  <c r="A80" i="19" s="1"/>
  <c r="A88" i="19" s="1"/>
  <c r="A96" i="19" s="1"/>
  <c r="A104" i="19" s="1"/>
  <c r="A112" i="19" s="1"/>
  <c r="A120" i="19" s="1"/>
  <c r="A128" i="19" s="1"/>
  <c r="B127" i="19"/>
  <c r="B119" i="19"/>
  <c r="B111" i="19"/>
  <c r="B103" i="19"/>
  <c r="B95" i="19"/>
  <c r="B87" i="19"/>
  <c r="B79" i="19"/>
  <c r="B71" i="19"/>
  <c r="B63" i="19"/>
  <c r="B55" i="19"/>
  <c r="B47" i="19"/>
  <c r="B39" i="19"/>
  <c r="B31" i="19"/>
  <c r="B23" i="19"/>
  <c r="B15" i="19"/>
  <c r="B7" i="19"/>
  <c r="C22" i="19"/>
  <c r="C30" i="19" s="1"/>
  <c r="C38" i="19" s="1"/>
  <c r="C46" i="19" s="1"/>
  <c r="C54" i="19" s="1"/>
  <c r="C62" i="19" s="1"/>
  <c r="C70" i="19" s="1"/>
  <c r="C78" i="19" s="1"/>
  <c r="C86" i="19" s="1"/>
  <c r="C94" i="19" s="1"/>
  <c r="C102" i="19" s="1"/>
  <c r="C110" i="19" s="1"/>
  <c r="C118" i="19" s="1"/>
  <c r="C126" i="19" s="1"/>
  <c r="C134" i="19" s="1"/>
  <c r="C21" i="19"/>
  <c r="C29" i="19" s="1"/>
  <c r="C37" i="19" s="1"/>
  <c r="C45" i="19" s="1"/>
  <c r="C53" i="19" s="1"/>
  <c r="C61" i="19" s="1"/>
  <c r="C69" i="19" s="1"/>
  <c r="C77" i="19" s="1"/>
  <c r="C85" i="19" s="1"/>
  <c r="C93" i="19" s="1"/>
  <c r="C101" i="19" s="1"/>
  <c r="C109" i="19" s="1"/>
  <c r="C117" i="19" s="1"/>
  <c r="C125" i="19" s="1"/>
  <c r="C133" i="19" s="1"/>
  <c r="C20" i="19"/>
  <c r="C28" i="19" s="1"/>
  <c r="C36" i="19" s="1"/>
  <c r="C44" i="19" s="1"/>
  <c r="C52" i="19" s="1"/>
  <c r="C60" i="19" s="1"/>
  <c r="C68" i="19" s="1"/>
  <c r="C76" i="19" s="1"/>
  <c r="C84" i="19" s="1"/>
  <c r="C92" i="19" s="1"/>
  <c r="C100" i="19" s="1"/>
  <c r="C108" i="19" s="1"/>
  <c r="C116" i="19" s="1"/>
  <c r="C124" i="19" s="1"/>
  <c r="C132" i="19" s="1"/>
  <c r="C19" i="19"/>
  <c r="C27" i="19" s="1"/>
  <c r="C35" i="19" s="1"/>
  <c r="C43" i="19" s="1"/>
  <c r="C51" i="19" s="1"/>
  <c r="C59" i="19" s="1"/>
  <c r="C67" i="19" s="1"/>
  <c r="C75" i="19" s="1"/>
  <c r="C83" i="19" s="1"/>
  <c r="C91" i="19" s="1"/>
  <c r="C99" i="19" s="1"/>
  <c r="C107" i="19" s="1"/>
  <c r="C115" i="19" s="1"/>
  <c r="C123" i="19" s="1"/>
  <c r="C131" i="19" s="1"/>
  <c r="C18" i="19"/>
  <c r="C26" i="19" s="1"/>
  <c r="C34" i="19" s="1"/>
  <c r="C42" i="19" s="1"/>
  <c r="C50" i="19" s="1"/>
  <c r="C58" i="19" s="1"/>
  <c r="C66" i="19" s="1"/>
  <c r="C74" i="19" s="1"/>
  <c r="C82" i="19" s="1"/>
  <c r="C90" i="19" s="1"/>
  <c r="C98" i="19" s="1"/>
  <c r="C106" i="19" s="1"/>
  <c r="C114" i="19" s="1"/>
  <c r="C122" i="19" s="1"/>
  <c r="C130" i="19" s="1"/>
  <c r="C17" i="19"/>
  <c r="C25" i="19" s="1"/>
  <c r="C33" i="19" s="1"/>
  <c r="C41" i="19" s="1"/>
  <c r="C49" i="19" s="1"/>
  <c r="C57" i="19" s="1"/>
  <c r="C65" i="19" s="1"/>
  <c r="C73" i="19" s="1"/>
  <c r="C81" i="19" s="1"/>
  <c r="C89" i="19" s="1"/>
  <c r="C97" i="19" s="1"/>
  <c r="C105" i="19" s="1"/>
  <c r="C113" i="19" s="1"/>
  <c r="C121" i="19" s="1"/>
  <c r="C129" i="19" s="1"/>
  <c r="C16" i="19"/>
  <c r="C24" i="19" s="1"/>
  <c r="C32" i="19" s="1"/>
  <c r="C40" i="19" s="1"/>
  <c r="C48" i="19" s="1"/>
  <c r="C56" i="19" s="1"/>
  <c r="C64" i="19" s="1"/>
  <c r="C72" i="19" s="1"/>
  <c r="C80" i="19" s="1"/>
  <c r="C88" i="19" s="1"/>
  <c r="C96" i="19" s="1"/>
  <c r="C104" i="19" s="1"/>
  <c r="C112" i="19" s="1"/>
  <c r="C120" i="19" s="1"/>
  <c r="C128" i="19" s="1"/>
  <c r="C15" i="19"/>
  <c r="C23" i="19" s="1"/>
  <c r="C31" i="19" s="1"/>
  <c r="C39" i="19" s="1"/>
  <c r="C47" i="19" s="1"/>
  <c r="C55" i="19" s="1"/>
  <c r="C63" i="19" s="1"/>
  <c r="C71" i="19" s="1"/>
  <c r="C79" i="19" s="1"/>
  <c r="C87" i="19" s="1"/>
  <c r="C95" i="19" s="1"/>
  <c r="C103" i="19" s="1"/>
  <c r="C111" i="19" s="1"/>
  <c r="C119" i="19" s="1"/>
  <c r="C127" i="19" s="1"/>
  <c r="AQ45" i="24"/>
  <c r="AS1" i="24"/>
  <c r="AS3" i="24" s="1"/>
  <c r="AZ3" i="24"/>
  <c r="H19" i="27" l="1"/>
  <c r="K54" i="8"/>
  <c r="O96" i="8"/>
  <c r="B29" i="24"/>
  <c r="AQ46" i="24"/>
  <c r="O36" i="8"/>
  <c r="AT3" i="24"/>
  <c r="BE3" i="24"/>
  <c r="BI3" i="24" s="1"/>
  <c r="BM3" i="24" s="1"/>
  <c r="BQ3" i="24" s="1"/>
  <c r="BU3" i="24" s="1"/>
  <c r="BY3" i="24" s="1"/>
  <c r="BA3" i="24"/>
  <c r="EF3" i="24"/>
  <c r="EG3" i="24" s="1"/>
  <c r="CB3" i="24"/>
  <c r="AL3" i="24"/>
  <c r="H20" i="27" l="1"/>
  <c r="K55" i="8"/>
  <c r="O97" i="8"/>
  <c r="B30" i="24"/>
  <c r="AQ47" i="24"/>
  <c r="O37" i="8"/>
  <c r="AU3" i="24"/>
  <c r="CD3" i="24"/>
  <c r="CE3" i="24" s="1"/>
  <c r="CC3" i="24"/>
  <c r="BB3" i="24"/>
  <c r="BF3" i="24" s="1"/>
  <c r="BD3" i="24"/>
  <c r="BH3" i="24" s="1"/>
  <c r="BC3" i="24"/>
  <c r="BG3" i="24" s="1"/>
  <c r="CF3" i="24"/>
  <c r="CG3" i="24" s="1"/>
  <c r="DD3" i="24"/>
  <c r="DE3" i="24" s="1"/>
  <c r="H21" i="27" l="1"/>
  <c r="K56" i="8"/>
  <c r="O98" i="8"/>
  <c r="B31" i="24"/>
  <c r="AQ48" i="24"/>
  <c r="O38" i="8"/>
  <c r="AV3" i="24"/>
  <c r="CJ3" i="24"/>
  <c r="CK3" i="24" s="1"/>
  <c r="CH3" i="24"/>
  <c r="CI3" i="24" s="1"/>
  <c r="DH3" i="24"/>
  <c r="DI3" i="24" s="1"/>
  <c r="DF3" i="24"/>
  <c r="DG3" i="24" s="1"/>
  <c r="BL3" i="24"/>
  <c r="BJ3" i="24"/>
  <c r="BK3" i="24" s="1"/>
  <c r="AQ125" i="24"/>
  <c r="AQ117" i="24"/>
  <c r="AQ109" i="24"/>
  <c r="AQ101" i="24"/>
  <c r="AQ93" i="24"/>
  <c r="AQ85" i="24"/>
  <c r="AQ77" i="24"/>
  <c r="AQ69" i="24"/>
  <c r="AQ61" i="24"/>
  <c r="AQ53" i="24"/>
  <c r="AQ37" i="24"/>
  <c r="AQ29" i="24"/>
  <c r="AQ21" i="24"/>
  <c r="AQ13" i="24"/>
  <c r="AQ5" i="24"/>
  <c r="AR20" i="24"/>
  <c r="AR28" i="24" s="1"/>
  <c r="AR36" i="24" s="1"/>
  <c r="AR44" i="24" s="1"/>
  <c r="AR19" i="24"/>
  <c r="AR27" i="24" s="1"/>
  <c r="AR35" i="24" s="1"/>
  <c r="AR43" i="24" s="1"/>
  <c r="AR18" i="24"/>
  <c r="AR26" i="24" s="1"/>
  <c r="AR34" i="24" s="1"/>
  <c r="AR42" i="24" s="1"/>
  <c r="AR17" i="24"/>
  <c r="AR25" i="24" s="1"/>
  <c r="AR33" i="24" s="1"/>
  <c r="AR41" i="24" s="1"/>
  <c r="AR16" i="24"/>
  <c r="AR24" i="24" s="1"/>
  <c r="AR32" i="24" s="1"/>
  <c r="AR40" i="24" s="1"/>
  <c r="AR15" i="24"/>
  <c r="AR23" i="24" s="1"/>
  <c r="AR31" i="24" s="1"/>
  <c r="AR39" i="24" s="1"/>
  <c r="AR14" i="24"/>
  <c r="AR22" i="24" s="1"/>
  <c r="AR30" i="24" s="1"/>
  <c r="AR38" i="24" s="1"/>
  <c r="AR13" i="24"/>
  <c r="AR21" i="24" s="1"/>
  <c r="AR29" i="24" s="1"/>
  <c r="AR37" i="24" s="1"/>
  <c r="D5" i="19"/>
  <c r="I5" i="19" s="1"/>
  <c r="N5" i="19" s="1"/>
  <c r="S5" i="19" s="1"/>
  <c r="X5" i="19" s="1"/>
  <c r="AC5" i="19" s="1"/>
  <c r="AH5" i="19" s="1"/>
  <c r="B18" i="24"/>
  <c r="B17" i="24"/>
  <c r="B16" i="24"/>
  <c r="B15" i="24"/>
  <c r="B14" i="24"/>
  <c r="B13" i="24"/>
  <c r="B12" i="24"/>
  <c r="B11" i="24"/>
  <c r="B10" i="24"/>
  <c r="B9" i="24"/>
  <c r="B8" i="24"/>
  <c r="B7" i="24"/>
  <c r="B6" i="24"/>
  <c r="B5" i="24"/>
  <c r="B4" i="24"/>
  <c r="B3" i="24"/>
  <c r="H22" i="27" l="1"/>
  <c r="K57" i="8"/>
  <c r="O99" i="8"/>
  <c r="B32" i="24"/>
  <c r="AQ6" i="24"/>
  <c r="AQ22" i="24"/>
  <c r="AQ62" i="24"/>
  <c r="AQ126" i="24"/>
  <c r="AQ30" i="24"/>
  <c r="AQ70" i="24"/>
  <c r="AQ102" i="24"/>
  <c r="AQ38" i="24"/>
  <c r="AQ110" i="24"/>
  <c r="AQ78" i="24"/>
  <c r="AQ54" i="24"/>
  <c r="AQ86" i="24"/>
  <c r="AQ118" i="24"/>
  <c r="AQ94" i="24"/>
  <c r="AQ49" i="24"/>
  <c r="O39" i="8"/>
  <c r="AW3" i="24"/>
  <c r="AR45" i="24"/>
  <c r="AR53" i="24" s="1"/>
  <c r="AR61" i="24" s="1"/>
  <c r="AR69" i="24" s="1"/>
  <c r="AR77" i="24" s="1"/>
  <c r="AR85" i="24" s="1"/>
  <c r="AR93" i="24" s="1"/>
  <c r="AR101" i="24" s="1"/>
  <c r="AR109" i="24" s="1"/>
  <c r="AR117" i="24" s="1"/>
  <c r="AR125" i="24" s="1"/>
  <c r="AR49" i="24"/>
  <c r="AR57" i="24" s="1"/>
  <c r="AR65" i="24" s="1"/>
  <c r="AR73" i="24" s="1"/>
  <c r="AR81" i="24" s="1"/>
  <c r="AR89" i="24" s="1"/>
  <c r="AR97" i="24" s="1"/>
  <c r="AR105" i="24" s="1"/>
  <c r="AR113" i="24" s="1"/>
  <c r="AR121" i="24" s="1"/>
  <c r="AR129" i="24" s="1"/>
  <c r="AR46" i="24"/>
  <c r="AR54" i="24" s="1"/>
  <c r="AR62" i="24" s="1"/>
  <c r="AR70" i="24" s="1"/>
  <c r="AR78" i="24" s="1"/>
  <c r="AR86" i="24" s="1"/>
  <c r="AR94" i="24" s="1"/>
  <c r="AR102" i="24" s="1"/>
  <c r="AR110" i="24" s="1"/>
  <c r="AR118" i="24" s="1"/>
  <c r="AR126" i="24" s="1"/>
  <c r="AR50" i="24"/>
  <c r="AR58" i="24" s="1"/>
  <c r="AR66" i="24" s="1"/>
  <c r="AR74" i="24" s="1"/>
  <c r="AR82" i="24" s="1"/>
  <c r="AR90" i="24" s="1"/>
  <c r="AR98" i="24" s="1"/>
  <c r="AR106" i="24" s="1"/>
  <c r="AR114" i="24" s="1"/>
  <c r="AR122" i="24" s="1"/>
  <c r="AR130" i="24" s="1"/>
  <c r="AR47" i="24"/>
  <c r="AR55" i="24" s="1"/>
  <c r="AR63" i="24" s="1"/>
  <c r="AR71" i="24" s="1"/>
  <c r="AR79" i="24" s="1"/>
  <c r="AR87" i="24" s="1"/>
  <c r="AR95" i="24" s="1"/>
  <c r="AR103" i="24" s="1"/>
  <c r="AR111" i="24" s="1"/>
  <c r="AR119" i="24" s="1"/>
  <c r="AR127" i="24" s="1"/>
  <c r="AR51" i="24"/>
  <c r="AR59" i="24" s="1"/>
  <c r="AR67" i="24" s="1"/>
  <c r="AR75" i="24" s="1"/>
  <c r="AR83" i="24" s="1"/>
  <c r="AR91" i="24" s="1"/>
  <c r="AR99" i="24" s="1"/>
  <c r="AR107" i="24" s="1"/>
  <c r="AR115" i="24" s="1"/>
  <c r="AR123" i="24" s="1"/>
  <c r="AR131" i="24" s="1"/>
  <c r="AR48" i="24"/>
  <c r="AR56" i="24" s="1"/>
  <c r="AR64" i="24" s="1"/>
  <c r="AR72" i="24" s="1"/>
  <c r="AR80" i="24" s="1"/>
  <c r="AR88" i="24" s="1"/>
  <c r="AR96" i="24" s="1"/>
  <c r="AR104" i="24" s="1"/>
  <c r="AR112" i="24" s="1"/>
  <c r="AR120" i="24" s="1"/>
  <c r="AR128" i="24" s="1"/>
  <c r="AR52" i="24"/>
  <c r="AR60" i="24" s="1"/>
  <c r="AR68" i="24" s="1"/>
  <c r="AR76" i="24" s="1"/>
  <c r="AR84" i="24" s="1"/>
  <c r="AR92" i="24" s="1"/>
  <c r="AR100" i="24" s="1"/>
  <c r="AR108" i="24" s="1"/>
  <c r="AR116" i="24" s="1"/>
  <c r="AR124" i="24" s="1"/>
  <c r="AR132" i="24" s="1"/>
  <c r="DJ3" i="24"/>
  <c r="DK3" i="24" s="1"/>
  <c r="DL3" i="24"/>
  <c r="DM3" i="24" s="1"/>
  <c r="CL3" i="24"/>
  <c r="CM3" i="24" s="1"/>
  <c r="CN3" i="24"/>
  <c r="CO3" i="24" s="1"/>
  <c r="BP3" i="24"/>
  <c r="BN3" i="24"/>
  <c r="BO3" i="24" s="1"/>
  <c r="EJ3" i="24"/>
  <c r="EK3" i="24" s="1"/>
  <c r="EH3" i="24"/>
  <c r="EI3" i="24" s="1"/>
  <c r="AQ14" i="24"/>
  <c r="AV26" i="13"/>
  <c r="AV25" i="13"/>
  <c r="AF35" i="13"/>
  <c r="AF34" i="13"/>
  <c r="AF15" i="13"/>
  <c r="AF14" i="13"/>
  <c r="P39" i="13"/>
  <c r="P19" i="13"/>
  <c r="F10" i="8"/>
  <c r="B11" i="8"/>
  <c r="E10" i="8"/>
  <c r="Q9" i="8" s="1"/>
  <c r="D10" i="8"/>
  <c r="R9" i="8" s="1"/>
  <c r="C11" i="8"/>
  <c r="C12" i="8" s="1"/>
  <c r="E11" i="8" l="1"/>
  <c r="H23" i="27"/>
  <c r="K58" i="8"/>
  <c r="O100" i="8"/>
  <c r="B33" i="24"/>
  <c r="E3" i="24"/>
  <c r="D3" i="24"/>
  <c r="AQ87" i="24"/>
  <c r="AQ39" i="24"/>
  <c r="AQ119" i="24"/>
  <c r="AQ111" i="24"/>
  <c r="AQ63" i="24"/>
  <c r="AQ15" i="24"/>
  <c r="AQ95" i="24"/>
  <c r="AQ79" i="24"/>
  <c r="AQ71" i="24"/>
  <c r="AQ127" i="24"/>
  <c r="AQ23" i="24"/>
  <c r="AQ50" i="24"/>
  <c r="AQ55" i="24"/>
  <c r="AQ103" i="24"/>
  <c r="AQ31" i="24"/>
  <c r="AQ7" i="24"/>
  <c r="O40" i="8"/>
  <c r="AL4" i="24"/>
  <c r="P40" i="13"/>
  <c r="P20" i="13"/>
  <c r="P30" i="13"/>
  <c r="P29" i="13"/>
  <c r="AX3" i="24"/>
  <c r="CR3" i="24"/>
  <c r="CS3" i="24" s="1"/>
  <c r="CP3" i="24"/>
  <c r="CQ3" i="24" s="1"/>
  <c r="DN3" i="24"/>
  <c r="DO3" i="24" s="1"/>
  <c r="DP3" i="24"/>
  <c r="DQ3" i="24" s="1"/>
  <c r="BR3" i="24"/>
  <c r="BS3" i="24" s="1"/>
  <c r="BT3" i="24"/>
  <c r="EN3" i="24"/>
  <c r="EO3" i="24" s="1"/>
  <c r="EL3" i="24"/>
  <c r="EM3" i="24" s="1"/>
  <c r="F11" i="8"/>
  <c r="P9" i="8"/>
  <c r="C13" i="8"/>
  <c r="D12" i="8"/>
  <c r="D11" i="8"/>
  <c r="B12" i="8"/>
  <c r="E12" i="8" s="1"/>
  <c r="P10" i="13"/>
  <c r="H24" i="27" l="1"/>
  <c r="K59" i="8"/>
  <c r="AO3" i="24"/>
  <c r="AP3" i="24"/>
  <c r="O101" i="8"/>
  <c r="B34" i="24"/>
  <c r="AN3" i="24"/>
  <c r="AM3" i="24"/>
  <c r="C3" i="24"/>
  <c r="AQ56" i="24"/>
  <c r="AQ128" i="24"/>
  <c r="AQ112" i="24"/>
  <c r="AQ8" i="24"/>
  <c r="AQ104" i="24"/>
  <c r="AQ24" i="24"/>
  <c r="AQ96" i="24"/>
  <c r="AQ64" i="24"/>
  <c r="AQ32" i="24"/>
  <c r="AQ80" i="24"/>
  <c r="AQ16" i="24"/>
  <c r="AQ88" i="24"/>
  <c r="AQ51" i="24"/>
  <c r="AQ72" i="24"/>
  <c r="AQ120" i="24"/>
  <c r="AQ40" i="24"/>
  <c r="O41" i="8"/>
  <c r="B35" i="24" s="1"/>
  <c r="AL5" i="24"/>
  <c r="P9" i="13"/>
  <c r="C12" i="13"/>
  <c r="F3" i="24" s="1"/>
  <c r="AY3" i="24"/>
  <c r="CT3" i="24"/>
  <c r="CV3" i="24"/>
  <c r="DT3" i="24"/>
  <c r="DR3" i="24"/>
  <c r="BV3" i="24"/>
  <c r="BX3" i="24"/>
  <c r="ER3" i="24"/>
  <c r="ES3" i="24" s="1"/>
  <c r="EP3" i="24"/>
  <c r="EQ3" i="24" s="1"/>
  <c r="F12" i="8"/>
  <c r="P10" i="8"/>
  <c r="Q10" i="8"/>
  <c r="R10" i="8"/>
  <c r="R11" i="8"/>
  <c r="C14" i="8"/>
  <c r="D13" i="8"/>
  <c r="B13" i="8"/>
  <c r="E13" i="8" s="1"/>
  <c r="H25" i="27" l="1"/>
  <c r="K60" i="8"/>
  <c r="O102" i="8"/>
  <c r="D4" i="24"/>
  <c r="E5" i="24"/>
  <c r="AM5" i="24" s="1"/>
  <c r="C4" i="24"/>
  <c r="E4" i="24"/>
  <c r="CW3" i="24"/>
  <c r="BW3" i="24"/>
  <c r="CU3" i="24"/>
  <c r="BZ3" i="24"/>
  <c r="AQ41" i="24"/>
  <c r="DS3" i="24"/>
  <c r="DU3" i="24"/>
  <c r="AQ121" i="24"/>
  <c r="AQ25" i="24"/>
  <c r="AQ52" i="24"/>
  <c r="AQ97" i="24"/>
  <c r="AQ113" i="24"/>
  <c r="AQ89" i="24"/>
  <c r="AQ33" i="24"/>
  <c r="AQ65" i="24"/>
  <c r="AQ105" i="24"/>
  <c r="AQ73" i="24"/>
  <c r="AQ17" i="24"/>
  <c r="AQ81" i="24"/>
  <c r="AQ9" i="24"/>
  <c r="AQ129" i="24"/>
  <c r="AQ57" i="24"/>
  <c r="C22" i="13"/>
  <c r="F4" i="24" s="1"/>
  <c r="O42" i="8"/>
  <c r="F13" i="8"/>
  <c r="P12" i="8" s="1"/>
  <c r="P11" i="8"/>
  <c r="AL6" i="24"/>
  <c r="S13" i="8"/>
  <c r="DX3" i="24"/>
  <c r="DV3" i="24"/>
  <c r="CZ3" i="24"/>
  <c r="CX3" i="24"/>
  <c r="EV3" i="24"/>
  <c r="EW3" i="24" s="1"/>
  <c r="ET3" i="24"/>
  <c r="EU3" i="24" s="1"/>
  <c r="R12" i="8"/>
  <c r="C15" i="8"/>
  <c r="D14" i="8"/>
  <c r="Q11" i="8"/>
  <c r="B14" i="8"/>
  <c r="B15" i="8" s="1"/>
  <c r="B16" i="8" s="1"/>
  <c r="B17" i="8" s="1"/>
  <c r="B18" i="8" s="1"/>
  <c r="B19" i="8" s="1"/>
  <c r="B20" i="8" s="1"/>
  <c r="B21" i="8" s="1"/>
  <c r="B22" i="8" s="1"/>
  <c r="A49" i="13" l="1"/>
  <c r="E14" i="8"/>
  <c r="E15" i="8" s="1"/>
  <c r="H26" i="27"/>
  <c r="K61" i="8"/>
  <c r="AP5" i="24"/>
  <c r="AM4" i="24"/>
  <c r="AP4" i="24"/>
  <c r="O103" i="8"/>
  <c r="B36" i="24"/>
  <c r="E6" i="24"/>
  <c r="AN6" i="24" s="1"/>
  <c r="C5" i="24"/>
  <c r="AO5" i="24"/>
  <c r="AO4" i="24"/>
  <c r="AN5" i="24"/>
  <c r="AN4" i="24"/>
  <c r="D5" i="24"/>
  <c r="C6" i="24"/>
  <c r="DA3" i="24"/>
  <c r="DY3" i="24"/>
  <c r="AQ10" i="24"/>
  <c r="AQ82" i="24"/>
  <c r="AQ18" i="24"/>
  <c r="AQ34" i="24"/>
  <c r="AQ90" i="24"/>
  <c r="AQ42" i="24"/>
  <c r="CA3" i="24"/>
  <c r="DW3" i="24"/>
  <c r="AQ130" i="24"/>
  <c r="AQ74" i="24"/>
  <c r="AQ66" i="24"/>
  <c r="AQ114" i="24"/>
  <c r="AQ98" i="24"/>
  <c r="AQ122" i="24"/>
  <c r="AQ58" i="24"/>
  <c r="AQ106" i="24"/>
  <c r="AQ26" i="24"/>
  <c r="C32" i="13"/>
  <c r="F5" i="24" s="1"/>
  <c r="F22" i="13"/>
  <c r="E22" i="13"/>
  <c r="D22" i="13"/>
  <c r="O43" i="8"/>
  <c r="AL7" i="24"/>
  <c r="CY3" i="24"/>
  <c r="DB3" i="24"/>
  <c r="DZ3" i="24"/>
  <c r="EB3" i="24"/>
  <c r="EZ3" i="24"/>
  <c r="FA3" i="24" s="1"/>
  <c r="EX3" i="24"/>
  <c r="F14" i="8"/>
  <c r="Q12" i="8"/>
  <c r="C16" i="8"/>
  <c r="D15" i="8"/>
  <c r="R13" i="8"/>
  <c r="B23" i="8"/>
  <c r="P50" i="13" l="1"/>
  <c r="E16" i="8"/>
  <c r="H27" i="27"/>
  <c r="K62" i="8"/>
  <c r="AP6" i="24"/>
  <c r="O104" i="8"/>
  <c r="AO6" i="24"/>
  <c r="AM6" i="24"/>
  <c r="B37" i="24"/>
  <c r="E7" i="24"/>
  <c r="AP7" i="24" s="1"/>
  <c r="D6" i="24"/>
  <c r="AL8" i="24"/>
  <c r="EC3" i="24"/>
  <c r="AQ27" i="24"/>
  <c r="AQ123" i="24"/>
  <c r="AQ91" i="24"/>
  <c r="AQ83" i="24"/>
  <c r="AQ43" i="24"/>
  <c r="AQ11" i="24"/>
  <c r="AQ99" i="24"/>
  <c r="AQ67" i="24"/>
  <c r="AQ131" i="24"/>
  <c r="AQ35" i="24"/>
  <c r="AQ19" i="24"/>
  <c r="AQ107" i="24"/>
  <c r="AQ59" i="24"/>
  <c r="AQ115" i="24"/>
  <c r="AQ75" i="24"/>
  <c r="T13" i="8"/>
  <c r="C42" i="13"/>
  <c r="F32" i="13"/>
  <c r="E32" i="13"/>
  <c r="D32" i="13"/>
  <c r="O44" i="8"/>
  <c r="B38" i="24" s="1"/>
  <c r="AL9" i="24"/>
  <c r="S14" i="8"/>
  <c r="ED3" i="24"/>
  <c r="EA3" i="24"/>
  <c r="DC3" i="24"/>
  <c r="EY3" i="24"/>
  <c r="FD3" i="24"/>
  <c r="FE3" i="24" s="1"/>
  <c r="FB3" i="24"/>
  <c r="P13" i="8"/>
  <c r="F15" i="8"/>
  <c r="P14" i="8" s="1"/>
  <c r="Q13" i="8"/>
  <c r="R14" i="8"/>
  <c r="C17" i="8"/>
  <c r="D16" i="8"/>
  <c r="B24" i="8"/>
  <c r="B25" i="8" s="1"/>
  <c r="B26" i="8" s="1"/>
  <c r="A59" i="13" l="1"/>
  <c r="A50" i="13"/>
  <c r="F6" i="24"/>
  <c r="E17" i="8"/>
  <c r="H28" i="27"/>
  <c r="K63" i="8"/>
  <c r="AM7" i="24"/>
  <c r="AN7" i="24"/>
  <c r="AO7" i="24"/>
  <c r="O105" i="8"/>
  <c r="D7" i="24"/>
  <c r="E8" i="24"/>
  <c r="AO8" i="24" s="1"/>
  <c r="C8" i="24"/>
  <c r="C7" i="24"/>
  <c r="AQ108" i="24"/>
  <c r="AQ132" i="24"/>
  <c r="AQ68" i="24"/>
  <c r="AQ12" i="24"/>
  <c r="AQ60" i="24"/>
  <c r="AQ20" i="24"/>
  <c r="AQ44" i="24"/>
  <c r="AQ92" i="24"/>
  <c r="AQ28" i="24"/>
  <c r="AQ116" i="24"/>
  <c r="AQ124" i="24"/>
  <c r="AQ76" i="24"/>
  <c r="AQ36" i="24"/>
  <c r="AQ100" i="24"/>
  <c r="AQ84" i="24"/>
  <c r="F42" i="13"/>
  <c r="E42" i="13"/>
  <c r="D42" i="13"/>
  <c r="O45" i="8"/>
  <c r="B39" i="24" s="1"/>
  <c r="F16" i="8"/>
  <c r="P15" i="8" s="1"/>
  <c r="B27" i="8"/>
  <c r="B28" i="8" s="1"/>
  <c r="B29" i="8" s="1"/>
  <c r="B30" i="8" s="1"/>
  <c r="B31" i="8" s="1"/>
  <c r="B32" i="8" s="1"/>
  <c r="B33" i="8" s="1"/>
  <c r="B34" i="8" s="1"/>
  <c r="AL10" i="24"/>
  <c r="EE3" i="24"/>
  <c r="FF3" i="24"/>
  <c r="FC3" i="24"/>
  <c r="C18" i="8"/>
  <c r="D17" i="8"/>
  <c r="F17" i="8"/>
  <c r="R15" i="8"/>
  <c r="Q14" i="8"/>
  <c r="P60" i="13" l="1"/>
  <c r="E18" i="8"/>
  <c r="H29" i="27"/>
  <c r="K64" i="8"/>
  <c r="AP8" i="24"/>
  <c r="O106" i="8"/>
  <c r="AM8" i="24"/>
  <c r="AN8" i="24"/>
  <c r="D8" i="24"/>
  <c r="E9" i="24"/>
  <c r="C9" i="24"/>
  <c r="T14" i="8"/>
  <c r="A60" i="13" s="1"/>
  <c r="O46" i="8"/>
  <c r="B40" i="24" s="1"/>
  <c r="AL11" i="24"/>
  <c r="FG3" i="24"/>
  <c r="B35" i="8"/>
  <c r="Q15" i="8"/>
  <c r="R16" i="8"/>
  <c r="C19" i="8"/>
  <c r="D18" i="8"/>
  <c r="F18" i="8"/>
  <c r="P16" i="8"/>
  <c r="P59" i="13" l="1"/>
  <c r="A58" i="13"/>
  <c r="E19" i="8"/>
  <c r="H30" i="27"/>
  <c r="K65" i="8"/>
  <c r="AM9" i="24"/>
  <c r="AP9" i="24"/>
  <c r="O107" i="8"/>
  <c r="AO9" i="24"/>
  <c r="AN9" i="24"/>
  <c r="C10" i="24"/>
  <c r="E10" i="24"/>
  <c r="D9" i="24"/>
  <c r="O47" i="8"/>
  <c r="B41" i="24" s="1"/>
  <c r="AL12" i="24"/>
  <c r="B36" i="8"/>
  <c r="R17" i="8"/>
  <c r="E11" i="24" s="1"/>
  <c r="AN11" i="24" s="1"/>
  <c r="C20" i="8"/>
  <c r="D19" i="8"/>
  <c r="F19" i="8"/>
  <c r="P17" i="8"/>
  <c r="C11" i="24" s="1"/>
  <c r="Q16" i="8"/>
  <c r="P49" i="13" l="1"/>
  <c r="A48" i="13"/>
  <c r="C52" i="13"/>
  <c r="F7" i="24" s="1"/>
  <c r="E20" i="8"/>
  <c r="H31" i="27"/>
  <c r="K66" i="8"/>
  <c r="AN10" i="24"/>
  <c r="AP10" i="24"/>
  <c r="AP11" i="24"/>
  <c r="O108" i="8"/>
  <c r="AO10" i="24"/>
  <c r="AM10" i="24"/>
  <c r="D10" i="24"/>
  <c r="AM11" i="24"/>
  <c r="AO11" i="24"/>
  <c r="O48" i="8"/>
  <c r="B42" i="24" s="1"/>
  <c r="AL13" i="24"/>
  <c r="B37" i="8"/>
  <c r="F20" i="8"/>
  <c r="P18" i="8"/>
  <c r="C12" i="24" s="1"/>
  <c r="R18" i="8"/>
  <c r="E12" i="24" s="1"/>
  <c r="AN12" i="24" s="1"/>
  <c r="Q17" i="8"/>
  <c r="D11" i="24" s="1"/>
  <c r="C21" i="8"/>
  <c r="D20" i="8"/>
  <c r="C62" i="13" l="1"/>
  <c r="F8" i="24" s="1"/>
  <c r="F52" i="13"/>
  <c r="E52" i="13"/>
  <c r="D52" i="13"/>
  <c r="E21" i="8"/>
  <c r="H32" i="27"/>
  <c r="K67" i="8"/>
  <c r="AP12" i="24"/>
  <c r="O109" i="8"/>
  <c r="AM12" i="24"/>
  <c r="AO12" i="24"/>
  <c r="O49" i="8"/>
  <c r="B43" i="24" s="1"/>
  <c r="AL14" i="24"/>
  <c r="B38" i="8"/>
  <c r="Q18" i="8"/>
  <c r="D12" i="24" s="1"/>
  <c r="R19" i="8"/>
  <c r="E13" i="24" s="1"/>
  <c r="AO13" i="24" s="1"/>
  <c r="C22" i="8"/>
  <c r="D21" i="8"/>
  <c r="F21" i="8"/>
  <c r="P19" i="8"/>
  <c r="C13" i="24" s="1"/>
  <c r="D62" i="13" l="1"/>
  <c r="C72" i="13"/>
  <c r="F9" i="24" s="1"/>
  <c r="F62" i="13"/>
  <c r="E62" i="13"/>
  <c r="E22" i="8"/>
  <c r="H33" i="27"/>
  <c r="K68" i="8"/>
  <c r="AP13" i="24"/>
  <c r="O110" i="8"/>
  <c r="AM13" i="24"/>
  <c r="AN13" i="24"/>
  <c r="O50" i="8"/>
  <c r="B44" i="24" s="1"/>
  <c r="AL15" i="24"/>
  <c r="B39" i="8"/>
  <c r="Q19" i="8"/>
  <c r="D13" i="24" s="1"/>
  <c r="C23" i="8"/>
  <c r="D22" i="8"/>
  <c r="F22" i="8"/>
  <c r="P20" i="8"/>
  <c r="C14" i="24" s="1"/>
  <c r="R20" i="8"/>
  <c r="E14" i="24" s="1"/>
  <c r="AN14" i="24" s="1"/>
  <c r="C82" i="13" l="1"/>
  <c r="F10" i="24" s="1"/>
  <c r="F72" i="13"/>
  <c r="E72" i="13"/>
  <c r="D72" i="13"/>
  <c r="E23" i="8"/>
  <c r="H34" i="27"/>
  <c r="K69" i="8"/>
  <c r="AP14" i="24"/>
  <c r="O111" i="8"/>
  <c r="AO14" i="24"/>
  <c r="AM14" i="24"/>
  <c r="O51" i="8"/>
  <c r="B45" i="24" s="1"/>
  <c r="AL16" i="24"/>
  <c r="B40" i="8"/>
  <c r="F23" i="8"/>
  <c r="P21" i="8"/>
  <c r="C15" i="24" s="1"/>
  <c r="Q20" i="8"/>
  <c r="D14" i="24" s="1"/>
  <c r="R21" i="8"/>
  <c r="E15" i="24" s="1"/>
  <c r="AM15" i="24" s="1"/>
  <c r="C24" i="8"/>
  <c r="D23" i="8"/>
  <c r="S17" i="13" l="1"/>
  <c r="F11" i="24" s="1"/>
  <c r="F82" i="13"/>
  <c r="D82" i="13"/>
  <c r="E82" i="13"/>
  <c r="E24" i="8"/>
  <c r="H35" i="27"/>
  <c r="K70" i="8"/>
  <c r="AP15" i="24"/>
  <c r="O112" i="8"/>
  <c r="AN15" i="24"/>
  <c r="AO15" i="24"/>
  <c r="O52" i="8"/>
  <c r="B46" i="24" s="1"/>
  <c r="AL17" i="24"/>
  <c r="B41" i="8"/>
  <c r="Q22" i="8"/>
  <c r="D16" i="24" s="1"/>
  <c r="R22" i="8"/>
  <c r="E16" i="24" s="1"/>
  <c r="AO16" i="24" s="1"/>
  <c r="F24" i="8"/>
  <c r="P22" i="8"/>
  <c r="C16" i="24" s="1"/>
  <c r="Q21" i="8"/>
  <c r="D15" i="24" s="1"/>
  <c r="C25" i="8"/>
  <c r="D24" i="8"/>
  <c r="AM16" i="24" l="1"/>
  <c r="E25" i="8"/>
  <c r="H36" i="27"/>
  <c r="K71" i="8"/>
  <c r="AP16" i="24"/>
  <c r="O113" i="8"/>
  <c r="AN16" i="24"/>
  <c r="O53" i="8"/>
  <c r="B47" i="24" s="1"/>
  <c r="AL18" i="24"/>
  <c r="B42" i="8"/>
  <c r="C26" i="8"/>
  <c r="D25" i="8"/>
  <c r="R23" i="8"/>
  <c r="E17" i="24" s="1"/>
  <c r="AN17" i="24" s="1"/>
  <c r="F25" i="8"/>
  <c r="P23" i="8"/>
  <c r="C17" i="24" s="1"/>
  <c r="Q23" i="8"/>
  <c r="D17" i="24" s="1"/>
  <c r="AM17" i="24" l="1"/>
  <c r="E26" i="8"/>
  <c r="H37" i="27"/>
  <c r="K72" i="8"/>
  <c r="AL19" i="24"/>
  <c r="AP17" i="24"/>
  <c r="O114" i="8"/>
  <c r="AO17" i="24"/>
  <c r="O54" i="8"/>
  <c r="B48" i="24" s="1"/>
  <c r="B43" i="8"/>
  <c r="C27" i="8"/>
  <c r="D26" i="8"/>
  <c r="R25" i="8" s="1"/>
  <c r="E19" i="24" s="1"/>
  <c r="F26" i="8"/>
  <c r="P25" i="8" s="1"/>
  <c r="C19" i="24" s="1"/>
  <c r="P24" i="8"/>
  <c r="C18" i="24" s="1"/>
  <c r="Q25" i="8"/>
  <c r="D19" i="24" s="1"/>
  <c r="Q24" i="8"/>
  <c r="R24" i="8"/>
  <c r="AL20" i="24" l="1"/>
  <c r="E27" i="8"/>
  <c r="H38" i="27"/>
  <c r="K73" i="8"/>
  <c r="AP19" i="24"/>
  <c r="O115" i="8"/>
  <c r="AO19" i="24"/>
  <c r="AN19" i="24"/>
  <c r="O55" i="8"/>
  <c r="B49" i="24" s="1"/>
  <c r="E18" i="24"/>
  <c r="D18" i="24"/>
  <c r="B44" i="8"/>
  <c r="I12" i="8"/>
  <c r="C10" i="27" s="1"/>
  <c r="C28" i="8"/>
  <c r="AL21" i="24" s="1"/>
  <c r="D27" i="8"/>
  <c r="R26" i="8" s="1"/>
  <c r="E20" i="24" s="1"/>
  <c r="AO20" i="24" s="1"/>
  <c r="Q26" i="8"/>
  <c r="D20" i="24" s="1"/>
  <c r="F27" i="8"/>
  <c r="P26" i="8" s="1"/>
  <c r="C20" i="24" s="1"/>
  <c r="AP18" i="24" l="1"/>
  <c r="AM18" i="24"/>
  <c r="E28" i="8"/>
  <c r="H39" i="27"/>
  <c r="K74" i="8"/>
  <c r="AP20" i="24"/>
  <c r="O116" i="8"/>
  <c r="AN20" i="24"/>
  <c r="AN18" i="24"/>
  <c r="AO18" i="24"/>
  <c r="O56" i="8"/>
  <c r="B50" i="24" s="1"/>
  <c r="B45" i="8"/>
  <c r="D28" i="8"/>
  <c r="R27" i="8" s="1"/>
  <c r="E21" i="24" s="1"/>
  <c r="AN21" i="24" s="1"/>
  <c r="C29" i="8"/>
  <c r="AL22" i="24" s="1"/>
  <c r="F28" i="8"/>
  <c r="P27" i="8" s="1"/>
  <c r="C21" i="24" s="1"/>
  <c r="Q27" i="8"/>
  <c r="D21" i="24" s="1"/>
  <c r="E29" i="8" l="1"/>
  <c r="Q28" i="8" s="1"/>
  <c r="D22" i="24" s="1"/>
  <c r="H40" i="27"/>
  <c r="K75" i="8"/>
  <c r="AP21" i="24"/>
  <c r="O117" i="8"/>
  <c r="AO21" i="24"/>
  <c r="O57" i="8"/>
  <c r="B51" i="24" s="1"/>
  <c r="B46" i="8"/>
  <c r="F29" i="8"/>
  <c r="P28" i="8" s="1"/>
  <c r="C22" i="24" s="1"/>
  <c r="D29" i="8"/>
  <c r="R28" i="8" s="1"/>
  <c r="E22" i="24" s="1"/>
  <c r="AN22" i="24" s="1"/>
  <c r="C30" i="8"/>
  <c r="AL23" i="24" s="1"/>
  <c r="E30" i="8" l="1"/>
  <c r="Q29" i="8" s="1"/>
  <c r="D23" i="24" s="1"/>
  <c r="H41" i="27"/>
  <c r="K76" i="8"/>
  <c r="AP22" i="24"/>
  <c r="O118" i="8"/>
  <c r="AO22" i="24"/>
  <c r="O58" i="8"/>
  <c r="B52" i="24" s="1"/>
  <c r="B47" i="8"/>
  <c r="D30" i="8"/>
  <c r="R29" i="8" s="1"/>
  <c r="E23" i="24" s="1"/>
  <c r="AO23" i="24" s="1"/>
  <c r="C31" i="8"/>
  <c r="AL24" i="24" s="1"/>
  <c r="F30" i="8"/>
  <c r="P29" i="8" s="1"/>
  <c r="C23" i="24" s="1"/>
  <c r="E31" i="8" l="1"/>
  <c r="H42" i="27"/>
  <c r="K77" i="8"/>
  <c r="AP23" i="24"/>
  <c r="O119" i="8"/>
  <c r="AN23" i="24"/>
  <c r="O59" i="8"/>
  <c r="B53" i="24" s="1"/>
  <c r="B48" i="8"/>
  <c r="Q30" i="8"/>
  <c r="D24" i="24" s="1"/>
  <c r="F31" i="8"/>
  <c r="P30" i="8" s="1"/>
  <c r="C24" i="24" s="1"/>
  <c r="D31" i="8"/>
  <c r="R30" i="8" s="1"/>
  <c r="E24" i="24" s="1"/>
  <c r="AO24" i="24" s="1"/>
  <c r="C32" i="8"/>
  <c r="AL25" i="24" s="1"/>
  <c r="E32" i="8" l="1"/>
  <c r="Q31" i="8" s="1"/>
  <c r="D25" i="24" s="1"/>
  <c r="H43" i="27"/>
  <c r="K78" i="8"/>
  <c r="AP24" i="24"/>
  <c r="O120" i="8"/>
  <c r="AN24" i="24"/>
  <c r="O60" i="8"/>
  <c r="B54" i="24" s="1"/>
  <c r="B49" i="8"/>
  <c r="C33" i="8"/>
  <c r="AL26" i="24" s="1"/>
  <c r="D32" i="8"/>
  <c r="R31" i="8" s="1"/>
  <c r="E25" i="24" s="1"/>
  <c r="AO25" i="24" s="1"/>
  <c r="F32" i="8"/>
  <c r="P31" i="8" s="1"/>
  <c r="C25" i="24" s="1"/>
  <c r="E33" i="8" l="1"/>
  <c r="Q32" i="8" s="1"/>
  <c r="D26" i="24" s="1"/>
  <c r="H44" i="27"/>
  <c r="K79" i="8"/>
  <c r="AP25" i="24"/>
  <c r="O121" i="8"/>
  <c r="AN25" i="24"/>
  <c r="O61" i="8"/>
  <c r="B55" i="24" s="1"/>
  <c r="B50" i="8"/>
  <c r="D33" i="8"/>
  <c r="R32" i="8" s="1"/>
  <c r="E26" i="24" s="1"/>
  <c r="AN26" i="24" s="1"/>
  <c r="C34" i="8"/>
  <c r="AL27" i="24" s="1"/>
  <c r="F33" i="8"/>
  <c r="E34" i="8" l="1"/>
  <c r="H45" i="27"/>
  <c r="K80" i="8"/>
  <c r="AP26" i="24"/>
  <c r="O122" i="8"/>
  <c r="AO26" i="24"/>
  <c r="F34" i="8"/>
  <c r="P33" i="8" s="1"/>
  <c r="C27" i="24" s="1"/>
  <c r="P32" i="8"/>
  <c r="C26" i="24" s="1"/>
  <c r="O62" i="8"/>
  <c r="B56" i="24" s="1"/>
  <c r="C35" i="8"/>
  <c r="AL28" i="24" s="1"/>
  <c r="D34" i="8"/>
  <c r="R33" i="8" s="1"/>
  <c r="E27" i="24" s="1"/>
  <c r="AN27" i="24" s="1"/>
  <c r="Q33" i="8"/>
  <c r="D27" i="24" s="1"/>
  <c r="B51" i="8"/>
  <c r="E35" i="8" l="1"/>
  <c r="H46" i="27"/>
  <c r="K81" i="8"/>
  <c r="F35" i="8"/>
  <c r="P34" i="8" s="1"/>
  <c r="C28" i="24" s="1"/>
  <c r="AP27" i="24"/>
  <c r="O123" i="8"/>
  <c r="AO27" i="24"/>
  <c r="O63" i="8"/>
  <c r="B57" i="24" s="1"/>
  <c r="C36" i="8"/>
  <c r="AL29" i="24" s="1"/>
  <c r="D35" i="8"/>
  <c r="R34" i="8" s="1"/>
  <c r="E28" i="24" s="1"/>
  <c r="AO28" i="24" s="1"/>
  <c r="Q34" i="8"/>
  <c r="D28" i="24" s="1"/>
  <c r="B52" i="8"/>
  <c r="AN28" i="24" l="1"/>
  <c r="F36" i="8"/>
  <c r="P35" i="8" s="1"/>
  <c r="C29" i="24" s="1"/>
  <c r="E36" i="8"/>
  <c r="H47" i="27"/>
  <c r="K82" i="8"/>
  <c r="AP28" i="24"/>
  <c r="O124" i="8"/>
  <c r="O64" i="8"/>
  <c r="B58" i="24" s="1"/>
  <c r="B53" i="8"/>
  <c r="C37" i="8"/>
  <c r="AL30" i="24" s="1"/>
  <c r="D36" i="8"/>
  <c r="R35" i="8" s="1"/>
  <c r="E29" i="24" s="1"/>
  <c r="AO29" i="24" s="1"/>
  <c r="Q35" i="8"/>
  <c r="D29" i="24" s="1"/>
  <c r="F37" i="8"/>
  <c r="P36" i="8" s="1"/>
  <c r="C30" i="24" s="1"/>
  <c r="AN29" i="24" l="1"/>
  <c r="E37" i="8"/>
  <c r="Q36" i="8" s="1"/>
  <c r="D30" i="24" s="1"/>
  <c r="H48" i="27"/>
  <c r="K83" i="8"/>
  <c r="AP29" i="24"/>
  <c r="O125" i="8"/>
  <c r="O65" i="8"/>
  <c r="B59" i="24" s="1"/>
  <c r="D37" i="8"/>
  <c r="R36" i="8" s="1"/>
  <c r="E30" i="24" s="1"/>
  <c r="AN30" i="24" s="1"/>
  <c r="C38" i="8"/>
  <c r="AL31" i="24" s="1"/>
  <c r="F38" i="8"/>
  <c r="P37" i="8" s="1"/>
  <c r="C31" i="24" s="1"/>
  <c r="B54" i="8"/>
  <c r="E38" i="8" l="1"/>
  <c r="H49" i="27"/>
  <c r="K84" i="8"/>
  <c r="AP30" i="24"/>
  <c r="O126" i="8"/>
  <c r="AO30" i="24"/>
  <c r="O66" i="8"/>
  <c r="B60" i="24" s="1"/>
  <c r="F39" i="8"/>
  <c r="P38" i="8" s="1"/>
  <c r="C32" i="24" s="1"/>
  <c r="D38" i="8"/>
  <c r="R37" i="8" s="1"/>
  <c r="E31" i="24" s="1"/>
  <c r="AN31" i="24" s="1"/>
  <c r="C39" i="8"/>
  <c r="AL32" i="24" s="1"/>
  <c r="B55" i="8"/>
  <c r="E39" i="8" l="1"/>
  <c r="Q37" i="8"/>
  <c r="D31" i="24" s="1"/>
  <c r="H50" i="27"/>
  <c r="K85" i="8"/>
  <c r="AP31" i="24"/>
  <c r="O127" i="8"/>
  <c r="AO31" i="24"/>
  <c r="O67" i="8"/>
  <c r="B61" i="24" s="1"/>
  <c r="D39" i="8"/>
  <c r="R38" i="8" s="1"/>
  <c r="E32" i="24" s="1"/>
  <c r="AO32" i="24" s="1"/>
  <c r="C40" i="8"/>
  <c r="AL33" i="24" s="1"/>
  <c r="Q38" i="8"/>
  <c r="D32" i="24" s="1"/>
  <c r="B56" i="8"/>
  <c r="F40" i="8"/>
  <c r="P39" i="8" s="1"/>
  <c r="C33" i="24" s="1"/>
  <c r="AN32" i="24" l="1"/>
  <c r="E40" i="8"/>
  <c r="H51" i="27"/>
  <c r="K86" i="8"/>
  <c r="AP32" i="24"/>
  <c r="O128" i="8"/>
  <c r="O68" i="8"/>
  <c r="B62" i="24" s="1"/>
  <c r="B57" i="8"/>
  <c r="F41" i="8"/>
  <c r="P40" i="8" s="1"/>
  <c r="C34" i="24" s="1"/>
  <c r="D40" i="8"/>
  <c r="R39" i="8" s="1"/>
  <c r="E33" i="24" s="1"/>
  <c r="AN33" i="24" s="1"/>
  <c r="C41" i="8"/>
  <c r="AL34" i="24" s="1"/>
  <c r="Q39" i="8"/>
  <c r="D33" i="24" s="1"/>
  <c r="E41" i="8" l="1"/>
  <c r="Q40" i="8" s="1"/>
  <c r="D34" i="24" s="1"/>
  <c r="H52" i="27"/>
  <c r="K87" i="8"/>
  <c r="AP33" i="24"/>
  <c r="AO33" i="24"/>
  <c r="O69" i="8"/>
  <c r="B63" i="24" s="1"/>
  <c r="F42" i="8"/>
  <c r="P41" i="8" s="1"/>
  <c r="C35" i="24" s="1"/>
  <c r="B58" i="8"/>
  <c r="D41" i="8"/>
  <c r="R40" i="8" s="1"/>
  <c r="E34" i="24" s="1"/>
  <c r="AO34" i="24" s="1"/>
  <c r="C42" i="8"/>
  <c r="AL35" i="24" s="1"/>
  <c r="AN34" i="24" l="1"/>
  <c r="E42" i="8"/>
  <c r="H53" i="27"/>
  <c r="K88" i="8"/>
  <c r="AP34" i="24"/>
  <c r="O70" i="8"/>
  <c r="B64" i="24" s="1"/>
  <c r="B59" i="8"/>
  <c r="C43" i="8"/>
  <c r="AL36" i="24" s="1"/>
  <c r="D42" i="8"/>
  <c r="R41" i="8" s="1"/>
  <c r="E35" i="24" s="1"/>
  <c r="AO35" i="24" s="1"/>
  <c r="Q41" i="8"/>
  <c r="D35" i="24" s="1"/>
  <c r="F43" i="8"/>
  <c r="P42" i="8" s="1"/>
  <c r="C36" i="24" s="1"/>
  <c r="E43" i="8" l="1"/>
  <c r="H54" i="27"/>
  <c r="K89" i="8"/>
  <c r="AP35" i="24"/>
  <c r="O71" i="8"/>
  <c r="B65" i="24" s="1"/>
  <c r="D43" i="8"/>
  <c r="R42" i="8" s="1"/>
  <c r="E36" i="24" s="1"/>
  <c r="AO36" i="24" s="1"/>
  <c r="C44" i="8"/>
  <c r="AL37" i="24" s="1"/>
  <c r="Q42" i="8"/>
  <c r="D36" i="24" s="1"/>
  <c r="F44" i="8"/>
  <c r="P43" i="8" s="1"/>
  <c r="C37" i="24" s="1"/>
  <c r="B60" i="8"/>
  <c r="E44" i="8" l="1"/>
  <c r="Q43" i="8" s="1"/>
  <c r="D37" i="24" s="1"/>
  <c r="H55" i="27"/>
  <c r="K90" i="8"/>
  <c r="AP36" i="24"/>
  <c r="O72" i="8"/>
  <c r="B66" i="24" s="1"/>
  <c r="B61" i="8"/>
  <c r="F45" i="8"/>
  <c r="P44" i="8" s="1"/>
  <c r="C38" i="24" s="1"/>
  <c r="C45" i="8"/>
  <c r="AL38" i="24" s="1"/>
  <c r="D44" i="8"/>
  <c r="R43" i="8" s="1"/>
  <c r="E37" i="24" s="1"/>
  <c r="AO37" i="24" s="1"/>
  <c r="E45" i="8" l="1"/>
  <c r="Q44" i="8" s="1"/>
  <c r="D38" i="24" s="1"/>
  <c r="H56" i="27"/>
  <c r="K91" i="8"/>
  <c r="AP37" i="24"/>
  <c r="D45" i="8"/>
  <c r="R44" i="8" s="1"/>
  <c r="E38" i="24" s="1"/>
  <c r="AO38" i="24" s="1"/>
  <c r="C46" i="8"/>
  <c r="AL39" i="24" s="1"/>
  <c r="F46" i="8"/>
  <c r="P45" i="8" s="1"/>
  <c r="C39" i="24" s="1"/>
  <c r="B62" i="8"/>
  <c r="E46" i="8" l="1"/>
  <c r="H57" i="27"/>
  <c r="K92" i="8"/>
  <c r="AP38" i="24"/>
  <c r="B63" i="8"/>
  <c r="F47" i="8"/>
  <c r="P46" i="8" s="1"/>
  <c r="C40" i="24" s="1"/>
  <c r="D46" i="8"/>
  <c r="R45" i="8" s="1"/>
  <c r="E39" i="24" s="1"/>
  <c r="AO39" i="24" s="1"/>
  <c r="C47" i="8"/>
  <c r="AL40" i="24" s="1"/>
  <c r="Q45" i="8"/>
  <c r="D39" i="24" s="1"/>
  <c r="E47" i="8" l="1"/>
  <c r="H58" i="27"/>
  <c r="K93" i="8"/>
  <c r="AP39" i="24"/>
  <c r="D47" i="8"/>
  <c r="R46" i="8" s="1"/>
  <c r="E40" i="24" s="1"/>
  <c r="AO40" i="24" s="1"/>
  <c r="C48" i="8"/>
  <c r="AL41" i="24" s="1"/>
  <c r="Q46" i="8"/>
  <c r="D40" i="24" s="1"/>
  <c r="F48" i="8"/>
  <c r="P47" i="8" s="1"/>
  <c r="C41" i="24" s="1"/>
  <c r="B64" i="8"/>
  <c r="E48" i="8" l="1"/>
  <c r="H59" i="27"/>
  <c r="K94" i="8"/>
  <c r="AP40" i="24"/>
  <c r="B65" i="8"/>
  <c r="F49" i="8"/>
  <c r="P48" i="8" s="1"/>
  <c r="C42" i="24" s="1"/>
  <c r="C49" i="8"/>
  <c r="AL42" i="24" s="1"/>
  <c r="D48" i="8"/>
  <c r="R47" i="8" s="1"/>
  <c r="E41" i="24" s="1"/>
  <c r="AO41" i="24" s="1"/>
  <c r="Q47" i="8"/>
  <c r="D41" i="24" s="1"/>
  <c r="E49" i="8" l="1"/>
  <c r="H60" i="27"/>
  <c r="K95" i="8"/>
  <c r="AP41" i="24"/>
  <c r="D49" i="8"/>
  <c r="R48" i="8" s="1"/>
  <c r="E42" i="24" s="1"/>
  <c r="AO42" i="24" s="1"/>
  <c r="C50" i="8"/>
  <c r="AL43" i="24" s="1"/>
  <c r="Q48" i="8"/>
  <c r="D42" i="24" s="1"/>
  <c r="B66" i="8"/>
  <c r="F50" i="8"/>
  <c r="P49" i="8" s="1"/>
  <c r="C43" i="24" s="1"/>
  <c r="E50" i="8" l="1"/>
  <c r="Q49" i="8" s="1"/>
  <c r="D43" i="24" s="1"/>
  <c r="H61" i="27"/>
  <c r="K96" i="8"/>
  <c r="AP42" i="24"/>
  <c r="B67" i="8"/>
  <c r="F51" i="8"/>
  <c r="P50" i="8" s="1"/>
  <c r="C44" i="24" s="1"/>
  <c r="D50" i="8"/>
  <c r="R49" i="8" s="1"/>
  <c r="E43" i="24" s="1"/>
  <c r="AO43" i="24" s="1"/>
  <c r="C51" i="8"/>
  <c r="AL44" i="24" s="1"/>
  <c r="E51" i="8" l="1"/>
  <c r="H62" i="27"/>
  <c r="K97" i="8"/>
  <c r="AP43" i="24"/>
  <c r="C52" i="8"/>
  <c r="AL45" i="24" s="1"/>
  <c r="D51" i="8"/>
  <c r="R50" i="8" s="1"/>
  <c r="E44" i="24" s="1"/>
  <c r="AO44" i="24" s="1"/>
  <c r="Q50" i="8"/>
  <c r="D44" i="24" s="1"/>
  <c r="F52" i="8"/>
  <c r="P51" i="8" s="1"/>
  <c r="C45" i="24" s="1"/>
  <c r="B68" i="8"/>
  <c r="E52" i="8" l="1"/>
  <c r="H63" i="27"/>
  <c r="K98" i="8"/>
  <c r="AP44" i="24"/>
  <c r="F53" i="8"/>
  <c r="P52" i="8" s="1"/>
  <c r="C46" i="24" s="1"/>
  <c r="B69" i="8"/>
  <c r="C53" i="8"/>
  <c r="AL46" i="24" s="1"/>
  <c r="D52" i="8"/>
  <c r="R51" i="8" s="1"/>
  <c r="E45" i="24" s="1"/>
  <c r="AO45" i="24" s="1"/>
  <c r="Q51" i="8"/>
  <c r="D45" i="24" s="1"/>
  <c r="E53" i="8" l="1"/>
  <c r="Q52" i="8" s="1"/>
  <c r="D46" i="24" s="1"/>
  <c r="H64" i="27"/>
  <c r="K99" i="8"/>
  <c r="AP45" i="24"/>
  <c r="F54" i="8"/>
  <c r="P53" i="8" s="1"/>
  <c r="C47" i="24" s="1"/>
  <c r="D53" i="8"/>
  <c r="R52" i="8" s="1"/>
  <c r="E46" i="24" s="1"/>
  <c r="AO46" i="24" s="1"/>
  <c r="C54" i="8"/>
  <c r="AL47" i="24" s="1"/>
  <c r="B70" i="8"/>
  <c r="E54" i="8" l="1"/>
  <c r="H65" i="27"/>
  <c r="K100" i="8"/>
  <c r="AP46" i="24"/>
  <c r="C55" i="8"/>
  <c r="AL48" i="24" s="1"/>
  <c r="D54" i="8"/>
  <c r="R53" i="8" s="1"/>
  <c r="E47" i="24" s="1"/>
  <c r="AO47" i="24" s="1"/>
  <c r="Q53" i="8"/>
  <c r="D47" i="24" s="1"/>
  <c r="B71" i="8"/>
  <c r="F55" i="8"/>
  <c r="P54" i="8" s="1"/>
  <c r="C48" i="24" s="1"/>
  <c r="E55" i="8" l="1"/>
  <c r="H66" i="27"/>
  <c r="K101" i="8"/>
  <c r="AP47" i="24"/>
  <c r="B72" i="8"/>
  <c r="F56" i="8"/>
  <c r="P55" i="8" s="1"/>
  <c r="C49" i="24" s="1"/>
  <c r="C56" i="8"/>
  <c r="AL49" i="24" s="1"/>
  <c r="D55" i="8"/>
  <c r="R54" i="8" s="1"/>
  <c r="E48" i="24" s="1"/>
  <c r="AO48" i="24" s="1"/>
  <c r="Q54" i="8"/>
  <c r="D48" i="24" s="1"/>
  <c r="E56" i="8" l="1"/>
  <c r="H67" i="27"/>
  <c r="K102" i="8"/>
  <c r="AP48" i="24"/>
  <c r="F57" i="8"/>
  <c r="P56" i="8" s="1"/>
  <c r="C50" i="24" s="1"/>
  <c r="B73" i="8"/>
  <c r="C57" i="8"/>
  <c r="AL50" i="24" s="1"/>
  <c r="D56" i="8"/>
  <c r="R55" i="8" s="1"/>
  <c r="E49" i="24" s="1"/>
  <c r="AO49" i="24" s="1"/>
  <c r="Q55" i="8"/>
  <c r="D49" i="24" s="1"/>
  <c r="E57" i="8" l="1"/>
  <c r="H68" i="27"/>
  <c r="K103" i="8"/>
  <c r="AP49" i="24"/>
  <c r="F58" i="8"/>
  <c r="P57" i="8" s="1"/>
  <c r="C51" i="24" s="1"/>
  <c r="C58" i="8"/>
  <c r="AL51" i="24" s="1"/>
  <c r="D57" i="8"/>
  <c r="R56" i="8" s="1"/>
  <c r="E50" i="24" s="1"/>
  <c r="AO50" i="24" s="1"/>
  <c r="B74" i="8"/>
  <c r="E74" i="8" s="1"/>
  <c r="E58" i="8" l="1"/>
  <c r="Q56" i="8"/>
  <c r="D50" i="24" s="1"/>
  <c r="H69" i="27"/>
  <c r="K104" i="8"/>
  <c r="AP50" i="24"/>
  <c r="D58" i="8"/>
  <c r="R57" i="8" s="1"/>
  <c r="E51" i="24" s="1"/>
  <c r="AO51" i="24" s="1"/>
  <c r="C59" i="8"/>
  <c r="AL52" i="24" s="1"/>
  <c r="Q57" i="8"/>
  <c r="D51" i="24" s="1"/>
  <c r="F59" i="8"/>
  <c r="P58" i="8" s="1"/>
  <c r="C52" i="24" s="1"/>
  <c r="B75" i="8"/>
  <c r="E59" i="8" l="1"/>
  <c r="Q58" i="8" s="1"/>
  <c r="D52" i="24" s="1"/>
  <c r="H70" i="27"/>
  <c r="K105" i="8"/>
  <c r="AP51" i="24"/>
  <c r="F60" i="8"/>
  <c r="P59" i="8" s="1"/>
  <c r="C53" i="24" s="1"/>
  <c r="D59" i="8"/>
  <c r="R58" i="8" s="1"/>
  <c r="E52" i="24" s="1"/>
  <c r="AO52" i="24" s="1"/>
  <c r="C60" i="8"/>
  <c r="AL53" i="24" s="1"/>
  <c r="B76" i="8"/>
  <c r="E60" i="8" l="1"/>
  <c r="H71" i="27"/>
  <c r="K106" i="8"/>
  <c r="AP52" i="24"/>
  <c r="B77" i="8"/>
  <c r="F61" i="8"/>
  <c r="P60" i="8" s="1"/>
  <c r="C54" i="24" s="1"/>
  <c r="C61" i="8"/>
  <c r="AL54" i="24" s="1"/>
  <c r="D60" i="8"/>
  <c r="R59" i="8" s="1"/>
  <c r="E53" i="24" s="1"/>
  <c r="AO53" i="24" s="1"/>
  <c r="Q59" i="8"/>
  <c r="D53" i="24" s="1"/>
  <c r="E61" i="8" l="1"/>
  <c r="H72" i="27"/>
  <c r="K107" i="8"/>
  <c r="AP53" i="24"/>
  <c r="D61" i="8"/>
  <c r="R60" i="8" s="1"/>
  <c r="E54" i="24" s="1"/>
  <c r="AO54" i="24" s="1"/>
  <c r="C62" i="8"/>
  <c r="AL55" i="24" s="1"/>
  <c r="F62" i="8"/>
  <c r="P61" i="8" s="1"/>
  <c r="C55" i="24" s="1"/>
  <c r="B78" i="8"/>
  <c r="E62" i="8" l="1"/>
  <c r="Q60" i="8"/>
  <c r="D54" i="24" s="1"/>
  <c r="H73" i="27"/>
  <c r="K108" i="8"/>
  <c r="AP54" i="24"/>
  <c r="F63" i="8"/>
  <c r="P62" i="8" s="1"/>
  <c r="C56" i="24" s="1"/>
  <c r="C63" i="8"/>
  <c r="AL56" i="24" s="1"/>
  <c r="D62" i="8"/>
  <c r="R61" i="8" s="1"/>
  <c r="E55" i="24" s="1"/>
  <c r="AO55" i="24" s="1"/>
  <c r="Q61" i="8"/>
  <c r="D55" i="24" s="1"/>
  <c r="B79" i="8"/>
  <c r="H74" i="27" l="1"/>
  <c r="K109" i="8"/>
  <c r="E63" i="8"/>
  <c r="AP55" i="24"/>
  <c r="F64" i="8"/>
  <c r="P63" i="8" s="1"/>
  <c r="C57" i="24" s="1"/>
  <c r="B80" i="8"/>
  <c r="D63" i="8"/>
  <c r="R62" i="8" s="1"/>
  <c r="E56" i="24" s="1"/>
  <c r="AO56" i="24" s="1"/>
  <c r="C64" i="8"/>
  <c r="AL57" i="24" s="1"/>
  <c r="Q62" i="8"/>
  <c r="D56" i="24" s="1"/>
  <c r="H75" i="27" l="1"/>
  <c r="K110" i="8"/>
  <c r="E64" i="8"/>
  <c r="AP56" i="24"/>
  <c r="F65" i="8"/>
  <c r="P64" i="8" s="1"/>
  <c r="C58" i="24" s="1"/>
  <c r="C65" i="8"/>
  <c r="AL58" i="24" s="1"/>
  <c r="D64" i="8"/>
  <c r="R63" i="8" s="1"/>
  <c r="E57" i="24" s="1"/>
  <c r="AO57" i="24" s="1"/>
  <c r="Q63" i="8"/>
  <c r="D57" i="24" s="1"/>
  <c r="B81" i="8"/>
  <c r="H76" i="27" l="1"/>
  <c r="K111" i="8"/>
  <c r="E65" i="8"/>
  <c r="AP57" i="24"/>
  <c r="C66" i="8"/>
  <c r="AL59" i="24" s="1"/>
  <c r="D65" i="8"/>
  <c r="R64" i="8" s="1"/>
  <c r="E58" i="24" s="1"/>
  <c r="AO58" i="24" s="1"/>
  <c r="Q64" i="8"/>
  <c r="D58" i="24" s="1"/>
  <c r="F66" i="8"/>
  <c r="P65" i="8" s="1"/>
  <c r="C59" i="24" s="1"/>
  <c r="B82" i="8"/>
  <c r="H77" i="27" l="1"/>
  <c r="K112" i="8"/>
  <c r="E66" i="8"/>
  <c r="AP58" i="24"/>
  <c r="B83" i="8"/>
  <c r="F67" i="8"/>
  <c r="P66" i="8" s="1"/>
  <c r="C60" i="24" s="1"/>
  <c r="C67" i="8"/>
  <c r="AL60" i="24" s="1"/>
  <c r="D66" i="8"/>
  <c r="R65" i="8" s="1"/>
  <c r="E59" i="24" s="1"/>
  <c r="AO59" i="24" s="1"/>
  <c r="Q65" i="8"/>
  <c r="D59" i="24" s="1"/>
  <c r="H78" i="27" l="1"/>
  <c r="K113" i="8"/>
  <c r="E67" i="8"/>
  <c r="AP59" i="24"/>
  <c r="F68" i="8"/>
  <c r="P67" i="8" s="1"/>
  <c r="C61" i="24" s="1"/>
  <c r="C68" i="8"/>
  <c r="AL61" i="24" s="1"/>
  <c r="D67" i="8"/>
  <c r="R66" i="8" s="1"/>
  <c r="E60" i="24" s="1"/>
  <c r="AO60" i="24" s="1"/>
  <c r="Q66" i="8"/>
  <c r="D60" i="24" s="1"/>
  <c r="B84" i="8"/>
  <c r="H79" i="27" l="1"/>
  <c r="K114" i="8"/>
  <c r="E68" i="8"/>
  <c r="T17" i="13"/>
  <c r="U17" i="13"/>
  <c r="S37" i="13"/>
  <c r="V17" i="13"/>
  <c r="AP60" i="24"/>
  <c r="B85" i="8"/>
  <c r="C69" i="8"/>
  <c r="AL62" i="24" s="1"/>
  <c r="D68" i="8"/>
  <c r="R67" i="8" s="1"/>
  <c r="E61" i="24" s="1"/>
  <c r="AO61" i="24" s="1"/>
  <c r="Q67" i="8"/>
  <c r="D61" i="24" s="1"/>
  <c r="F69" i="8"/>
  <c r="P68" i="8" s="1"/>
  <c r="C62" i="24" s="1"/>
  <c r="H80" i="27" l="1"/>
  <c r="K115" i="8"/>
  <c r="S57" i="13"/>
  <c r="T57" i="13" s="1"/>
  <c r="F12" i="24"/>
  <c r="E69" i="8"/>
  <c r="V37" i="13"/>
  <c r="T37" i="13"/>
  <c r="U37" i="13"/>
  <c r="AP61" i="24"/>
  <c r="F70" i="8"/>
  <c r="P69" i="8" s="1"/>
  <c r="C63" i="24" s="1"/>
  <c r="B86" i="8"/>
  <c r="C70" i="8"/>
  <c r="AL63" i="24" s="1"/>
  <c r="D69" i="8"/>
  <c r="R68" i="8" s="1"/>
  <c r="E62" i="24" s="1"/>
  <c r="AO62" i="24" s="1"/>
  <c r="Q68" i="8"/>
  <c r="D62" i="24" s="1"/>
  <c r="H81" i="27" l="1"/>
  <c r="K116" i="8"/>
  <c r="U57" i="13"/>
  <c r="F13" i="24"/>
  <c r="V57" i="13"/>
  <c r="S77" i="13"/>
  <c r="U77" i="13" s="1"/>
  <c r="E70" i="8"/>
  <c r="AP62" i="24"/>
  <c r="Q69" i="8"/>
  <c r="D63" i="24" s="1"/>
  <c r="F71" i="8"/>
  <c r="P70" i="8" s="1"/>
  <c r="C64" i="24" s="1"/>
  <c r="B87" i="8"/>
  <c r="C71" i="8"/>
  <c r="AL64" i="24" s="1"/>
  <c r="D70" i="8"/>
  <c r="R69" i="8" s="1"/>
  <c r="E63" i="24" s="1"/>
  <c r="AO63" i="24" s="1"/>
  <c r="H82" i="27" l="1"/>
  <c r="K117" i="8"/>
  <c r="AI28" i="13"/>
  <c r="F14" i="24"/>
  <c r="V77" i="13"/>
  <c r="T77" i="13"/>
  <c r="E71" i="8"/>
  <c r="AP63" i="24"/>
  <c r="B88" i="8"/>
  <c r="F72" i="8"/>
  <c r="P71" i="8" s="1"/>
  <c r="C65" i="24" s="1"/>
  <c r="C72" i="8"/>
  <c r="AL65" i="24" s="1"/>
  <c r="D71" i="8"/>
  <c r="R70" i="8" s="1"/>
  <c r="E64" i="24" s="1"/>
  <c r="AO64" i="24" s="1"/>
  <c r="Q70" i="8"/>
  <c r="D64" i="24" s="1"/>
  <c r="H83" i="27" l="1"/>
  <c r="K118" i="8"/>
  <c r="AI68" i="13"/>
  <c r="AY57" i="13" s="1"/>
  <c r="F15" i="24"/>
  <c r="E72" i="8"/>
  <c r="AJ28" i="13"/>
  <c r="AK28" i="13"/>
  <c r="AL28" i="13"/>
  <c r="AP64" i="24"/>
  <c r="B89" i="8"/>
  <c r="D72" i="8"/>
  <c r="R71" i="8" s="1"/>
  <c r="E65" i="24" s="1"/>
  <c r="AP65" i="24" s="1"/>
  <c r="C73" i="8"/>
  <c r="AL66" i="24" s="1"/>
  <c r="Q71" i="8"/>
  <c r="D65" i="24" s="1"/>
  <c r="F73" i="8"/>
  <c r="P72" i="8" s="1"/>
  <c r="C66" i="24" s="1"/>
  <c r="AO65" i="24" l="1"/>
  <c r="H84" i="27"/>
  <c r="K119" i="8"/>
  <c r="AY39" i="13"/>
  <c r="F17" i="24"/>
  <c r="BB57" i="13"/>
  <c r="BA57" i="13"/>
  <c r="AZ57" i="13"/>
  <c r="AK68" i="13"/>
  <c r="F16" i="24"/>
  <c r="AL68" i="13"/>
  <c r="AJ68" i="13"/>
  <c r="E73" i="8"/>
  <c r="F74" i="8"/>
  <c r="P73" i="8" s="1"/>
  <c r="C67" i="24" s="1"/>
  <c r="C74" i="8"/>
  <c r="AL67" i="24" s="1"/>
  <c r="D73" i="8"/>
  <c r="R72" i="8" s="1"/>
  <c r="Q72" i="8"/>
  <c r="D66" i="24" s="1"/>
  <c r="B90" i="8"/>
  <c r="H85" i="27" l="1"/>
  <c r="K120" i="8"/>
  <c r="BB39" i="13"/>
  <c r="F18" i="24"/>
  <c r="BA39" i="13"/>
  <c r="AZ39" i="13"/>
  <c r="E66" i="24"/>
  <c r="F12" i="13"/>
  <c r="D12" i="13"/>
  <c r="E12" i="13"/>
  <c r="B91" i="8"/>
  <c r="D74" i="8"/>
  <c r="R73" i="8" s="1"/>
  <c r="E67" i="24" s="1"/>
  <c r="AP67" i="24" s="1"/>
  <c r="C75" i="8"/>
  <c r="Q73" i="8"/>
  <c r="D67" i="24" s="1"/>
  <c r="F75" i="8"/>
  <c r="P74" i="8" s="1"/>
  <c r="C68" i="24" s="1"/>
  <c r="AP66" i="24" l="1"/>
  <c r="AO66" i="24"/>
  <c r="H86" i="27"/>
  <c r="K121" i="8"/>
  <c r="AL68" i="24"/>
  <c r="E75" i="8"/>
  <c r="F76" i="8"/>
  <c r="P75" i="8" s="1"/>
  <c r="C69" i="24" s="1"/>
  <c r="C76" i="8"/>
  <c r="D75" i="8"/>
  <c r="R74" i="8" s="1"/>
  <c r="E68" i="24" s="1"/>
  <c r="AP68" i="24" s="1"/>
  <c r="Q74" i="8"/>
  <c r="D68" i="24" s="1"/>
  <c r="B92" i="8"/>
  <c r="AL69" i="24" l="1"/>
  <c r="H87" i="27"/>
  <c r="K122" i="8"/>
  <c r="E76" i="8"/>
  <c r="C77" i="8"/>
  <c r="AL70" i="24" s="1"/>
  <c r="D76" i="8"/>
  <c r="R75" i="8" s="1"/>
  <c r="E69" i="24" s="1"/>
  <c r="AP69" i="24" s="1"/>
  <c r="Q75" i="8"/>
  <c r="D69" i="24" s="1"/>
  <c r="F77" i="8"/>
  <c r="P76" i="8" s="1"/>
  <c r="C70" i="24" s="1"/>
  <c r="B93" i="8"/>
  <c r="H88" i="27" l="1"/>
  <c r="K123" i="8"/>
  <c r="E77" i="8"/>
  <c r="D77" i="8"/>
  <c r="R76" i="8" s="1"/>
  <c r="E70" i="24" s="1"/>
  <c r="AP70" i="24" s="1"/>
  <c r="C78" i="8"/>
  <c r="AL71" i="24" s="1"/>
  <c r="Q76" i="8"/>
  <c r="D70" i="24" s="1"/>
  <c r="B94" i="8"/>
  <c r="F78" i="8"/>
  <c r="P77" i="8" s="1"/>
  <c r="C71" i="24" s="1"/>
  <c r="H89" i="27" l="1"/>
  <c r="K124" i="8"/>
  <c r="E78" i="8"/>
  <c r="F79" i="8"/>
  <c r="P78" i="8" s="1"/>
  <c r="C72" i="24" s="1"/>
  <c r="B95" i="8"/>
  <c r="C79" i="8"/>
  <c r="AL72" i="24" s="1"/>
  <c r="D78" i="8"/>
  <c r="R77" i="8" s="1"/>
  <c r="E71" i="24" s="1"/>
  <c r="AP71" i="24" s="1"/>
  <c r="Q77" i="8"/>
  <c r="D71" i="24" s="1"/>
  <c r="H90" i="27" l="1"/>
  <c r="K125" i="8"/>
  <c r="E79" i="8"/>
  <c r="F80" i="8"/>
  <c r="P79" i="8" s="1"/>
  <c r="C73" i="24" s="1"/>
  <c r="B96" i="8"/>
  <c r="C80" i="8"/>
  <c r="AL73" i="24" s="1"/>
  <c r="D79" i="8"/>
  <c r="R78" i="8" s="1"/>
  <c r="E72" i="24" s="1"/>
  <c r="AP72" i="24" s="1"/>
  <c r="Q78" i="8"/>
  <c r="D72" i="24" s="1"/>
  <c r="H91" i="27" l="1"/>
  <c r="K126" i="8"/>
  <c r="E80" i="8"/>
  <c r="C81" i="8"/>
  <c r="AL74" i="24" s="1"/>
  <c r="D80" i="8"/>
  <c r="R79" i="8" s="1"/>
  <c r="E73" i="24" s="1"/>
  <c r="AP73" i="24" s="1"/>
  <c r="Q79" i="8"/>
  <c r="D73" i="24" s="1"/>
  <c r="B97" i="8"/>
  <c r="F81" i="8"/>
  <c r="P80" i="8" s="1"/>
  <c r="C74" i="24" s="1"/>
  <c r="H92" i="27" l="1"/>
  <c r="K127" i="8"/>
  <c r="E81" i="8"/>
  <c r="F82" i="8"/>
  <c r="P81" i="8" s="1"/>
  <c r="C75" i="24" s="1"/>
  <c r="B98" i="8"/>
  <c r="C82" i="8"/>
  <c r="AL75" i="24" s="1"/>
  <c r="D81" i="8"/>
  <c r="R80" i="8" s="1"/>
  <c r="E74" i="24" s="1"/>
  <c r="AP74" i="24" s="1"/>
  <c r="Q80" i="8"/>
  <c r="D74" i="24" s="1"/>
  <c r="H93" i="27" l="1"/>
  <c r="K128" i="8"/>
  <c r="E82" i="8"/>
  <c r="C83" i="8"/>
  <c r="AL76" i="24" s="1"/>
  <c r="D82" i="8"/>
  <c r="R81" i="8" s="1"/>
  <c r="E75" i="24" s="1"/>
  <c r="AP75" i="24" s="1"/>
  <c r="Q81" i="8"/>
  <c r="D75" i="24" s="1"/>
  <c r="B99" i="8"/>
  <c r="F83" i="8"/>
  <c r="P82" i="8" s="1"/>
  <c r="C76" i="24" s="1"/>
  <c r="H94" i="27" l="1"/>
  <c r="K129" i="8"/>
  <c r="E83" i="8"/>
  <c r="B100" i="8"/>
  <c r="C84" i="8"/>
  <c r="AL77" i="24" s="1"/>
  <c r="D83" i="8"/>
  <c r="R82" i="8" s="1"/>
  <c r="E76" i="24" s="1"/>
  <c r="AP76" i="24" s="1"/>
  <c r="Q82" i="8"/>
  <c r="D76" i="24" s="1"/>
  <c r="F84" i="8"/>
  <c r="P83" i="8" s="1"/>
  <c r="C77" i="24" s="1"/>
  <c r="H95" i="27" l="1"/>
  <c r="K130" i="8"/>
  <c r="E84" i="8"/>
  <c r="F85" i="8"/>
  <c r="P84" i="8" s="1"/>
  <c r="C78" i="24" s="1"/>
  <c r="D84" i="8"/>
  <c r="R83" i="8" s="1"/>
  <c r="E77" i="24" s="1"/>
  <c r="AP77" i="24" s="1"/>
  <c r="C85" i="8"/>
  <c r="AL78" i="24" s="1"/>
  <c r="Q83" i="8"/>
  <c r="D77" i="24" s="1"/>
  <c r="B101" i="8"/>
  <c r="H96" i="27" l="1"/>
  <c r="K131" i="8"/>
  <c r="E85" i="8"/>
  <c r="B102" i="8"/>
  <c r="F86" i="8"/>
  <c r="P85" i="8" s="1"/>
  <c r="C79" i="24" s="1"/>
  <c r="C86" i="8"/>
  <c r="AL79" i="24" s="1"/>
  <c r="D85" i="8"/>
  <c r="R84" i="8" s="1"/>
  <c r="E78" i="24" s="1"/>
  <c r="AP78" i="24" s="1"/>
  <c r="Q84" i="8"/>
  <c r="D78" i="24" s="1"/>
  <c r="H97" i="27" l="1"/>
  <c r="K132" i="8"/>
  <c r="E86" i="8"/>
  <c r="F87" i="8"/>
  <c r="P86" i="8" s="1"/>
  <c r="C80" i="24" s="1"/>
  <c r="B103" i="8"/>
  <c r="C87" i="8"/>
  <c r="AL80" i="24" s="1"/>
  <c r="D86" i="8"/>
  <c r="R85" i="8" s="1"/>
  <c r="E79" i="24" s="1"/>
  <c r="AP79" i="24" s="1"/>
  <c r="Q85" i="8"/>
  <c r="D79" i="24" s="1"/>
  <c r="H98" i="27" l="1"/>
  <c r="K133" i="8"/>
  <c r="E87" i="8"/>
  <c r="B104" i="8"/>
  <c r="C88" i="8"/>
  <c r="AL81" i="24" s="1"/>
  <c r="D87" i="8"/>
  <c r="R86" i="8" s="1"/>
  <c r="E80" i="24" s="1"/>
  <c r="AP80" i="24" s="1"/>
  <c r="Q86" i="8"/>
  <c r="D80" i="24" s="1"/>
  <c r="F88" i="8"/>
  <c r="P87" i="8" s="1"/>
  <c r="C81" i="24" s="1"/>
  <c r="H99" i="27" l="1"/>
  <c r="K134" i="8"/>
  <c r="E88" i="8"/>
  <c r="D88" i="8"/>
  <c r="R87" i="8" s="1"/>
  <c r="E81" i="24" s="1"/>
  <c r="AP81" i="24" s="1"/>
  <c r="C89" i="8"/>
  <c r="AL82" i="24" s="1"/>
  <c r="Q87" i="8"/>
  <c r="D81" i="24" s="1"/>
  <c r="B105" i="8"/>
  <c r="F89" i="8"/>
  <c r="P88" i="8" s="1"/>
  <c r="C82" i="24" s="1"/>
  <c r="H100" i="27" l="1"/>
  <c r="K135" i="8"/>
  <c r="E89" i="8"/>
  <c r="B106" i="8"/>
  <c r="F90" i="8"/>
  <c r="P89" i="8" s="1"/>
  <c r="C83" i="24" s="1"/>
  <c r="C90" i="8"/>
  <c r="AL83" i="24" s="1"/>
  <c r="D89" i="8"/>
  <c r="R88" i="8" s="1"/>
  <c r="E82" i="24" s="1"/>
  <c r="AP82" i="24" s="1"/>
  <c r="H101" i="27" l="1"/>
  <c r="K136" i="8"/>
  <c r="E90" i="8"/>
  <c r="Q89" i="8"/>
  <c r="D83" i="24" s="1"/>
  <c r="Q88" i="8"/>
  <c r="D82" i="24" s="1"/>
  <c r="F91" i="8"/>
  <c r="P90" i="8" s="1"/>
  <c r="C84" i="24" s="1"/>
  <c r="D90" i="8"/>
  <c r="R89" i="8" s="1"/>
  <c r="E83" i="24" s="1"/>
  <c r="AP83" i="24" s="1"/>
  <c r="C91" i="8"/>
  <c r="AL84" i="24" s="1"/>
  <c r="B107" i="8"/>
  <c r="H102" i="27" l="1"/>
  <c r="K137" i="8"/>
  <c r="E91" i="8"/>
  <c r="B108" i="8"/>
  <c r="C92" i="8"/>
  <c r="AL85" i="24" s="1"/>
  <c r="D91" i="8"/>
  <c r="R90" i="8" s="1"/>
  <c r="E84" i="24" s="1"/>
  <c r="AP84" i="24" s="1"/>
  <c r="Q90" i="8"/>
  <c r="D84" i="24" s="1"/>
  <c r="F92" i="8"/>
  <c r="P91" i="8" s="1"/>
  <c r="C85" i="24" s="1"/>
  <c r="H103" i="27" l="1"/>
  <c r="K138" i="8"/>
  <c r="E92" i="8"/>
  <c r="C93" i="8"/>
  <c r="AL86" i="24" s="1"/>
  <c r="D92" i="8"/>
  <c r="R91" i="8" s="1"/>
  <c r="E85" i="24" s="1"/>
  <c r="AP85" i="24" s="1"/>
  <c r="Q91" i="8"/>
  <c r="D85" i="24" s="1"/>
  <c r="F93" i="8"/>
  <c r="P92" i="8" s="1"/>
  <c r="C86" i="24" s="1"/>
  <c r="B109" i="8"/>
  <c r="H104" i="27" l="1"/>
  <c r="K139" i="8"/>
  <c r="E93" i="8"/>
  <c r="B110" i="8"/>
  <c r="F94" i="8"/>
  <c r="P93" i="8" s="1"/>
  <c r="C87" i="24" s="1"/>
  <c r="C94" i="8"/>
  <c r="AL87" i="24" s="1"/>
  <c r="D93" i="8"/>
  <c r="R92" i="8" s="1"/>
  <c r="E86" i="24" s="1"/>
  <c r="AP86" i="24" s="1"/>
  <c r="Q92" i="8"/>
  <c r="D86" i="24" s="1"/>
  <c r="H105" i="27" l="1"/>
  <c r="K140" i="8"/>
  <c r="E94" i="8"/>
  <c r="F95" i="8"/>
  <c r="P94" i="8" s="1"/>
  <c r="C88" i="24" s="1"/>
  <c r="C95" i="8"/>
  <c r="AL88" i="24" s="1"/>
  <c r="D94" i="8"/>
  <c r="R93" i="8" s="1"/>
  <c r="E87" i="24" s="1"/>
  <c r="AP87" i="24" s="1"/>
  <c r="Q93" i="8"/>
  <c r="D87" i="24" s="1"/>
  <c r="B111" i="8"/>
  <c r="H106" i="27" l="1"/>
  <c r="K141" i="8"/>
  <c r="E95" i="8"/>
  <c r="Q94" i="8" s="1"/>
  <c r="D88" i="24" s="1"/>
  <c r="C96" i="8"/>
  <c r="AL89" i="24" s="1"/>
  <c r="D95" i="8"/>
  <c r="R94" i="8" s="1"/>
  <c r="E88" i="24" s="1"/>
  <c r="AP88" i="24" s="1"/>
  <c r="B112" i="8"/>
  <c r="F96" i="8"/>
  <c r="P95" i="8" s="1"/>
  <c r="C89" i="24" s="1"/>
  <c r="H107" i="27" l="1"/>
  <c r="K142" i="8"/>
  <c r="E96" i="8"/>
  <c r="B113" i="8"/>
  <c r="F97" i="8"/>
  <c r="P96" i="8" s="1"/>
  <c r="C90" i="24" s="1"/>
  <c r="D96" i="8"/>
  <c r="R95" i="8" s="1"/>
  <c r="E89" i="24" s="1"/>
  <c r="AP89" i="24" s="1"/>
  <c r="C97" i="8"/>
  <c r="AL90" i="24" s="1"/>
  <c r="Q95" i="8"/>
  <c r="D89" i="24" s="1"/>
  <c r="H108" i="27" l="1"/>
  <c r="K143" i="8"/>
  <c r="E97" i="8"/>
  <c r="B114" i="8"/>
  <c r="D97" i="8"/>
  <c r="R96" i="8" s="1"/>
  <c r="E90" i="24" s="1"/>
  <c r="AP90" i="24" s="1"/>
  <c r="C98" i="8"/>
  <c r="AL91" i="24" s="1"/>
  <c r="Q96" i="8"/>
  <c r="D90" i="24" s="1"/>
  <c r="F98" i="8"/>
  <c r="P97" i="8" s="1"/>
  <c r="C91" i="24" s="1"/>
  <c r="H109" i="27" l="1"/>
  <c r="K144" i="8"/>
  <c r="E98" i="8"/>
  <c r="B115" i="8"/>
  <c r="C99" i="8"/>
  <c r="AL92" i="24" s="1"/>
  <c r="D98" i="8"/>
  <c r="R97" i="8" s="1"/>
  <c r="E91" i="24" s="1"/>
  <c r="AP91" i="24" s="1"/>
  <c r="Q97" i="8"/>
  <c r="D91" i="24" s="1"/>
  <c r="F99" i="8"/>
  <c r="P98" i="8" s="1"/>
  <c r="C92" i="24" s="1"/>
  <c r="H110" i="27" l="1"/>
  <c r="K145" i="8"/>
  <c r="E99" i="8"/>
  <c r="F100" i="8"/>
  <c r="P99" i="8" s="1"/>
  <c r="C93" i="24" s="1"/>
  <c r="D99" i="8"/>
  <c r="R98" i="8" s="1"/>
  <c r="E92" i="24" s="1"/>
  <c r="AP92" i="24" s="1"/>
  <c r="C100" i="8"/>
  <c r="AL93" i="24" s="1"/>
  <c r="Q98" i="8"/>
  <c r="D92" i="24" s="1"/>
  <c r="B116" i="8"/>
  <c r="H111" i="27" l="1"/>
  <c r="K146" i="8"/>
  <c r="E100" i="8"/>
  <c r="Q99" i="8" s="1"/>
  <c r="D93" i="24" s="1"/>
  <c r="F101" i="8"/>
  <c r="P100" i="8" s="1"/>
  <c r="C94" i="24" s="1"/>
  <c r="B117" i="8"/>
  <c r="D100" i="8"/>
  <c r="R99" i="8" s="1"/>
  <c r="E93" i="24" s="1"/>
  <c r="AP93" i="24" s="1"/>
  <c r="C101" i="8"/>
  <c r="AL94" i="24" s="1"/>
  <c r="H112" i="27" l="1"/>
  <c r="K147" i="8"/>
  <c r="E101" i="8"/>
  <c r="Q100" i="8" s="1"/>
  <c r="D94" i="24" s="1"/>
  <c r="C102" i="8"/>
  <c r="AL95" i="24" s="1"/>
  <c r="D101" i="8"/>
  <c r="R100" i="8" s="1"/>
  <c r="E94" i="24" s="1"/>
  <c r="AP94" i="24" s="1"/>
  <c r="B118" i="8"/>
  <c r="F102" i="8"/>
  <c r="P101" i="8" s="1"/>
  <c r="C95" i="24" s="1"/>
  <c r="H113" i="27" l="1"/>
  <c r="K148" i="8"/>
  <c r="E102" i="8"/>
  <c r="F103" i="8"/>
  <c r="P102" i="8" s="1"/>
  <c r="C96" i="24" s="1"/>
  <c r="B119" i="8"/>
  <c r="C103" i="8"/>
  <c r="AL96" i="24" s="1"/>
  <c r="D102" i="8"/>
  <c r="R101" i="8" s="1"/>
  <c r="E95" i="24" s="1"/>
  <c r="AP95" i="24" s="1"/>
  <c r="Q101" i="8"/>
  <c r="D95" i="24" s="1"/>
  <c r="H114" i="27" l="1"/>
  <c r="K149" i="8"/>
  <c r="E103" i="8"/>
  <c r="C104" i="8"/>
  <c r="AL97" i="24" s="1"/>
  <c r="D103" i="8"/>
  <c r="R102" i="8" s="1"/>
  <c r="E96" i="24" s="1"/>
  <c r="AP96" i="24" s="1"/>
  <c r="Q102" i="8"/>
  <c r="D96" i="24" s="1"/>
  <c r="F104" i="8"/>
  <c r="P103" i="8" s="1"/>
  <c r="C97" i="24" s="1"/>
  <c r="B120" i="8"/>
  <c r="H115" i="27" l="1"/>
  <c r="K150" i="8"/>
  <c r="E104" i="8"/>
  <c r="Q103" i="8" s="1"/>
  <c r="D97" i="24" s="1"/>
  <c r="F105" i="8"/>
  <c r="P104" i="8" s="1"/>
  <c r="C98" i="24" s="1"/>
  <c r="C105" i="8"/>
  <c r="AL98" i="24" s="1"/>
  <c r="D104" i="8"/>
  <c r="R103" i="8" s="1"/>
  <c r="E97" i="24" s="1"/>
  <c r="AP97" i="24" s="1"/>
  <c r="B121" i="8"/>
  <c r="H116" i="27" l="1"/>
  <c r="K151" i="8"/>
  <c r="E105" i="8"/>
  <c r="B122" i="8"/>
  <c r="F106" i="8"/>
  <c r="P105" i="8" s="1"/>
  <c r="C99" i="24" s="1"/>
  <c r="C106" i="8"/>
  <c r="AL99" i="24" s="1"/>
  <c r="D105" i="8"/>
  <c r="R104" i="8" s="1"/>
  <c r="E98" i="24" s="1"/>
  <c r="AP98" i="24" s="1"/>
  <c r="Q104" i="8"/>
  <c r="D98" i="24" s="1"/>
  <c r="H117" i="27" l="1"/>
  <c r="K152" i="8"/>
  <c r="E106" i="8"/>
  <c r="Q105" i="8" s="1"/>
  <c r="D99" i="24" s="1"/>
  <c r="B123" i="8"/>
  <c r="D106" i="8"/>
  <c r="R105" i="8" s="1"/>
  <c r="E99" i="24" s="1"/>
  <c r="AP99" i="24" s="1"/>
  <c r="C107" i="8"/>
  <c r="AL100" i="24" s="1"/>
  <c r="F107" i="8"/>
  <c r="P106" i="8" s="1"/>
  <c r="C100" i="24" s="1"/>
  <c r="H118" i="27" l="1"/>
  <c r="K153" i="8"/>
  <c r="E107" i="8"/>
  <c r="F108" i="8"/>
  <c r="P107" i="8" s="1"/>
  <c r="C101" i="24" s="1"/>
  <c r="C108" i="8"/>
  <c r="AL101" i="24" s="1"/>
  <c r="D107" i="8"/>
  <c r="R106" i="8" s="1"/>
  <c r="E100" i="24" s="1"/>
  <c r="AP100" i="24" s="1"/>
  <c r="Q106" i="8"/>
  <c r="D100" i="24" s="1"/>
  <c r="B124" i="8"/>
  <c r="H119" i="27" l="1"/>
  <c r="K154" i="8"/>
  <c r="E108" i="8"/>
  <c r="B125" i="8"/>
  <c r="D108" i="8"/>
  <c r="R107" i="8" s="1"/>
  <c r="E101" i="24" s="1"/>
  <c r="AP101" i="24" s="1"/>
  <c r="C109" i="8"/>
  <c r="AL102" i="24" s="1"/>
  <c r="Q107" i="8"/>
  <c r="D101" i="24" s="1"/>
  <c r="F109" i="8"/>
  <c r="P108" i="8" s="1"/>
  <c r="C102" i="24" s="1"/>
  <c r="H120" i="27" l="1"/>
  <c r="K155" i="8"/>
  <c r="E109" i="8"/>
  <c r="B126" i="8"/>
  <c r="F110" i="8"/>
  <c r="P109" i="8" s="1"/>
  <c r="C103" i="24" s="1"/>
  <c r="D109" i="8"/>
  <c r="R108" i="8" s="1"/>
  <c r="E102" i="24" s="1"/>
  <c r="AP102" i="24" s="1"/>
  <c r="C110" i="8"/>
  <c r="AL103" i="24" s="1"/>
  <c r="Q108" i="8"/>
  <c r="D102" i="24" s="1"/>
  <c r="H121" i="27" l="1"/>
  <c r="K156" i="8"/>
  <c r="E110" i="8"/>
  <c r="Q109" i="8" s="1"/>
  <c r="D103" i="24" s="1"/>
  <c r="C111" i="8"/>
  <c r="AL104" i="24" s="1"/>
  <c r="D110" i="8"/>
  <c r="R109" i="8" s="1"/>
  <c r="E103" i="24" s="1"/>
  <c r="AP103" i="24" s="1"/>
  <c r="F111" i="8"/>
  <c r="P110" i="8" s="1"/>
  <c r="C104" i="24" s="1"/>
  <c r="B127" i="8"/>
  <c r="H122" i="27" l="1"/>
  <c r="K157" i="8"/>
  <c r="E111" i="8"/>
  <c r="B128" i="8"/>
  <c r="F112" i="8"/>
  <c r="P111" i="8" s="1"/>
  <c r="C105" i="24" s="1"/>
  <c r="C112" i="8"/>
  <c r="AL105" i="24" s="1"/>
  <c r="D111" i="8"/>
  <c r="R110" i="8" s="1"/>
  <c r="E104" i="24" s="1"/>
  <c r="AP104" i="24" s="1"/>
  <c r="Q110" i="8"/>
  <c r="D104" i="24" s="1"/>
  <c r="H123" i="27" l="1"/>
  <c r="K158" i="8"/>
  <c r="E112" i="8"/>
  <c r="Q111" i="8" s="1"/>
  <c r="D105" i="24" s="1"/>
  <c r="B129" i="8"/>
  <c r="F113" i="8"/>
  <c r="P112" i="8" s="1"/>
  <c r="C106" i="24" s="1"/>
  <c r="C113" i="8"/>
  <c r="AL106" i="24" s="1"/>
  <c r="D112" i="8"/>
  <c r="R111" i="8" s="1"/>
  <c r="E105" i="24" s="1"/>
  <c r="AP105" i="24" s="1"/>
  <c r="H124" i="27" l="1"/>
  <c r="K159" i="8"/>
  <c r="E113" i="8"/>
  <c r="B130" i="8"/>
  <c r="C114" i="8"/>
  <c r="AL107" i="24" s="1"/>
  <c r="D113" i="8"/>
  <c r="R112" i="8" s="1"/>
  <c r="E106" i="24" s="1"/>
  <c r="AP106" i="24" s="1"/>
  <c r="Q112" i="8"/>
  <c r="D106" i="24" s="1"/>
  <c r="F114" i="8"/>
  <c r="P113" i="8" s="1"/>
  <c r="C107" i="24" s="1"/>
  <c r="H125" i="27" l="1"/>
  <c r="K160" i="8"/>
  <c r="E114" i="8"/>
  <c r="B131" i="8"/>
  <c r="F115" i="8"/>
  <c r="P114" i="8" s="1"/>
  <c r="C108" i="24" s="1"/>
  <c r="C115" i="8"/>
  <c r="AL108" i="24" s="1"/>
  <c r="D114" i="8"/>
  <c r="R113" i="8" s="1"/>
  <c r="E107" i="24" s="1"/>
  <c r="AP107" i="24" s="1"/>
  <c r="Q113" i="8"/>
  <c r="D107" i="24" s="1"/>
  <c r="H126" i="27" l="1"/>
  <c r="K161" i="8"/>
  <c r="E115" i="8"/>
  <c r="C116" i="8"/>
  <c r="AL109" i="24" s="1"/>
  <c r="D115" i="8"/>
  <c r="R114" i="8" s="1"/>
  <c r="E108" i="24" s="1"/>
  <c r="AP108" i="24" s="1"/>
  <c r="Q114" i="8"/>
  <c r="D108" i="24" s="1"/>
  <c r="F116" i="8"/>
  <c r="P115" i="8" s="1"/>
  <c r="C109" i="24" s="1"/>
  <c r="B132" i="8"/>
  <c r="H127" i="27" l="1"/>
  <c r="K162" i="8"/>
  <c r="E116" i="8"/>
  <c r="F117" i="8"/>
  <c r="P116" i="8" s="1"/>
  <c r="C110" i="24" s="1"/>
  <c r="C117" i="8"/>
  <c r="AL110" i="24" s="1"/>
  <c r="D116" i="8"/>
  <c r="R115" i="8" s="1"/>
  <c r="E109" i="24" s="1"/>
  <c r="AP109" i="24" s="1"/>
  <c r="Q115" i="8"/>
  <c r="D109" i="24" s="1"/>
  <c r="B133" i="8"/>
  <c r="H128" i="27" l="1"/>
  <c r="K163" i="8"/>
  <c r="E117" i="8"/>
  <c r="F118" i="8"/>
  <c r="P117" i="8" s="1"/>
  <c r="C111" i="24" s="1"/>
  <c r="B134" i="8"/>
  <c r="C118" i="8"/>
  <c r="AL111" i="24" s="1"/>
  <c r="D117" i="8"/>
  <c r="R116" i="8" s="1"/>
  <c r="E110" i="24" s="1"/>
  <c r="AP110" i="24" s="1"/>
  <c r="Q116" i="8"/>
  <c r="D110" i="24" s="1"/>
  <c r="H129" i="27" l="1"/>
  <c r="K164" i="8"/>
  <c r="E118" i="8"/>
  <c r="B135" i="8"/>
  <c r="C119" i="8"/>
  <c r="AL112" i="24" s="1"/>
  <c r="D118" i="8"/>
  <c r="R117" i="8" s="1"/>
  <c r="E111" i="24" s="1"/>
  <c r="AP111" i="24" s="1"/>
  <c r="Q117" i="8"/>
  <c r="D111" i="24" s="1"/>
  <c r="F119" i="8"/>
  <c r="P118" i="8" s="1"/>
  <c r="C112" i="24" s="1"/>
  <c r="H130" i="27" l="1"/>
  <c r="K165" i="8"/>
  <c r="E119" i="8"/>
  <c r="F120" i="8"/>
  <c r="P119" i="8" s="1"/>
  <c r="C113" i="24" s="1"/>
  <c r="B136" i="8"/>
  <c r="C120" i="8"/>
  <c r="AL113" i="24" s="1"/>
  <c r="D119" i="8"/>
  <c r="R118" i="8" s="1"/>
  <c r="E112" i="24" s="1"/>
  <c r="AP112" i="24" s="1"/>
  <c r="Q118" i="8"/>
  <c r="D112" i="24" s="1"/>
  <c r="H131" i="27" l="1"/>
  <c r="K166" i="8"/>
  <c r="E120" i="8"/>
  <c r="B137" i="8"/>
  <c r="F121" i="8"/>
  <c r="P120" i="8" s="1"/>
  <c r="C114" i="24" s="1"/>
  <c r="D120" i="8"/>
  <c r="R119" i="8" s="1"/>
  <c r="E113" i="24" s="1"/>
  <c r="AP113" i="24" s="1"/>
  <c r="C121" i="8"/>
  <c r="AL114" i="24" s="1"/>
  <c r="Q119" i="8"/>
  <c r="D113" i="24" s="1"/>
  <c r="H132" i="27" l="1"/>
  <c r="K167" i="8"/>
  <c r="E121" i="8"/>
  <c r="C122" i="8"/>
  <c r="AL115" i="24" s="1"/>
  <c r="D121" i="8"/>
  <c r="R120" i="8" s="1"/>
  <c r="E114" i="24" s="1"/>
  <c r="AP114" i="24" s="1"/>
  <c r="Q120" i="8"/>
  <c r="D114" i="24" s="1"/>
  <c r="F122" i="8"/>
  <c r="P121" i="8" s="1"/>
  <c r="C115" i="24" s="1"/>
  <c r="B138" i="8"/>
  <c r="E138" i="8" s="1"/>
  <c r="H133" i="27" l="1"/>
  <c r="K168" i="8"/>
  <c r="E122" i="8"/>
  <c r="B139" i="8"/>
  <c r="F123" i="8"/>
  <c r="P122" i="8" s="1"/>
  <c r="C116" i="24" s="1"/>
  <c r="C123" i="8"/>
  <c r="AL116" i="24" s="1"/>
  <c r="D122" i="8"/>
  <c r="R121" i="8" s="1"/>
  <c r="E115" i="24" s="1"/>
  <c r="AP115" i="24" s="1"/>
  <c r="Q121" i="8"/>
  <c r="D115" i="24" s="1"/>
  <c r="H134" i="27" l="1"/>
  <c r="K169" i="8"/>
  <c r="E123" i="8"/>
  <c r="C124" i="8"/>
  <c r="AL117" i="24" s="1"/>
  <c r="D123" i="8"/>
  <c r="R122" i="8" s="1"/>
  <c r="E116" i="24" s="1"/>
  <c r="AP116" i="24" s="1"/>
  <c r="Q122" i="8"/>
  <c r="D116" i="24" s="1"/>
  <c r="B140" i="8"/>
  <c r="F124" i="8"/>
  <c r="P123" i="8" s="1"/>
  <c r="C117" i="24" s="1"/>
  <c r="H135" i="27" l="1"/>
  <c r="K170" i="8"/>
  <c r="E124" i="8"/>
  <c r="F125" i="8"/>
  <c r="P124" i="8" s="1"/>
  <c r="C118" i="24" s="1"/>
  <c r="B141" i="8"/>
  <c r="C125" i="8"/>
  <c r="AL118" i="24" s="1"/>
  <c r="D124" i="8"/>
  <c r="R123" i="8" s="1"/>
  <c r="E117" i="24" s="1"/>
  <c r="AP117" i="24" s="1"/>
  <c r="Q123" i="8"/>
  <c r="D117" i="24" s="1"/>
  <c r="H136" i="27" l="1"/>
  <c r="K171" i="8"/>
  <c r="E125" i="8"/>
  <c r="Q124" i="8" s="1"/>
  <c r="D118" i="24" s="1"/>
  <c r="D125" i="8"/>
  <c r="R124" i="8" s="1"/>
  <c r="E118" i="24" s="1"/>
  <c r="AP118" i="24" s="1"/>
  <c r="C126" i="8"/>
  <c r="AL119" i="24" s="1"/>
  <c r="F126" i="8"/>
  <c r="P125" i="8" s="1"/>
  <c r="C119" i="24" s="1"/>
  <c r="B142" i="8"/>
  <c r="H138" i="27" l="1"/>
  <c r="H139" i="27" s="1"/>
  <c r="H140" i="27" s="1"/>
  <c r="H141" i="27" s="1"/>
  <c r="H142" i="27" s="1"/>
  <c r="H143" i="27" s="1"/>
  <c r="H144" i="27" s="1"/>
  <c r="H145" i="27" s="1"/>
  <c r="H146" i="27" s="1"/>
  <c r="H147" i="27" s="1"/>
  <c r="H148" i="27" s="1"/>
  <c r="H149" i="27" s="1"/>
  <c r="H150" i="27" s="1"/>
  <c r="H151" i="27" s="1"/>
  <c r="H152" i="27" s="1"/>
  <c r="H153" i="27" s="1"/>
  <c r="H154" i="27" s="1"/>
  <c r="H155" i="27" s="1"/>
  <c r="H156" i="27" s="1"/>
  <c r="H157" i="27" s="1"/>
  <c r="H158" i="27" s="1"/>
  <c r="H159" i="27" s="1"/>
  <c r="H160" i="27" s="1"/>
  <c r="H161" i="27" s="1"/>
  <c r="H162" i="27" s="1"/>
  <c r="H163" i="27" s="1"/>
  <c r="H164" i="27" s="1"/>
  <c r="H165" i="27" s="1"/>
  <c r="H166" i="27" s="1"/>
  <c r="H167" i="27" s="1"/>
  <c r="H168" i="27" s="1"/>
  <c r="H169" i="27" s="1"/>
  <c r="H170" i="27" s="1"/>
  <c r="H171" i="27" s="1"/>
  <c r="H172" i="27" s="1"/>
  <c r="H173" i="27" s="1"/>
  <c r="H174" i="27" s="1"/>
  <c r="H175" i="27" s="1"/>
  <c r="H176" i="27" s="1"/>
  <c r="H177" i="27" s="1"/>
  <c r="H178" i="27" s="1"/>
  <c r="H179" i="27" s="1"/>
  <c r="H180" i="27" s="1"/>
  <c r="H181" i="27" s="1"/>
  <c r="H182" i="27" s="1"/>
  <c r="H183" i="27" s="1"/>
  <c r="H184" i="27" s="1"/>
  <c r="H185" i="27" s="1"/>
  <c r="H186" i="27" s="1"/>
  <c r="H187" i="27" s="1"/>
  <c r="H188" i="27" s="1"/>
  <c r="H189" i="27" s="1"/>
  <c r="H190" i="27" s="1"/>
  <c r="H191" i="27" s="1"/>
  <c r="H192" i="27" s="1"/>
  <c r="H193" i="27" s="1"/>
  <c r="H194" i="27" s="1"/>
  <c r="H195" i="27" s="1"/>
  <c r="H196" i="27" s="1"/>
  <c r="H197" i="27" s="1"/>
  <c r="H198" i="27" s="1"/>
  <c r="H199" i="27" s="1"/>
  <c r="H200" i="27" s="1"/>
  <c r="H201" i="27" s="1"/>
  <c r="H202" i="27" s="1"/>
  <c r="H203" i="27" s="1"/>
  <c r="H204" i="27" s="1"/>
  <c r="H205" i="27" s="1"/>
  <c r="H206" i="27" s="1"/>
  <c r="H207" i="27" s="1"/>
  <c r="H208" i="27" s="1"/>
  <c r="H209" i="27" s="1"/>
  <c r="H210" i="27" s="1"/>
  <c r="H211" i="27" s="1"/>
  <c r="H212" i="27" s="1"/>
  <c r="H213" i="27" s="1"/>
  <c r="H214" i="27" s="1"/>
  <c r="H215" i="27" s="1"/>
  <c r="H216" i="27" s="1"/>
  <c r="H217" i="27" s="1"/>
  <c r="H218" i="27" s="1"/>
  <c r="H219" i="27" s="1"/>
  <c r="H220" i="27" s="1"/>
  <c r="H221" i="27" s="1"/>
  <c r="H222" i="27" s="1"/>
  <c r="H223" i="27" s="1"/>
  <c r="H224" i="27" s="1"/>
  <c r="H225" i="27" s="1"/>
  <c r="H226" i="27" s="1"/>
  <c r="H227" i="27" s="1"/>
  <c r="H228" i="27" s="1"/>
  <c r="H229" i="27" s="1"/>
  <c r="H230" i="27" s="1"/>
  <c r="H231" i="27" s="1"/>
  <c r="H232" i="27" s="1"/>
  <c r="H233" i="27" s="1"/>
  <c r="H234" i="27" s="1"/>
  <c r="H235" i="27" s="1"/>
  <c r="H236" i="27" s="1"/>
  <c r="H237" i="27" s="1"/>
  <c r="H238" i="27" s="1"/>
  <c r="H239" i="27" s="1"/>
  <c r="H240" i="27" s="1"/>
  <c r="H241" i="27" s="1"/>
  <c r="H242" i="27" s="1"/>
  <c r="H243" i="27" s="1"/>
  <c r="H244" i="27" s="1"/>
  <c r="H245" i="27" s="1"/>
  <c r="H246" i="27" s="1"/>
  <c r="H247" i="27" s="1"/>
  <c r="H248" i="27" s="1"/>
  <c r="H249" i="27" s="1"/>
  <c r="H250" i="27" s="1"/>
  <c r="H251" i="27" s="1"/>
  <c r="H252" i="27" s="1"/>
  <c r="H253" i="27" s="1"/>
  <c r="H254" i="27" s="1"/>
  <c r="H255" i="27" s="1"/>
  <c r="H256" i="27" s="1"/>
  <c r="H257" i="27" s="1"/>
  <c r="H258" i="27" s="1"/>
  <c r="H259" i="27" s="1"/>
  <c r="H260" i="27" s="1"/>
  <c r="H261" i="27" s="1"/>
  <c r="H262" i="27" s="1"/>
  <c r="H263" i="27" s="1"/>
  <c r="H264" i="27" s="1"/>
  <c r="H265" i="27" s="1"/>
  <c r="K172" i="8"/>
  <c r="E126" i="8"/>
  <c r="Q125" i="8" s="1"/>
  <c r="D119" i="24" s="1"/>
  <c r="B143" i="8"/>
  <c r="F127" i="8"/>
  <c r="P126" i="8" s="1"/>
  <c r="C120" i="24" s="1"/>
  <c r="D126" i="8"/>
  <c r="R125" i="8" s="1"/>
  <c r="E119" i="24" s="1"/>
  <c r="AP119" i="24" s="1"/>
  <c r="C127" i="8"/>
  <c r="AL120" i="24" s="1"/>
  <c r="G7" i="24" l="1"/>
  <c r="G10" i="24"/>
  <c r="G4" i="24"/>
  <c r="G8" i="24"/>
  <c r="G3" i="24"/>
  <c r="D49" i="13"/>
  <c r="G6" i="24"/>
  <c r="D59" i="13"/>
  <c r="D29" i="13"/>
  <c r="C29" i="13" s="1"/>
  <c r="D79" i="13"/>
  <c r="C79" i="13" s="1"/>
  <c r="D69" i="13"/>
  <c r="C69" i="13" s="1"/>
  <c r="H4" i="24"/>
  <c r="D19" i="13"/>
  <c r="G5" i="24"/>
  <c r="G9" i="24"/>
  <c r="D39" i="13"/>
  <c r="C39" i="13" s="1"/>
  <c r="D9" i="13"/>
  <c r="D60" i="13"/>
  <c r="C60" i="13" s="1"/>
  <c r="D20" i="13"/>
  <c r="C20" i="13" s="1"/>
  <c r="D40" i="13"/>
  <c r="D10" i="13"/>
  <c r="C10" i="13" s="1"/>
  <c r="D30" i="13"/>
  <c r="D70" i="13"/>
  <c r="D80" i="13"/>
  <c r="T75" i="13" s="1"/>
  <c r="D50" i="13"/>
  <c r="C50" i="13" s="1"/>
  <c r="H10" i="24"/>
  <c r="H9" i="24"/>
  <c r="H8" i="24"/>
  <c r="H6" i="24"/>
  <c r="H7" i="24"/>
  <c r="H3" i="24"/>
  <c r="H5" i="24"/>
  <c r="E127" i="8"/>
  <c r="C128" i="8"/>
  <c r="AL121" i="24" s="1"/>
  <c r="D127" i="8"/>
  <c r="R126" i="8" s="1"/>
  <c r="E120" i="24" s="1"/>
  <c r="AP120" i="24" s="1"/>
  <c r="Q126" i="8"/>
  <c r="D120" i="24" s="1"/>
  <c r="B144" i="8"/>
  <c r="F128" i="8"/>
  <c r="P127" i="8" s="1"/>
  <c r="C121" i="24" s="1"/>
  <c r="T34" i="13" l="1"/>
  <c r="T74" i="13"/>
  <c r="AJ66" i="13" s="1"/>
  <c r="T35" i="13"/>
  <c r="H12" i="24" s="1"/>
  <c r="M4" i="24" s="1"/>
  <c r="T14" i="13"/>
  <c r="C9" i="13"/>
  <c r="S14" i="13" s="1"/>
  <c r="AI25" i="13" s="1"/>
  <c r="AY36" i="13" s="1"/>
  <c r="T15" i="13"/>
  <c r="H11" i="24" s="1"/>
  <c r="C19" i="13"/>
  <c r="S15" i="13" s="1"/>
  <c r="M3" i="24"/>
  <c r="T55" i="13"/>
  <c r="H13" i="24" s="1"/>
  <c r="C59" i="13"/>
  <c r="S55" i="13" s="1"/>
  <c r="T54" i="13"/>
  <c r="C49" i="13"/>
  <c r="S54" i="13" s="1"/>
  <c r="AI65" i="13" s="1"/>
  <c r="AY37" i="13" s="1"/>
  <c r="C80" i="13"/>
  <c r="S75" i="13" s="1"/>
  <c r="H14" i="24"/>
  <c r="M6" i="24" s="1"/>
  <c r="C70" i="13"/>
  <c r="S74" i="13" s="1"/>
  <c r="C40" i="13"/>
  <c r="S35" i="13" s="1"/>
  <c r="C30" i="13"/>
  <c r="S34" i="13" s="1"/>
  <c r="AJ26" i="13"/>
  <c r="AZ54" i="13" s="1"/>
  <c r="E128" i="8"/>
  <c r="B145" i="8"/>
  <c r="F129" i="8"/>
  <c r="P128" i="8" s="1"/>
  <c r="C122" i="24" s="1"/>
  <c r="D128" i="8"/>
  <c r="R127" i="8" s="1"/>
  <c r="E121" i="24" s="1"/>
  <c r="AP121" i="24" s="1"/>
  <c r="C129" i="8"/>
  <c r="AL122" i="24" s="1"/>
  <c r="Q127" i="8"/>
  <c r="D121" i="24" s="1"/>
  <c r="AJ25" i="13" l="1"/>
  <c r="G11" i="24"/>
  <c r="L3" i="24" s="1"/>
  <c r="AJ65" i="13"/>
  <c r="G13" i="24"/>
  <c r="AI66" i="13"/>
  <c r="AY55" i="13" s="1"/>
  <c r="AI26" i="13"/>
  <c r="AY54" i="13" s="1"/>
  <c r="M5" i="24"/>
  <c r="G12" i="24"/>
  <c r="G14" i="24"/>
  <c r="E129" i="8"/>
  <c r="C130" i="8"/>
  <c r="AL123" i="24" s="1"/>
  <c r="D129" i="8"/>
  <c r="R128" i="8" s="1"/>
  <c r="E122" i="24" s="1"/>
  <c r="AP122" i="24" s="1"/>
  <c r="B146" i="8"/>
  <c r="F130" i="8"/>
  <c r="P129" i="8" s="1"/>
  <c r="C123" i="24" s="1"/>
  <c r="L6" i="24" l="1"/>
  <c r="K3" i="24"/>
  <c r="I3" i="24"/>
  <c r="J3" i="24"/>
  <c r="L4" i="24"/>
  <c r="AZ37" i="13"/>
  <c r="H18" i="24" s="1"/>
  <c r="G16" i="24"/>
  <c r="AZ36" i="13"/>
  <c r="G18" i="24" s="1"/>
  <c r="L18" i="24" s="1"/>
  <c r="G15" i="24"/>
  <c r="L12" i="24"/>
  <c r="K12" i="24" s="1"/>
  <c r="L5" i="24"/>
  <c r="L7" i="24"/>
  <c r="G17" i="24"/>
  <c r="H15" i="24"/>
  <c r="AZ55" i="13"/>
  <c r="H17" i="24" s="1"/>
  <c r="M14" i="24" s="1"/>
  <c r="H16" i="24"/>
  <c r="M13" i="24" s="1"/>
  <c r="E130" i="8"/>
  <c r="Q129" i="8"/>
  <c r="D123" i="24" s="1"/>
  <c r="Q128" i="8"/>
  <c r="D122" i="24" s="1"/>
  <c r="F131" i="8"/>
  <c r="P130" i="8" s="1"/>
  <c r="C124" i="24" s="1"/>
  <c r="B147" i="8"/>
  <c r="C131" i="8"/>
  <c r="AL124" i="24" s="1"/>
  <c r="D130" i="8"/>
  <c r="R129" i="8" s="1"/>
  <c r="E123" i="24" s="1"/>
  <c r="AP123" i="24" s="1"/>
  <c r="M11" i="24" l="1"/>
  <c r="M18" i="24"/>
  <c r="K18" i="24"/>
  <c r="J18" i="24"/>
  <c r="I18" i="24"/>
  <c r="L13" i="24"/>
  <c r="J13" i="24" s="1"/>
  <c r="L16" i="24"/>
  <c r="L11" i="24"/>
  <c r="K11" i="24" s="1"/>
  <c r="L15" i="24"/>
  <c r="L8" i="24"/>
  <c r="K8" i="24" s="1"/>
  <c r="M12" i="24"/>
  <c r="M7" i="24"/>
  <c r="L14" i="24"/>
  <c r="J14" i="24" s="1"/>
  <c r="L9" i="24"/>
  <c r="K4" i="24"/>
  <c r="J4" i="24"/>
  <c r="I4" i="24"/>
  <c r="K6" i="24"/>
  <c r="J6" i="24"/>
  <c r="I6" i="24"/>
  <c r="DF14" i="24"/>
  <c r="J12" i="24"/>
  <c r="I12" i="24"/>
  <c r="M15" i="24"/>
  <c r="M8" i="24"/>
  <c r="M16" i="24"/>
  <c r="M9" i="24"/>
  <c r="I7" i="24"/>
  <c r="J7" i="24"/>
  <c r="K7" i="24"/>
  <c r="K5" i="24"/>
  <c r="I5" i="24"/>
  <c r="J5" i="24"/>
  <c r="M17" i="24"/>
  <c r="M10" i="24"/>
  <c r="L17" i="24"/>
  <c r="K17" i="24" s="1"/>
  <c r="L10" i="24"/>
  <c r="E131" i="8"/>
  <c r="Q130" i="8" s="1"/>
  <c r="D124" i="24" s="1"/>
  <c r="B148" i="8"/>
  <c r="D131" i="8"/>
  <c r="R130" i="8" s="1"/>
  <c r="E124" i="24" s="1"/>
  <c r="AP124" i="24" s="1"/>
  <c r="C132" i="8"/>
  <c r="AL125" i="24" s="1"/>
  <c r="F132" i="8"/>
  <c r="P131" i="8" s="1"/>
  <c r="C125" i="24" s="1"/>
  <c r="K14" i="24" l="1"/>
  <c r="I14" i="24"/>
  <c r="I11" i="24"/>
  <c r="K13" i="24"/>
  <c r="I8" i="24"/>
  <c r="J11" i="24"/>
  <c r="J8" i="24"/>
  <c r="AZ45" i="24" s="1" a="1"/>
  <c r="AZ45" i="24" s="1"/>
  <c r="I13" i="24"/>
  <c r="I16" i="24"/>
  <c r="J16" i="24"/>
  <c r="K16" i="24"/>
  <c r="I15" i="24"/>
  <c r="J15" i="24"/>
  <c r="K15" i="24"/>
  <c r="I9" i="24"/>
  <c r="J9" i="24"/>
  <c r="K9" i="24"/>
  <c r="J17" i="24"/>
  <c r="I17" i="24"/>
  <c r="J10" i="24"/>
  <c r="I10" i="24"/>
  <c r="K10" i="24"/>
  <c r="BB29" i="24" a="1"/>
  <c r="BB29" i="24" s="1"/>
  <c r="AZ37" i="24" a="1"/>
  <c r="AZ37" i="24" s="1"/>
  <c r="AZ21" i="24" a="1"/>
  <c r="AZ21" i="24" s="1"/>
  <c r="BB21" i="24" a="1"/>
  <c r="BB21" i="24" s="1"/>
  <c r="BA37" i="24" a="1"/>
  <c r="BA37" i="24" s="1"/>
  <c r="BA29" i="24" a="1"/>
  <c r="BA29" i="24" s="1"/>
  <c r="AZ29" i="24" a="1"/>
  <c r="AZ29" i="24" s="1"/>
  <c r="BA21" i="24" a="1"/>
  <c r="BA21" i="24" s="1"/>
  <c r="BB37" i="24" a="1"/>
  <c r="BB37" i="24" s="1"/>
  <c r="BC29" i="24" a="1"/>
  <c r="BC29" i="24" s="1"/>
  <c r="BC21" i="24" a="1"/>
  <c r="BC21" i="24" s="1"/>
  <c r="BC37" i="24" a="1"/>
  <c r="BC37" i="24" s="1"/>
  <c r="E132" i="8"/>
  <c r="B149" i="8"/>
  <c r="F133" i="8"/>
  <c r="P132" i="8" s="1"/>
  <c r="C126" i="24" s="1"/>
  <c r="D132" i="8"/>
  <c r="R131" i="8" s="1"/>
  <c r="E125" i="24" s="1"/>
  <c r="AP125" i="24" s="1"/>
  <c r="C133" i="8"/>
  <c r="AL126" i="24" s="1"/>
  <c r="Q131" i="8"/>
  <c r="D125" i="24" s="1"/>
  <c r="BC45" i="24" l="1" a="1"/>
  <c r="BC45" i="24" s="1"/>
  <c r="BB45" i="24" a="1"/>
  <c r="BB45" i="24" s="1"/>
  <c r="BB53" i="24" a="1"/>
  <c r="BB53" i="24" s="1"/>
  <c r="AZ69" i="24" a="1"/>
  <c r="AZ69" i="24" s="1"/>
  <c r="BA45" i="24" a="1"/>
  <c r="BA45" i="24" s="1"/>
  <c r="BB61" i="24" a="1"/>
  <c r="BB61" i="24" s="1"/>
  <c r="BA53" i="24" a="1"/>
  <c r="BA53" i="24" s="1"/>
  <c r="BC53" i="24" a="1"/>
  <c r="BC53" i="24" s="1"/>
  <c r="AZ53" i="24" a="1"/>
  <c r="AZ53" i="24" s="1"/>
  <c r="BC61" i="24" a="1"/>
  <c r="BC61" i="24" s="1"/>
  <c r="CB61" i="24" a="1"/>
  <c r="CB61" i="24" s="1"/>
  <c r="CD61" i="24" a="1"/>
  <c r="CD61" i="24" s="1"/>
  <c r="CD5" i="24" a="1"/>
  <c r="CD5" i="24" s="1"/>
  <c r="AZ5" i="24" a="1"/>
  <c r="AZ5" i="24" s="1"/>
  <c r="CC29" i="24" a="1"/>
  <c r="CC29" i="24" s="1"/>
  <c r="BB13" i="24" a="1"/>
  <c r="BB13" i="24" s="1"/>
  <c r="CE69" i="24" a="1"/>
  <c r="CE69" i="24" s="1"/>
  <c r="CD93" i="24" a="1"/>
  <c r="CD93" i="24" s="1"/>
  <c r="CD13" i="24" a="1"/>
  <c r="CD13" i="24" s="1"/>
  <c r="BC13" i="24" a="1"/>
  <c r="BC13" i="24" s="1"/>
  <c r="CE29" i="24" a="1"/>
  <c r="CE29" i="24" s="1"/>
  <c r="CE5" i="24" a="1"/>
  <c r="CE5" i="24" s="1"/>
  <c r="CE53" i="24" a="1"/>
  <c r="CE53" i="24" s="1"/>
  <c r="CB69" i="24" a="1"/>
  <c r="CB69" i="24" s="1"/>
  <c r="CC61" i="24" a="1"/>
  <c r="CC61" i="24" s="1"/>
  <c r="CD77" i="24" a="1"/>
  <c r="CD77" i="24" s="1"/>
  <c r="CB29" i="24" a="1"/>
  <c r="CB29" i="24" s="1"/>
  <c r="CB45" i="24" a="1"/>
  <c r="CB45" i="24" s="1"/>
  <c r="CB77" i="24" a="1"/>
  <c r="CB77" i="24" s="1"/>
  <c r="CE85" i="24" a="1"/>
  <c r="CE85" i="24" s="1"/>
  <c r="CD85" i="24" a="1"/>
  <c r="CD85" i="24" s="1"/>
  <c r="CC45" i="24" a="1"/>
  <c r="CC45" i="24" s="1"/>
  <c r="CC5" i="24" a="1"/>
  <c r="CC5" i="24" s="1"/>
  <c r="CB5" i="24" a="1"/>
  <c r="CB5" i="24" s="1"/>
  <c r="CC69" i="24" a="1"/>
  <c r="CC69" i="24" s="1"/>
  <c r="CD37" i="24" a="1"/>
  <c r="CD37" i="24" s="1"/>
  <c r="CB53" i="24" a="1"/>
  <c r="CB53" i="24" s="1"/>
  <c r="CC53" i="24" a="1"/>
  <c r="CC53" i="24" s="1"/>
  <c r="CE61" i="24" a="1"/>
  <c r="CE61" i="24" s="1"/>
  <c r="CD21" i="24" a="1"/>
  <c r="CD21" i="24" s="1"/>
  <c r="CD29" i="24" a="1"/>
  <c r="CD29" i="24" s="1"/>
  <c r="CE77" i="24" a="1"/>
  <c r="CE77" i="24" s="1"/>
  <c r="CE13" i="24" a="1"/>
  <c r="CE13" i="24" s="1"/>
  <c r="CB21" i="24" a="1"/>
  <c r="CB21" i="24" s="1"/>
  <c r="CD53" i="24" a="1"/>
  <c r="CD53" i="24" s="1"/>
  <c r="CC85" i="24" a="1"/>
  <c r="CC85" i="24" s="1"/>
  <c r="CB93" i="24" a="1"/>
  <c r="CB93" i="24" s="1"/>
  <c r="CE21" i="24" a="1"/>
  <c r="CE21" i="24" s="1"/>
  <c r="CE45" i="24" a="1"/>
  <c r="CE45" i="24" s="1"/>
  <c r="CE93" i="24" a="1"/>
  <c r="CE93" i="24" s="1"/>
  <c r="CE37" i="24" a="1"/>
  <c r="CE37" i="24" s="1"/>
  <c r="CC93" i="24" a="1"/>
  <c r="CC93" i="24" s="1"/>
  <c r="CB13" i="24" a="1"/>
  <c r="CB13" i="24" s="1"/>
  <c r="CB85" i="24" a="1"/>
  <c r="CB85" i="24" s="1"/>
  <c r="CC101" i="24" a="1"/>
  <c r="CC101" i="24" s="1"/>
  <c r="CC21" i="24" a="1"/>
  <c r="CC21" i="24" s="1"/>
  <c r="BB5" i="24" a="1"/>
  <c r="BB5" i="24" s="1"/>
  <c r="BA13" i="24" a="1"/>
  <c r="BA13" i="24" s="1"/>
  <c r="AZ13" i="24" a="1"/>
  <c r="AZ13" i="24" s="1"/>
  <c r="BC5" i="24" a="1"/>
  <c r="BC5" i="24" s="1"/>
  <c r="BA5" i="24" a="1"/>
  <c r="BA5" i="24" s="1"/>
  <c r="BB69" i="24" a="1"/>
  <c r="BB69" i="24" s="1"/>
  <c r="BA69" i="24" a="1"/>
  <c r="BA69" i="24" s="1"/>
  <c r="BC69" i="24" a="1"/>
  <c r="BC69" i="24" s="1"/>
  <c r="AZ61" i="24" a="1"/>
  <c r="AZ61" i="24" s="1"/>
  <c r="BA61" i="24" a="1"/>
  <c r="BA61" i="24" s="1"/>
  <c r="BD59" i="24" a="1"/>
  <c r="BD59" i="24" s="1"/>
  <c r="BP114" i="24" a="1"/>
  <c r="BP114" i="24" s="1"/>
  <c r="BO54" i="24" a="1"/>
  <c r="BO54" i="24" s="1"/>
  <c r="BL115" i="24" a="1"/>
  <c r="BL115" i="24" s="1"/>
  <c r="BQ105" i="24" a="1"/>
  <c r="BQ105" i="24" s="1"/>
  <c r="CA10" i="24" a="1"/>
  <c r="CA10" i="24" s="1"/>
  <c r="BT101" i="24" a="1"/>
  <c r="BT101" i="24" s="1"/>
  <c r="BD7" i="24" a="1"/>
  <c r="BD7" i="24" s="1"/>
  <c r="BN13" i="24" a="1"/>
  <c r="BN13" i="24" s="1"/>
  <c r="BU117" i="24" a="1"/>
  <c r="BU117" i="24" s="1"/>
  <c r="BG65" i="24" a="1"/>
  <c r="BG65" i="24" s="1"/>
  <c r="BR119" i="24" a="1"/>
  <c r="BR119" i="24" s="1"/>
  <c r="BT92" i="24" a="1"/>
  <c r="BT92" i="24" s="1"/>
  <c r="BP9" i="24" a="1"/>
  <c r="BP9" i="24" s="1"/>
  <c r="BX131" i="24" a="1"/>
  <c r="BX131" i="24" s="1"/>
  <c r="BP57" i="24" a="1"/>
  <c r="BP57" i="24" s="1"/>
  <c r="BJ97" i="24" a="1"/>
  <c r="BJ97" i="24" s="1"/>
  <c r="BM83" i="24" a="1"/>
  <c r="BM83" i="24" s="1"/>
  <c r="BM59" i="24" a="1"/>
  <c r="BM59" i="24" s="1"/>
  <c r="BB65" i="24" a="1"/>
  <c r="BB65" i="24" s="1"/>
  <c r="BL104" i="24" a="1"/>
  <c r="BL104" i="24" s="1"/>
  <c r="BQ91" i="24" a="1"/>
  <c r="BQ91" i="24" s="1"/>
  <c r="BZ16" i="24" a="1"/>
  <c r="BZ16" i="24" s="1"/>
  <c r="BM113" i="24" a="1"/>
  <c r="BM113" i="24" s="1"/>
  <c r="BW65" i="24" a="1"/>
  <c r="BW65" i="24" s="1"/>
  <c r="BK36" i="24" a="1"/>
  <c r="BK36" i="24" s="1"/>
  <c r="BU120" i="24" a="1"/>
  <c r="BU120" i="24" s="1"/>
  <c r="BV67" i="24" a="1"/>
  <c r="BV67" i="24" s="1"/>
  <c r="BN105" i="24" a="1"/>
  <c r="BN105" i="24" s="1"/>
  <c r="BK85" i="24" a="1"/>
  <c r="BK85" i="24" s="1"/>
  <c r="BD41" i="24" a="1"/>
  <c r="BD41" i="24" s="1"/>
  <c r="BX112" i="24" a="1"/>
  <c r="BX112" i="24" s="1"/>
  <c r="BI58" i="24" a="1"/>
  <c r="BI58" i="24" s="1"/>
  <c r="BE54" i="24" a="1"/>
  <c r="BE54" i="24" s="1"/>
  <c r="BO95" i="24" a="1"/>
  <c r="BO95" i="24" s="1"/>
  <c r="BT23" i="24" a="1"/>
  <c r="BT23" i="24" s="1"/>
  <c r="BQ130" i="24" a="1"/>
  <c r="BQ130" i="24" s="1"/>
  <c r="BO107" i="24" a="1"/>
  <c r="BO107" i="24" s="1"/>
  <c r="BD21" i="24" a="1"/>
  <c r="BD21" i="24" s="1"/>
  <c r="BD43" i="24" a="1"/>
  <c r="BD43" i="24" s="1"/>
  <c r="BW91" i="24" a="1"/>
  <c r="BW91" i="24" s="1"/>
  <c r="BP66" i="24" a="1"/>
  <c r="BP66" i="24" s="1"/>
  <c r="BM62" i="24" a="1"/>
  <c r="BM62" i="24" s="1"/>
  <c r="BO126" i="24" a="1"/>
  <c r="BO126" i="24" s="1"/>
  <c r="BG26" i="24" a="1"/>
  <c r="BG26" i="24" s="1"/>
  <c r="BI110" i="24" a="1"/>
  <c r="BI110" i="24" s="1"/>
  <c r="BN86" i="24" a="1"/>
  <c r="BN86" i="24" s="1"/>
  <c r="BO23" i="24" a="1"/>
  <c r="BO23" i="24" s="1"/>
  <c r="BG85" i="24" a="1"/>
  <c r="BG85" i="24" s="1"/>
  <c r="BO52" i="24" a="1"/>
  <c r="BO52" i="24" s="1"/>
  <c r="BH16" i="24" a="1"/>
  <c r="BH16" i="24" s="1"/>
  <c r="BQ132" i="24" a="1"/>
  <c r="BQ132" i="24" s="1"/>
  <c r="BL7" i="24" a="1"/>
  <c r="BL7" i="24" s="1"/>
  <c r="BC77" i="24" a="1"/>
  <c r="BC77" i="24" s="1"/>
  <c r="BN116" i="24" a="1"/>
  <c r="BN116" i="24" s="1"/>
  <c r="BV56" i="24" a="1"/>
  <c r="BV56" i="24" s="1"/>
  <c r="BT117" i="24" a="1"/>
  <c r="BT117" i="24" s="1"/>
  <c r="BN73" i="24" a="1"/>
  <c r="BN73" i="24" s="1"/>
  <c r="BJ80" i="24" a="1"/>
  <c r="BJ80" i="24" s="1"/>
  <c r="BA76" i="24" a="1"/>
  <c r="BA76" i="24" s="1"/>
  <c r="BL82" i="24" a="1"/>
  <c r="BL82" i="24" s="1"/>
  <c r="BJ76" i="24" a="1"/>
  <c r="BJ76" i="24" s="1"/>
  <c r="BH9" i="24" a="1"/>
  <c r="BH9" i="24" s="1"/>
  <c r="BS74" i="24" a="1"/>
  <c r="BS74" i="24" s="1"/>
  <c r="BR34" i="24" a="1"/>
  <c r="BR34" i="24" s="1"/>
  <c r="CA111" i="24" a="1"/>
  <c r="CA111" i="24" s="1"/>
  <c r="BK94" i="24" a="1"/>
  <c r="BK94" i="24" s="1"/>
  <c r="BZ31" i="24" a="1"/>
  <c r="BZ31" i="24" s="1"/>
  <c r="BD93" i="24" a="1"/>
  <c r="BD93" i="24" s="1"/>
  <c r="CA60" i="24" a="1"/>
  <c r="CA60" i="24" s="1"/>
  <c r="BZ66" i="24" a="1"/>
  <c r="BZ66" i="24" s="1"/>
  <c r="BL124" i="24" a="1"/>
  <c r="BL124" i="24" s="1"/>
  <c r="BQ65" i="24" a="1"/>
  <c r="BQ65" i="24" s="1"/>
  <c r="BG78" i="24" a="1"/>
  <c r="BG78" i="24" s="1"/>
  <c r="BW116" i="24" a="1"/>
  <c r="BW116" i="24" s="1"/>
  <c r="BD31" i="24" a="1"/>
  <c r="BD31" i="24" s="1"/>
  <c r="BZ116" i="24" a="1"/>
  <c r="BZ116" i="24" s="1"/>
  <c r="BR6" i="24" a="1"/>
  <c r="BR6" i="24" s="1"/>
  <c r="BN37" i="24" a="1"/>
  <c r="BN37" i="24" s="1"/>
  <c r="BI115" i="24" a="1"/>
  <c r="BI115" i="24" s="1"/>
  <c r="AZ40" i="24" a="1"/>
  <c r="AZ40" i="24" s="1"/>
  <c r="BM110" i="24" a="1"/>
  <c r="BM110" i="24" s="1"/>
  <c r="BK65" i="24" a="1"/>
  <c r="BK65" i="24" s="1"/>
  <c r="BV16" i="24" a="1"/>
  <c r="BV16" i="24" s="1"/>
  <c r="BL13" i="24" a="1"/>
  <c r="BL13" i="24" s="1"/>
  <c r="BG106" i="24" a="1"/>
  <c r="BG106" i="24" s="1"/>
  <c r="BE97" i="24" a="1"/>
  <c r="BE97" i="24" s="1"/>
  <c r="BF71" i="24" a="1"/>
  <c r="BF71" i="24" s="1"/>
  <c r="BW114" i="24" a="1"/>
  <c r="BW114" i="24" s="1"/>
  <c r="BG24" i="24" a="1"/>
  <c r="BG24" i="24" s="1"/>
  <c r="BU15" i="24" a="1"/>
  <c r="BU15" i="24" s="1"/>
  <c r="BH130" i="24" a="1"/>
  <c r="BH130" i="24" s="1"/>
  <c r="BF31" i="24" a="1"/>
  <c r="BF31" i="24" s="1"/>
  <c r="BM109" i="24" a="1"/>
  <c r="BM109" i="24" s="1"/>
  <c r="BV90" i="24" a="1"/>
  <c r="BV90" i="24" s="1"/>
  <c r="BA41" i="24" a="1"/>
  <c r="BA41" i="24" s="1"/>
  <c r="CA99" i="24" a="1"/>
  <c r="CA99" i="24" s="1"/>
  <c r="BJ23" i="24" a="1"/>
  <c r="BJ23" i="24" s="1"/>
  <c r="BN33" i="24" a="1"/>
  <c r="BN33" i="24" s="1"/>
  <c r="BF119" i="24" a="1"/>
  <c r="BF119" i="24" s="1"/>
  <c r="BM25" i="24" a="1"/>
  <c r="BM25" i="24" s="1"/>
  <c r="BQ44" i="24" a="1"/>
  <c r="BQ44" i="24" s="1"/>
  <c r="BS95" i="24" a="1"/>
  <c r="BS95" i="24" s="1"/>
  <c r="BH37" i="24" a="1"/>
  <c r="BH37" i="24" s="1"/>
  <c r="BA119" i="24" a="1"/>
  <c r="BA119" i="24" s="1"/>
  <c r="BT90" i="24" a="1"/>
  <c r="BT90" i="24" s="1"/>
  <c r="BV52" i="24" a="1"/>
  <c r="BV52" i="24" s="1"/>
  <c r="BV25" i="24" a="1"/>
  <c r="BV25" i="24" s="1"/>
  <c r="BI77" i="24" a="1"/>
  <c r="BI77" i="24" s="1"/>
  <c r="BS21" i="24" a="1"/>
  <c r="BS21" i="24" s="1"/>
  <c r="CA112" i="24" a="1"/>
  <c r="CA112" i="24" s="1"/>
  <c r="BL85" i="24" a="1"/>
  <c r="BL85" i="24" s="1"/>
  <c r="BD19" i="24" a="1"/>
  <c r="BD19" i="24" s="1"/>
  <c r="CA100" i="24" a="1"/>
  <c r="CA100" i="24" s="1"/>
  <c r="BL73" i="24" a="1"/>
  <c r="BL73" i="24" s="1"/>
  <c r="BB46" i="24" a="1"/>
  <c r="BB46" i="24" s="1"/>
  <c r="BD122" i="24" a="1"/>
  <c r="BD122" i="24" s="1"/>
  <c r="BV76" i="24" a="1"/>
  <c r="BV76" i="24" s="1"/>
  <c r="BX31" i="24" a="1"/>
  <c r="BX31" i="24" s="1"/>
  <c r="BD80" i="24" a="1"/>
  <c r="BD80" i="24" s="1"/>
  <c r="AZ84" i="24" a="1"/>
  <c r="AZ84" i="24" s="1"/>
  <c r="BJ100" i="24" a="1"/>
  <c r="BJ100" i="24" s="1"/>
  <c r="BM48" i="24" a="1"/>
  <c r="BM48" i="24" s="1"/>
  <c r="BW56" i="24" a="1"/>
  <c r="BW56" i="24" s="1"/>
  <c r="BX81" i="24" a="1"/>
  <c r="BX81" i="24" s="1"/>
  <c r="BF32" i="24" a="1"/>
  <c r="BF32" i="24" s="1"/>
  <c r="BM118" i="24" a="1"/>
  <c r="BM118" i="24" s="1"/>
  <c r="BQ104" i="24" a="1"/>
  <c r="BQ104" i="24" s="1"/>
  <c r="BN29" i="24" a="1"/>
  <c r="BN29" i="24" s="1"/>
  <c r="BU101" i="24" a="1"/>
  <c r="BU101" i="24" s="1"/>
  <c r="BR46" i="24" a="1"/>
  <c r="BR46" i="24" s="1"/>
  <c r="BS38" i="24" a="1"/>
  <c r="BS38" i="24" s="1"/>
  <c r="BW89" i="24" a="1"/>
  <c r="BW89" i="24" s="1"/>
  <c r="BT70" i="24" a="1"/>
  <c r="BT70" i="24" s="1"/>
  <c r="BN24" i="24" a="1"/>
  <c r="BN24" i="24" s="1"/>
  <c r="BK78" i="24" a="1"/>
  <c r="BK78" i="24" s="1"/>
  <c r="BK20" i="24" a="1"/>
  <c r="BK20" i="24" s="1"/>
  <c r="BG112" i="24" a="1"/>
  <c r="BG112" i="24" s="1"/>
  <c r="BO84" i="24" a="1"/>
  <c r="BO84" i="24" s="1"/>
  <c r="BT17" i="24" a="1"/>
  <c r="BT17" i="24" s="1"/>
  <c r="BZ28" i="24" a="1"/>
  <c r="BZ28" i="24" s="1"/>
  <c r="BD125" i="24" a="1"/>
  <c r="BD125" i="24" s="1"/>
  <c r="BF52" i="24" a="1"/>
  <c r="BF52" i="24" s="1"/>
  <c r="BV77" i="24" a="1"/>
  <c r="BV77" i="24" s="1"/>
  <c r="BN108" i="24" a="1"/>
  <c r="BN108" i="24" s="1"/>
  <c r="BZ82" i="24" a="1"/>
  <c r="BZ82" i="24" s="1"/>
  <c r="BO112" i="24" a="1"/>
  <c r="BO112" i="24" s="1"/>
  <c r="BW54" i="24" a="1"/>
  <c r="BW54" i="24" s="1"/>
  <c r="BN75" i="24" a="1"/>
  <c r="BN75" i="24" s="1"/>
  <c r="BL128" i="24" a="1"/>
  <c r="BL128" i="24" s="1"/>
  <c r="BS62" i="24" a="1"/>
  <c r="BS62" i="24" s="1"/>
  <c r="AZ108" i="24" a="1"/>
  <c r="AZ108" i="24" s="1"/>
  <c r="BZ121" i="24" a="1"/>
  <c r="BZ121" i="24" s="1"/>
  <c r="BI71" i="24" a="1"/>
  <c r="BI71" i="24" s="1"/>
  <c r="BP129" i="24" a="1"/>
  <c r="BP129" i="24" s="1"/>
  <c r="BO103" i="24" a="1"/>
  <c r="BO103" i="24" s="1"/>
  <c r="BI20" i="24" a="1"/>
  <c r="BI20" i="24" s="1"/>
  <c r="BW107" i="24" a="1"/>
  <c r="BW107" i="24" s="1"/>
  <c r="BJ17" i="24" a="1"/>
  <c r="BJ17" i="24" s="1"/>
  <c r="BO31" i="24" a="1"/>
  <c r="BO31" i="24" s="1"/>
  <c r="BZ114" i="24" a="1"/>
  <c r="BZ114" i="24" s="1"/>
  <c r="BG94" i="24" a="1"/>
  <c r="BG94" i="24" s="1"/>
  <c r="BY70" i="24" a="1"/>
  <c r="BY70" i="24" s="1"/>
  <c r="BK124" i="24" a="1"/>
  <c r="BK124" i="24" s="1"/>
  <c r="BV13" i="24" a="1"/>
  <c r="BV13" i="24" s="1"/>
  <c r="BI11" i="24" a="1"/>
  <c r="BI11" i="24" s="1"/>
  <c r="BT79" i="24" a="1"/>
  <c r="BT79" i="24" s="1"/>
  <c r="BF22" i="24" a="1"/>
  <c r="BF22" i="24" s="1"/>
  <c r="BG118" i="24" a="1"/>
  <c r="BG118" i="24" s="1"/>
  <c r="BO87" i="24" a="1"/>
  <c r="BO87" i="24" s="1"/>
  <c r="BL10" i="24" a="1"/>
  <c r="BL10" i="24" s="1"/>
  <c r="BO110" i="24" a="1"/>
  <c r="BO110" i="24" s="1"/>
  <c r="BH82" i="24" a="1"/>
  <c r="BH82" i="24" s="1"/>
  <c r="BF33" i="24" a="1"/>
  <c r="BF33" i="24" s="1"/>
  <c r="BP119" i="24" a="1"/>
  <c r="BP119" i="24" s="1"/>
  <c r="BR38" i="24" a="1"/>
  <c r="BR38" i="24" s="1"/>
  <c r="BH32" i="24" a="1"/>
  <c r="BH32" i="24" s="1"/>
  <c r="BQ127" i="24" a="1"/>
  <c r="BQ127" i="24" s="1"/>
  <c r="BP58" i="24" a="1"/>
  <c r="BP58" i="24" s="1"/>
  <c r="BC122" i="24" a="1"/>
  <c r="BC122" i="24" s="1"/>
  <c r="BD114" i="24" a="1"/>
  <c r="BD114" i="24" s="1"/>
  <c r="CA82" i="24" a="1"/>
  <c r="CA82" i="24" s="1"/>
  <c r="BL16" i="24" a="1"/>
  <c r="BL16" i="24" s="1"/>
  <c r="BY120" i="24" a="1"/>
  <c r="BY120" i="24" s="1"/>
  <c r="BM61" i="24" a="1"/>
  <c r="BM61" i="24" s="1"/>
  <c r="BW75" i="24" a="1"/>
  <c r="BW75" i="24" s="1"/>
  <c r="BE131" i="24" a="1"/>
  <c r="BE131" i="24" s="1"/>
  <c r="BG62" i="24" a="1"/>
  <c r="BG62" i="24" s="1"/>
  <c r="BK110" i="24" a="1"/>
  <c r="BK110" i="24" s="1"/>
  <c r="BR93" i="24" a="1"/>
  <c r="BR93" i="24" s="1"/>
  <c r="BC38" i="24" a="1"/>
  <c r="BC38" i="24" s="1"/>
  <c r="BK105" i="24" a="1"/>
  <c r="BK105" i="24" s="1"/>
  <c r="CA89" i="24" a="1"/>
  <c r="CA89" i="24" s="1"/>
  <c r="BP54" i="24" a="1"/>
  <c r="BP54" i="24" s="1"/>
  <c r="BG114" i="24" a="1"/>
  <c r="BG114" i="24" s="1"/>
  <c r="BW22" i="24" a="1"/>
  <c r="BW22" i="24" s="1"/>
  <c r="BE15" i="24" a="1"/>
  <c r="BE15" i="24" s="1"/>
  <c r="BL129" i="24" a="1"/>
  <c r="BL129" i="24" s="1"/>
  <c r="BV29" i="24" a="1"/>
  <c r="BV29" i="24" s="1"/>
  <c r="AZ98" i="24" a="1"/>
  <c r="AZ98" i="24" s="1"/>
  <c r="BP132" i="24" a="1"/>
  <c r="BP132" i="24" s="1"/>
  <c r="BO63" i="24" a="1"/>
  <c r="BO63" i="24" s="1"/>
  <c r="BH23" i="24" a="1"/>
  <c r="BH23" i="24" s="1"/>
  <c r="BX116" i="24" a="1"/>
  <c r="BX116" i="24" s="1"/>
  <c r="BQ15" i="24" a="1"/>
  <c r="BQ15" i="24" s="1"/>
  <c r="CA77" i="24" a="1"/>
  <c r="CA77" i="24" s="1"/>
  <c r="BX10" i="24" a="1"/>
  <c r="BX10" i="24" s="1"/>
  <c r="BW23" i="24" a="1"/>
  <c r="BW23" i="24" s="1"/>
  <c r="BF129" i="24" a="1"/>
  <c r="BF129" i="24" s="1"/>
  <c r="BI74" i="24" a="1"/>
  <c r="BI74" i="24" s="1"/>
  <c r="BV15" i="24" a="1"/>
  <c r="BV15" i="24" s="1"/>
  <c r="BE120" i="24" a="1"/>
  <c r="BE120" i="24" s="1"/>
  <c r="BH11" i="24" a="1"/>
  <c r="BH11" i="24" s="1"/>
  <c r="BL132" i="24" a="1"/>
  <c r="BL132" i="24" s="1"/>
  <c r="BZ109" i="24" a="1"/>
  <c r="BZ109" i="24" s="1"/>
  <c r="BG17" i="24" a="1"/>
  <c r="BG17" i="24" s="1"/>
  <c r="BR110" i="24" a="1"/>
  <c r="BR110" i="24" s="1"/>
  <c r="BP56" i="24" a="1"/>
  <c r="BP56" i="24" s="1"/>
  <c r="CA26" i="24" a="1"/>
  <c r="CA26" i="24" s="1"/>
  <c r="BR21" i="24" a="1"/>
  <c r="BR21" i="24" s="1"/>
  <c r="BV99" i="24" a="1"/>
  <c r="BV99" i="24" s="1"/>
  <c r="BN25" i="24" a="1"/>
  <c r="BN25" i="24" s="1"/>
  <c r="BQ120" i="24" a="1"/>
  <c r="BQ120" i="24" s="1"/>
  <c r="BZ80" i="24" a="1"/>
  <c r="BZ80" i="24" s="1"/>
  <c r="BT49" i="24" a="1"/>
  <c r="BT49" i="24" s="1"/>
  <c r="BP124" i="24" a="1"/>
  <c r="BP124" i="24" s="1"/>
  <c r="BS28" i="24" a="1"/>
  <c r="BS28" i="24" s="1"/>
  <c r="BR18" i="24" a="1"/>
  <c r="BR18" i="24" s="1"/>
  <c r="BL101" i="24" a="1"/>
  <c r="BL101" i="24" s="1"/>
  <c r="AZ54" i="24" a="1"/>
  <c r="AZ54" i="24" s="1"/>
  <c r="BL113" i="24" a="1"/>
  <c r="BL113" i="24" s="1"/>
  <c r="BI81" i="24" a="1"/>
  <c r="BI81" i="24" s="1"/>
  <c r="BZ19" i="24" a="1"/>
  <c r="BZ19" i="24" s="1"/>
  <c r="BI120" i="24" a="1"/>
  <c r="BI120" i="24" s="1"/>
  <c r="BN23" i="24" a="1"/>
  <c r="BN23" i="24" s="1"/>
  <c r="BW37" i="24" a="1"/>
  <c r="BW37" i="24" s="1"/>
  <c r="BM130" i="24" a="1"/>
  <c r="BM130" i="24" s="1"/>
  <c r="BD6" i="24" a="1"/>
  <c r="BD6" i="24" s="1"/>
  <c r="BI45" i="24" a="1"/>
  <c r="BI45" i="24" s="1"/>
  <c r="BL127" i="24" a="1"/>
  <c r="BL127" i="24" s="1"/>
  <c r="BO61" i="24" a="1"/>
  <c r="BO61" i="24" s="1"/>
  <c r="BX23" i="24" a="1"/>
  <c r="BX23" i="24" s="1"/>
  <c r="BZ113" i="24" a="1"/>
  <c r="BZ113" i="24" s="1"/>
  <c r="BF37" i="24" a="1"/>
  <c r="BF37" i="24" s="1"/>
  <c r="BT30" i="24" a="1"/>
  <c r="BT30" i="24" s="1"/>
  <c r="BH122" i="24" a="1"/>
  <c r="BH122" i="24" s="1"/>
  <c r="BP14" i="24" a="1"/>
  <c r="BP14" i="24" s="1"/>
  <c r="BU130" i="24" a="1"/>
  <c r="BU130" i="24" s="1"/>
  <c r="BY74" i="24" a="1"/>
  <c r="BY74" i="24" s="1"/>
  <c r="BB107" i="24" a="1"/>
  <c r="BB107" i="24" s="1"/>
  <c r="BR99" i="24" a="1"/>
  <c r="BR99" i="24" s="1"/>
  <c r="BJ69" i="24" a="1"/>
  <c r="BJ69" i="24" s="1"/>
  <c r="BW9" i="24" a="1"/>
  <c r="BW9" i="24" s="1"/>
  <c r="BR97" i="24" a="1"/>
  <c r="BR97" i="24" s="1"/>
  <c r="BX64" i="24" a="1"/>
  <c r="BX64" i="24" s="1"/>
  <c r="BX122" i="24" a="1"/>
  <c r="BX122" i="24" s="1"/>
  <c r="BY103" i="24" a="1"/>
  <c r="BY103" i="24" s="1"/>
  <c r="BH62" i="24" a="1"/>
  <c r="BH62" i="24" s="1"/>
  <c r="BA77" i="24" a="1"/>
  <c r="BA77" i="24" s="1"/>
  <c r="BW105" i="24" a="1"/>
  <c r="BW105" i="24" s="1"/>
  <c r="CA65" i="24" a="1"/>
  <c r="CA65" i="24" s="1"/>
  <c r="BF17" i="24" a="1"/>
  <c r="BF17" i="24" s="1"/>
  <c r="BF88" i="24" a="1"/>
  <c r="BF88" i="24" s="1"/>
  <c r="CA79" i="24" a="1"/>
  <c r="CA79" i="24" s="1"/>
  <c r="BP130" i="24" a="1"/>
  <c r="BP130" i="24" s="1"/>
  <c r="BV119" i="24" a="1"/>
  <c r="BV119" i="24" s="1"/>
  <c r="BM115" i="24" a="1"/>
  <c r="BM115" i="24" s="1"/>
  <c r="BW29" i="24" a="1"/>
  <c r="BW29" i="24" s="1"/>
  <c r="BL118" i="24" a="1"/>
  <c r="BL118" i="24" s="1"/>
  <c r="BD17" i="24" a="1"/>
  <c r="BD17" i="24" s="1"/>
  <c r="BU102" i="24" a="1"/>
  <c r="BU102" i="24" s="1"/>
  <c r="BF114" i="24" a="1"/>
  <c r="BF114" i="24" s="1"/>
  <c r="BH24" i="24" a="1"/>
  <c r="BH24" i="24" s="1"/>
  <c r="CA76" i="24" a="1"/>
  <c r="CA76" i="24" s="1"/>
  <c r="BE7" i="24" a="1"/>
  <c r="BE7" i="24" s="1"/>
  <c r="BD101" i="24" a="1"/>
  <c r="BD101" i="24" s="1"/>
  <c r="BH53" i="24" a="1"/>
  <c r="BH53" i="24" s="1"/>
  <c r="BT32" i="24" a="1"/>
  <c r="BT32" i="24" s="1"/>
  <c r="BX104" i="24" a="1"/>
  <c r="BX104" i="24" s="1"/>
  <c r="BE101" i="24" a="1"/>
  <c r="BE101" i="24" s="1"/>
  <c r="BQ9" i="24" a="1"/>
  <c r="BQ9" i="24" s="1"/>
  <c r="BY77" i="24" a="1"/>
  <c r="BY77" i="24" s="1"/>
  <c r="BV9" i="24" a="1"/>
  <c r="BV9" i="24" s="1"/>
  <c r="BQ119" i="24" a="1"/>
  <c r="BQ119" i="24" s="1"/>
  <c r="CA34" i="24" a="1"/>
  <c r="CA34" i="24" s="1"/>
  <c r="BU23" i="24" a="1"/>
  <c r="BU23" i="24" s="1"/>
  <c r="CA131" i="24" a="1"/>
  <c r="CA131" i="24" s="1"/>
  <c r="BR9" i="24" a="1"/>
  <c r="BR9" i="24" s="1"/>
  <c r="BO117" i="24" a="1"/>
  <c r="BO117" i="24" s="1"/>
  <c r="BP94" i="24" a="1"/>
  <c r="BP94" i="24" s="1"/>
  <c r="BZ11" i="24" a="1"/>
  <c r="BZ11" i="24" s="1"/>
  <c r="BY122" i="24" a="1"/>
  <c r="BY122" i="24" s="1"/>
  <c r="BL18" i="24" a="1"/>
  <c r="BL18" i="24" s="1"/>
  <c r="BW12" i="24" a="1"/>
  <c r="BW12" i="24" s="1"/>
  <c r="BZ100" i="24" a="1"/>
  <c r="BZ100" i="24" s="1"/>
  <c r="BR43" i="24" a="1"/>
  <c r="BR43" i="24" s="1"/>
  <c r="BR86" i="24" a="1"/>
  <c r="BR86" i="24" s="1"/>
  <c r="BL117" i="24" a="1"/>
  <c r="BL117" i="24" s="1"/>
  <c r="BZ40" i="24" a="1"/>
  <c r="BZ40" i="24" s="1"/>
  <c r="BG102" i="24" a="1"/>
  <c r="BG102" i="24" s="1"/>
  <c r="BI69" i="24" a="1"/>
  <c r="BI69" i="24" s="1"/>
  <c r="BF55" i="24" a="1"/>
  <c r="BF55" i="24" s="1"/>
  <c r="BJ91" i="24" a="1"/>
  <c r="BJ91" i="24" s="1"/>
  <c r="BS36" i="24" a="1"/>
  <c r="BS36" i="24" s="1"/>
  <c r="BE132" i="24" a="1"/>
  <c r="BE132" i="24" s="1"/>
  <c r="BK130" i="24" a="1"/>
  <c r="BK130" i="24" s="1"/>
  <c r="BQ29" i="24" a="1"/>
  <c r="BQ29" i="24" s="1"/>
  <c r="BP110" i="24" a="1"/>
  <c r="BP110" i="24" s="1"/>
  <c r="BN26" i="24" a="1"/>
  <c r="BN26" i="24" s="1"/>
  <c r="BD20" i="24" a="1"/>
  <c r="BD20" i="24" s="1"/>
  <c r="BY84" i="24" a="1"/>
  <c r="BY84" i="24" s="1"/>
  <c r="BO10" i="24" a="1"/>
  <c r="BO10" i="24" s="1"/>
  <c r="BT83" i="24" a="1"/>
  <c r="BT83" i="24" s="1"/>
  <c r="BT21" i="24" a="1"/>
  <c r="BT21" i="24" s="1"/>
  <c r="BI31" i="24" a="1"/>
  <c r="BI31" i="24" s="1"/>
  <c r="BG79" i="24" a="1"/>
  <c r="BG79" i="24" s="1"/>
  <c r="BL72" i="24" a="1"/>
  <c r="BL72" i="24" s="1"/>
  <c r="BJ68" i="24" a="1"/>
  <c r="BJ68" i="24" s="1"/>
  <c r="BK113" i="24" a="1"/>
  <c r="BK113" i="24" s="1"/>
  <c r="BF48" i="24" a="1"/>
  <c r="BF48" i="24" s="1"/>
  <c r="BL114" i="24" a="1"/>
  <c r="BL114" i="24" s="1"/>
  <c r="BL5" i="24" a="1"/>
  <c r="BL5" i="24" s="1"/>
  <c r="BY8" i="24" a="1"/>
  <c r="BY8" i="24" s="1"/>
  <c r="BT123" i="24" a="1"/>
  <c r="BT123" i="24" s="1"/>
  <c r="BO9" i="24" a="1"/>
  <c r="BO9" i="24" s="1"/>
  <c r="BU82" i="24" a="1"/>
  <c r="BU82" i="24" s="1"/>
  <c r="BG116" i="24" a="1"/>
  <c r="BG116" i="24" s="1"/>
  <c r="BI104" i="24" a="1"/>
  <c r="BI104" i="24" s="1"/>
  <c r="BS117" i="24" a="1"/>
  <c r="BS117" i="24" s="1"/>
  <c r="BQ75" i="24" a="1"/>
  <c r="BQ75" i="24" s="1"/>
  <c r="BK71" i="24" a="1"/>
  <c r="BK71" i="24" s="1"/>
  <c r="BD127" i="24" a="1"/>
  <c r="BD127" i="24" s="1"/>
  <c r="BZ25" i="24" a="1"/>
  <c r="BZ25" i="24" s="1"/>
  <c r="BZ128" i="24" a="1"/>
  <c r="BZ128" i="24" s="1"/>
  <c r="BQ113" i="24" a="1"/>
  <c r="BQ113" i="24" s="1"/>
  <c r="BM26" i="24" a="1"/>
  <c r="BM26" i="24" s="1"/>
  <c r="BI83" i="24" a="1"/>
  <c r="BI83" i="24" s="1"/>
  <c r="BI21" i="24" a="1"/>
  <c r="BI21" i="24" s="1"/>
  <c r="BM40" i="24" a="1"/>
  <c r="BM40" i="24" s="1"/>
  <c r="BT94" i="24" a="1"/>
  <c r="BT94" i="24" s="1"/>
  <c r="BD33" i="24" a="1"/>
  <c r="BD33" i="24" s="1"/>
  <c r="BN117" i="24" a="1"/>
  <c r="BN117" i="24" s="1"/>
  <c r="BC118" i="24" a="1"/>
  <c r="BC118" i="24" s="1"/>
  <c r="BZ118" i="24" a="1"/>
  <c r="BZ118" i="24" s="1"/>
  <c r="BY76" i="24" a="1"/>
  <c r="BY76" i="24" s="1"/>
  <c r="BO73" i="24" a="1"/>
  <c r="BO73" i="24" s="1"/>
  <c r="BK83" i="24" a="1"/>
  <c r="BK83" i="24" s="1"/>
  <c r="BQ11" i="24" a="1"/>
  <c r="BQ11" i="24" s="1"/>
  <c r="BA102" i="24" a="1"/>
  <c r="BA102" i="24" s="1"/>
  <c r="BW113" i="24" a="1"/>
  <c r="BW113" i="24" s="1"/>
  <c r="BT37" i="24" a="1"/>
  <c r="BT37" i="24" s="1"/>
  <c r="BS116" i="24" a="1"/>
  <c r="BS116" i="24" s="1"/>
  <c r="BQ72" i="24" a="1"/>
  <c r="BQ72" i="24" s="1"/>
  <c r="BJ111" i="24" a="1"/>
  <c r="BJ111" i="24" s="1"/>
  <c r="BM58" i="24" a="1"/>
  <c r="BM58" i="24" s="1"/>
  <c r="BX123" i="24" a="1"/>
  <c r="BX123" i="24" s="1"/>
  <c r="BM64" i="24" a="1"/>
  <c r="BM64" i="24" s="1"/>
  <c r="BT56" i="24" a="1"/>
  <c r="BT56" i="24" s="1"/>
  <c r="BP103" i="24" a="1"/>
  <c r="BP103" i="24" s="1"/>
  <c r="BZ27" i="24" a="1"/>
  <c r="BZ27" i="24" s="1"/>
  <c r="BW7" i="24" a="1"/>
  <c r="BW7" i="24" s="1"/>
  <c r="BD98" i="24" a="1"/>
  <c r="BD98" i="24" s="1"/>
  <c r="BK90" i="24" a="1"/>
  <c r="BK90" i="24" s="1"/>
  <c r="BQ20" i="24" a="1"/>
  <c r="BQ20" i="24" s="1"/>
  <c r="BV38" i="24" a="1"/>
  <c r="BV38" i="24" s="1"/>
  <c r="BO129" i="24" a="1"/>
  <c r="BO129" i="24" s="1"/>
  <c r="AZ120" i="24" a="1"/>
  <c r="AZ120" i="24" s="1"/>
  <c r="BI119" i="24" a="1"/>
  <c r="BI119" i="24" s="1"/>
  <c r="BO29" i="24" a="1"/>
  <c r="BO29" i="24" s="1"/>
  <c r="BO85" i="24" a="1"/>
  <c r="BO85" i="24" s="1"/>
  <c r="BK79" i="24" a="1"/>
  <c r="BK79" i="24" s="1"/>
  <c r="BF131" i="24" a="1"/>
  <c r="BF131" i="24" s="1"/>
  <c r="BH112" i="24" a="1"/>
  <c r="BH112" i="24" s="1"/>
  <c r="BE80" i="24" a="1"/>
  <c r="BE80" i="24" s="1"/>
  <c r="BV113" i="24" a="1"/>
  <c r="BV113" i="24" s="1"/>
  <c r="BE5" i="24" a="1"/>
  <c r="BE5" i="24" s="1"/>
  <c r="BI43" i="24" a="1"/>
  <c r="BI43" i="24" s="1"/>
  <c r="BK91" i="24" a="1"/>
  <c r="BK91" i="24" s="1"/>
  <c r="BO70" i="24" a="1"/>
  <c r="BO70" i="24" s="1"/>
  <c r="BT102" i="24" a="1"/>
  <c r="BT102" i="24" s="1"/>
  <c r="BL78" i="24" a="1"/>
  <c r="BL78" i="24" s="1"/>
  <c r="BZ41" i="24" a="1"/>
  <c r="BZ41" i="24" s="1"/>
  <c r="BE86" i="24" a="1"/>
  <c r="BE86" i="24" s="1"/>
  <c r="BT25" i="24" a="1"/>
  <c r="BT25" i="24" s="1"/>
  <c r="BI35" i="24" a="1"/>
  <c r="BI35" i="24" s="1"/>
  <c r="BT127" i="24" a="1"/>
  <c r="BT127" i="24" s="1"/>
  <c r="BB81" i="24" a="1"/>
  <c r="BB81" i="24" s="1"/>
  <c r="BP112" i="24" a="1"/>
  <c r="BP112" i="24" s="1"/>
  <c r="BN97" i="24" a="1"/>
  <c r="BN97" i="24" s="1"/>
  <c r="BW72" i="24" a="1"/>
  <c r="BW72" i="24" s="1"/>
  <c r="BT116" i="24" a="1"/>
  <c r="BT116" i="24" s="1"/>
  <c r="BU18" i="24" a="1"/>
  <c r="BU18" i="24" s="1"/>
  <c r="BI28" i="24" a="1"/>
  <c r="BI28" i="24" s="1"/>
  <c r="BQ129" i="24" a="1"/>
  <c r="BQ129" i="24" s="1"/>
  <c r="BF14" i="24" a="1"/>
  <c r="BF14" i="24" s="1"/>
  <c r="BV108" i="24" a="1"/>
  <c r="BV108" i="24" s="1"/>
  <c r="BG91" i="24" a="1"/>
  <c r="BG91" i="24" s="1"/>
  <c r="BO71" i="24" a="1"/>
  <c r="BO71" i="24" s="1"/>
  <c r="BH117" i="24" a="1"/>
  <c r="BH117" i="24" s="1"/>
  <c r="BO33" i="24" a="1"/>
  <c r="BO33" i="24" s="1"/>
  <c r="BI22" i="24" a="1"/>
  <c r="BI22" i="24" s="1"/>
  <c r="BN103" i="24" a="1"/>
  <c r="BN103" i="24" s="1"/>
  <c r="BO48" i="24" a="1"/>
  <c r="BO48" i="24" s="1"/>
  <c r="CA78" i="24" a="1"/>
  <c r="CA78" i="24" s="1"/>
  <c r="BJ119" i="24" a="1"/>
  <c r="BJ119" i="24" s="1"/>
  <c r="BW45" i="24" a="1"/>
  <c r="BW45" i="24" s="1"/>
  <c r="BF100" i="24" a="1"/>
  <c r="BF100" i="24" s="1"/>
  <c r="BJ61" i="24" a="1"/>
  <c r="BJ61" i="24" s="1"/>
  <c r="BW123" i="24" a="1"/>
  <c r="BW123" i="24" s="1"/>
  <c r="BM105" i="24" a="1"/>
  <c r="BM105" i="24" s="1"/>
  <c r="BO20" i="24" a="1"/>
  <c r="BO20" i="24" s="1"/>
  <c r="BR48" i="24" a="1"/>
  <c r="BR48" i="24" s="1"/>
  <c r="BK89" i="24" a="1"/>
  <c r="BK89" i="24" s="1"/>
  <c r="BV64" i="24" a="1"/>
  <c r="BV64" i="24" s="1"/>
  <c r="BN94" i="24" a="1"/>
  <c r="BN94" i="24" s="1"/>
  <c r="BW71" i="24" a="1"/>
  <c r="BW71" i="24" s="1"/>
  <c r="BH127" i="24" a="1"/>
  <c r="BH127" i="24" s="1"/>
  <c r="BN106" i="24" a="1"/>
  <c r="BN106" i="24" s="1"/>
  <c r="BK25" i="24" a="1"/>
  <c r="BK25" i="24" s="1"/>
  <c r="BN128" i="24" a="1"/>
  <c r="BN128" i="24" s="1"/>
  <c r="BS68" i="24" a="1"/>
  <c r="BS68" i="24" s="1"/>
  <c r="BL105" i="24" a="1"/>
  <c r="BL105" i="24" s="1"/>
  <c r="BG113" i="24" a="1"/>
  <c r="BG113" i="24" s="1"/>
  <c r="BE47" i="24" a="1"/>
  <c r="BE47" i="24" s="1"/>
  <c r="BW86" i="24" a="1"/>
  <c r="BW86" i="24" s="1"/>
  <c r="BY129" i="24" a="1"/>
  <c r="BY129" i="24" s="1"/>
  <c r="BS109" i="24" a="1"/>
  <c r="BS109" i="24" s="1"/>
  <c r="CA91" i="24" a="1"/>
  <c r="CA91" i="24" s="1"/>
  <c r="BR24" i="24" a="1"/>
  <c r="BR24" i="24" s="1"/>
  <c r="BI100" i="24" a="1"/>
  <c r="BI100" i="24" s="1"/>
  <c r="BY67" i="24" a="1"/>
  <c r="BY67" i="24" s="1"/>
  <c r="BP62" i="24" a="1"/>
  <c r="BP62" i="24" s="1"/>
  <c r="BE85" i="24" a="1"/>
  <c r="BE85" i="24" s="1"/>
  <c r="BL31" i="24" a="1"/>
  <c r="BL31" i="24" s="1"/>
  <c r="BW119" i="24" a="1"/>
  <c r="BW119" i="24" s="1"/>
  <c r="BW32" i="24" a="1"/>
  <c r="BW32" i="24" s="1"/>
  <c r="BY125" i="24" a="1"/>
  <c r="BY125" i="24" s="1"/>
  <c r="BS64" i="24" a="1"/>
  <c r="BS64" i="24" s="1"/>
  <c r="BA83" i="24" a="1"/>
  <c r="BA83" i="24" s="1"/>
  <c r="BE102" i="24" a="1"/>
  <c r="BE102" i="24" s="1"/>
  <c r="BJ8" i="24" a="1"/>
  <c r="BJ8" i="24" s="1"/>
  <c r="BS124" i="24" a="1"/>
  <c r="BS124" i="24" s="1"/>
  <c r="BP100" i="24" a="1"/>
  <c r="BP100" i="24" s="1"/>
  <c r="BE109" i="24" a="1"/>
  <c r="BE109" i="24" s="1"/>
  <c r="BC130" i="24" a="1"/>
  <c r="BC130" i="24" s="1"/>
  <c r="BO58" i="24" a="1"/>
  <c r="BO58" i="24" s="1"/>
  <c r="BZ85" i="24" a="1"/>
  <c r="BZ85" i="24" s="1"/>
  <c r="BS120" i="24" a="1"/>
  <c r="BS120" i="24" s="1"/>
  <c r="BD30" i="24" a="1"/>
  <c r="BD30" i="24" s="1"/>
  <c r="BV92" i="24" a="1"/>
  <c r="BV92" i="24" s="1"/>
  <c r="BA118" i="24" a="1"/>
  <c r="BA118" i="24" s="1"/>
  <c r="BW83" i="24" a="1"/>
  <c r="BW83" i="24" s="1"/>
  <c r="AZ111" i="24" a="1"/>
  <c r="AZ111" i="24" s="1"/>
  <c r="BM103" i="24" a="1"/>
  <c r="BM103" i="24" s="1"/>
  <c r="BT41" i="24" a="1"/>
  <c r="BT41" i="24" s="1"/>
  <c r="BK117" i="24" a="1"/>
  <c r="BK117" i="24" s="1"/>
  <c r="BE78" i="24" a="1"/>
  <c r="BE78" i="24" s="1"/>
  <c r="BO51" i="24" a="1"/>
  <c r="BO51" i="24" s="1"/>
  <c r="BK81" i="24" a="1"/>
  <c r="BK81" i="24" s="1"/>
  <c r="BF28" i="24" a="1"/>
  <c r="BF28" i="24" s="1"/>
  <c r="BD63" i="24" a="1"/>
  <c r="BD63" i="24" s="1"/>
  <c r="BU119" i="24" a="1"/>
  <c r="BU119" i="24" s="1"/>
  <c r="BL67" i="24" a="1"/>
  <c r="BL67" i="24" s="1"/>
  <c r="BD108" i="24" a="1"/>
  <c r="BD108" i="24" s="1"/>
  <c r="BP47" i="24" a="1"/>
  <c r="BP47" i="24" s="1"/>
  <c r="BP75" i="24" a="1"/>
  <c r="BP75" i="24" s="1"/>
  <c r="BD81" i="24" a="1"/>
  <c r="BD81" i="24" s="1"/>
  <c r="BQ36" i="24" a="1"/>
  <c r="BQ36" i="24" s="1"/>
  <c r="BU123" i="24" a="1"/>
  <c r="BU123" i="24" s="1"/>
  <c r="BG99" i="24" a="1"/>
  <c r="BG99" i="24" s="1"/>
  <c r="BB35" i="24" a="1"/>
  <c r="BB35" i="24" s="1"/>
  <c r="BZ98" i="24" a="1"/>
  <c r="BZ98" i="24" s="1"/>
  <c r="BE61" i="24" a="1"/>
  <c r="BE61" i="24" s="1"/>
  <c r="BR36" i="24" a="1"/>
  <c r="BR36" i="24" s="1"/>
  <c r="BZ96" i="24" a="1"/>
  <c r="BZ96" i="24" s="1"/>
  <c r="BW21" i="24" a="1"/>
  <c r="BW21" i="24" s="1"/>
  <c r="BI122" i="24" a="1"/>
  <c r="BI122" i="24" s="1"/>
  <c r="BI103" i="24" a="1"/>
  <c r="BI103" i="24" s="1"/>
  <c r="BG19" i="24" a="1"/>
  <c r="BG19" i="24" s="1"/>
  <c r="BM100" i="24" a="1"/>
  <c r="BM100" i="24" s="1"/>
  <c r="BV71" i="24" a="1"/>
  <c r="BV71" i="24" s="1"/>
  <c r="BA107" i="24" a="1"/>
  <c r="BA107" i="24" s="1"/>
  <c r="BQ96" i="24" a="1"/>
  <c r="BQ96" i="24" s="1"/>
  <c r="BE13" i="24" a="1"/>
  <c r="BE13" i="24" s="1"/>
  <c r="BL89" i="24" a="1"/>
  <c r="BL89" i="24" s="1"/>
  <c r="BM132" i="24" a="1"/>
  <c r="BM132" i="24" s="1"/>
  <c r="BD76" i="24" a="1"/>
  <c r="BD76" i="24" s="1"/>
  <c r="BJ126" i="24" a="1"/>
  <c r="BJ126" i="24" s="1"/>
  <c r="BO14" i="24" a="1"/>
  <c r="BO14" i="24" s="1"/>
  <c r="BT42" i="24" a="1"/>
  <c r="BT42" i="24" s="1"/>
  <c r="BM123" i="24" a="1"/>
  <c r="BM123" i="24" s="1"/>
  <c r="BX21" i="24" a="1"/>
  <c r="BX21" i="24" s="1"/>
  <c r="BI113" i="24" a="1"/>
  <c r="BI113" i="24" s="1"/>
  <c r="BT110" i="24" a="1"/>
  <c r="BT110" i="24" s="1"/>
  <c r="BF10" i="24" a="1"/>
  <c r="BF10" i="24" s="1"/>
  <c r="BT118" i="24" a="1"/>
  <c r="BT118" i="24" s="1"/>
  <c r="BP15" i="24" a="1"/>
  <c r="BP15" i="24" s="1"/>
  <c r="BG12" i="24" a="1"/>
  <c r="BG12" i="24" s="1"/>
  <c r="BR130" i="24" a="1"/>
  <c r="BR130" i="24" s="1"/>
  <c r="BG68" i="24" a="1"/>
  <c r="BG68" i="24" s="1"/>
  <c r="BL109" i="24" a="1"/>
  <c r="BL109" i="24" s="1"/>
  <c r="BF121" i="24" a="1"/>
  <c r="BF121" i="24" s="1"/>
  <c r="CA33" i="24" a="1"/>
  <c r="CA33" i="24" s="1"/>
  <c r="BS114" i="24" a="1"/>
  <c r="BS114" i="24" s="1"/>
  <c r="BE36" i="24" a="1"/>
  <c r="BE36" i="24" s="1"/>
  <c r="BV42" i="24" a="1"/>
  <c r="BV42" i="24" s="1"/>
  <c r="BI102" i="24" a="1"/>
  <c r="BI102" i="24" s="1"/>
  <c r="BH51" i="24" a="1"/>
  <c r="BH51" i="24" s="1"/>
  <c r="BE81" i="24" a="1"/>
  <c r="BE81" i="24" s="1"/>
  <c r="BE117" i="24" a="1"/>
  <c r="BE117" i="24" s="1"/>
  <c r="BF109" i="24" a="1"/>
  <c r="BF109" i="24" s="1"/>
  <c r="BX68" i="24" a="1"/>
  <c r="BX68" i="24" s="1"/>
  <c r="BC76" i="24" a="1"/>
  <c r="BC76" i="24" s="1"/>
  <c r="BY124" i="24" a="1"/>
  <c r="BY124" i="24" s="1"/>
  <c r="BE63" i="24" a="1"/>
  <c r="BE63" i="24" s="1"/>
  <c r="BS126" i="24" a="1"/>
  <c r="BS126" i="24" s="1"/>
  <c r="BI108" i="24" a="1"/>
  <c r="BI108" i="24" s="1"/>
  <c r="CA46" i="24" a="1"/>
  <c r="CA46" i="24" s="1"/>
  <c r="BS111" i="24" a="1"/>
  <c r="BS111" i="24" s="1"/>
  <c r="BO35" i="24" a="1"/>
  <c r="BO35" i="24" s="1"/>
  <c r="BK52" i="24" a="1"/>
  <c r="BK52" i="24" s="1"/>
  <c r="BJ104" i="24" a="1"/>
  <c r="BJ104" i="24" s="1"/>
  <c r="BN16" i="24" a="1"/>
  <c r="BN16" i="24" s="1"/>
  <c r="BS119" i="24" a="1"/>
  <c r="BS119" i="24" s="1"/>
  <c r="BP33" i="24" a="1"/>
  <c r="BP33" i="24" s="1"/>
  <c r="BC50" i="24" a="1"/>
  <c r="BC50" i="24" s="1"/>
  <c r="BO101" i="24" a="1"/>
  <c r="BO101" i="24" s="1"/>
  <c r="BE55" i="24" a="1"/>
  <c r="BE55" i="24" s="1"/>
  <c r="BJ117" i="24" a="1"/>
  <c r="BJ117" i="24" s="1"/>
  <c r="BM120" i="24" a="1"/>
  <c r="BM120" i="24" s="1"/>
  <c r="BP63" i="24" a="1"/>
  <c r="BP63" i="24" s="1"/>
  <c r="BW31" i="24" a="1"/>
  <c r="BW31" i="24" s="1"/>
  <c r="BT89" i="24" a="1"/>
  <c r="BT89" i="24" s="1"/>
  <c r="BE114" i="24" a="1"/>
  <c r="BE114" i="24" s="1"/>
  <c r="CA53" i="24" a="1"/>
  <c r="CA53" i="24" s="1"/>
  <c r="BJ114" i="24" a="1"/>
  <c r="BJ114" i="24" s="1"/>
  <c r="BN17" i="24" a="1"/>
  <c r="BN17" i="24" s="1"/>
  <c r="BP131" i="24" a="1"/>
  <c r="BP131" i="24" s="1"/>
  <c r="BG109" i="24" a="1"/>
  <c r="BG109" i="24" s="1"/>
  <c r="BO16" i="24" a="1"/>
  <c r="BO16" i="24" s="1"/>
  <c r="BW109" i="24" a="1"/>
  <c r="BW109" i="24" s="1"/>
  <c r="BH55" i="24" a="1"/>
  <c r="BH55" i="24" s="1"/>
  <c r="BS25" i="24" a="1"/>
  <c r="BS25" i="24" s="1"/>
  <c r="BR122" i="24" a="1"/>
  <c r="BR122" i="24" s="1"/>
  <c r="BC113" i="24" a="1"/>
  <c r="BC113" i="24" s="1"/>
  <c r="BM127" i="24" a="1"/>
  <c r="BM127" i="24" s="1"/>
  <c r="BL112" i="24" a="1"/>
  <c r="BL112" i="24" s="1"/>
  <c r="BO13" i="24" a="1"/>
  <c r="BO13" i="24" s="1"/>
  <c r="BI78" i="24" a="1"/>
  <c r="BI78" i="24" s="1"/>
  <c r="CA50" i="24" a="1"/>
  <c r="CA50" i="24" s="1"/>
  <c r="BQ58" i="24" a="1"/>
  <c r="BQ58" i="24" s="1"/>
  <c r="BF83" i="24" a="1"/>
  <c r="BF83" i="24" s="1"/>
  <c r="BQ27" i="24" a="1"/>
  <c r="BQ27" i="24" s="1"/>
  <c r="BP108" i="24" a="1"/>
  <c r="BP108" i="24" s="1"/>
  <c r="BQ83" i="24" a="1"/>
  <c r="BQ83" i="24" s="1"/>
  <c r="BZ52" i="24" a="1"/>
  <c r="BZ52" i="24" s="1"/>
  <c r="BN130" i="24" a="1"/>
  <c r="BN130" i="24" s="1"/>
  <c r="BW62" i="24" a="1"/>
  <c r="BW62" i="24" s="1"/>
  <c r="BH89" i="24" a="1"/>
  <c r="BH89" i="24" s="1"/>
  <c r="BL116" i="24" a="1"/>
  <c r="BL116" i="24" s="1"/>
  <c r="BQ38" i="24" a="1"/>
  <c r="BQ38" i="24" s="1"/>
  <c r="BI125" i="24" a="1"/>
  <c r="BI125" i="24" s="1"/>
  <c r="BN35" i="24" a="1"/>
  <c r="BN35" i="24" s="1"/>
  <c r="BD29" i="24" a="1"/>
  <c r="BD29" i="24" s="1"/>
  <c r="BV79" i="24" a="1"/>
  <c r="BV79" i="24" s="1"/>
  <c r="BQ73" i="24" a="1"/>
  <c r="BQ73" i="24" s="1"/>
  <c r="BU88" i="24" a="1"/>
  <c r="BU88" i="24" s="1"/>
  <c r="CA119" i="24" a="1"/>
  <c r="CA119" i="24" s="1"/>
  <c r="BI12" i="24" a="1"/>
  <c r="BI12" i="24" s="1"/>
  <c r="BW80" i="24" a="1"/>
  <c r="BW80" i="24" s="1"/>
  <c r="BL63" i="24" a="1"/>
  <c r="BL63" i="24" s="1"/>
  <c r="CA57" i="24" a="1"/>
  <c r="CA57" i="24" s="1"/>
  <c r="BO98" i="24" a="1"/>
  <c r="BO98" i="24" s="1"/>
  <c r="BU98" i="24" a="1"/>
  <c r="BU98" i="24" s="1"/>
  <c r="BF115" i="24" a="1"/>
  <c r="BF115" i="24" s="1"/>
  <c r="CA102" i="24" a="1"/>
  <c r="CA102" i="24" s="1"/>
  <c r="BK27" i="24" a="1"/>
  <c r="BK27" i="24" s="1"/>
  <c r="BU105" i="24" a="1"/>
  <c r="BU105" i="24" s="1"/>
  <c r="BK6" i="24" a="1"/>
  <c r="BK6" i="24" s="1"/>
  <c r="BZ8" i="24" a="1"/>
  <c r="BZ8" i="24" s="1"/>
  <c r="BX88" i="24" a="1"/>
  <c r="BX88" i="24" s="1"/>
  <c r="CA36" i="24" a="1"/>
  <c r="CA36" i="24" s="1"/>
  <c r="BQ125" i="24" a="1"/>
  <c r="BQ125" i="24" s="1"/>
  <c r="BL100" i="24" a="1"/>
  <c r="BL100" i="24" s="1"/>
  <c r="BK34" i="24" a="1"/>
  <c r="BK34" i="24" s="1"/>
  <c r="BV106" i="24" a="1"/>
  <c r="BV106" i="24" s="1"/>
  <c r="BM10" i="24" a="1"/>
  <c r="BM10" i="24" s="1"/>
  <c r="AZ114" i="24" a="1"/>
  <c r="AZ114" i="24" s="1"/>
  <c r="BP80" i="24" a="1"/>
  <c r="BP80" i="24" s="1"/>
  <c r="CA30" i="24" a="1"/>
  <c r="CA30" i="24" s="1"/>
  <c r="BG81" i="24" a="1"/>
  <c r="BG81" i="24" s="1"/>
  <c r="BK123" i="24" a="1"/>
  <c r="BK123" i="24" s="1"/>
  <c r="BH67" i="24" a="1"/>
  <c r="BH67" i="24" s="1"/>
  <c r="BI130" i="24" a="1"/>
  <c r="BI130" i="24" s="1"/>
  <c r="BU16" i="24" a="1"/>
  <c r="BU16" i="24" s="1"/>
  <c r="BN125" i="24" a="1"/>
  <c r="BN125" i="24" s="1"/>
  <c r="BD18" i="24" a="1"/>
  <c r="BD18" i="24" s="1"/>
  <c r="BL120" i="24" a="1"/>
  <c r="BL120" i="24" s="1"/>
  <c r="BD92" i="24" a="1"/>
  <c r="BD92" i="24" s="1"/>
  <c r="BV66" i="24" a="1"/>
  <c r="BV66" i="24" s="1"/>
  <c r="BI129" i="24" a="1"/>
  <c r="BI129" i="24" s="1"/>
  <c r="BF13" i="24" a="1"/>
  <c r="BF13" i="24" s="1"/>
  <c r="BD39" i="24" a="1"/>
  <c r="BD39" i="24" s="1"/>
  <c r="BE88" i="24" a="1"/>
  <c r="BE88" i="24" s="1"/>
  <c r="BF12" i="24" a="1"/>
  <c r="BF12" i="24" s="1"/>
  <c r="BV123" i="24" a="1"/>
  <c r="BV123" i="24" s="1"/>
  <c r="BK102" i="24" a="1"/>
  <c r="BK102" i="24" s="1"/>
  <c r="AZ75" i="24" a="1"/>
  <c r="AZ75" i="24" s="1"/>
  <c r="BR123" i="24" a="1"/>
  <c r="BR123" i="24" s="1"/>
  <c r="BF34" i="24" a="1"/>
  <c r="BF34" i="24" s="1"/>
  <c r="BT27" i="24" a="1"/>
  <c r="BT27" i="24" s="1"/>
  <c r="BY112" i="24" a="1"/>
  <c r="BY112" i="24" s="1"/>
  <c r="BD74" i="24" a="1"/>
  <c r="BD74" i="24" s="1"/>
  <c r="BV80" i="24" a="1"/>
  <c r="BV80" i="24" s="1"/>
  <c r="BV125" i="24" a="1"/>
  <c r="BV125" i="24" s="1"/>
  <c r="BL71" i="24" a="1"/>
  <c r="BL71" i="24" s="1"/>
  <c r="BJ131" i="24" a="1"/>
  <c r="BJ131" i="24" s="1"/>
  <c r="BS108" i="24" a="1"/>
  <c r="BS108" i="24" s="1"/>
  <c r="BI73" i="24" a="1"/>
  <c r="BI73" i="24" s="1"/>
  <c r="BD12" i="24" a="1"/>
  <c r="BD12" i="24" s="1"/>
  <c r="BD26" i="24" a="1"/>
  <c r="BD26" i="24" s="1"/>
  <c r="AZ64" i="24" a="1"/>
  <c r="AZ64" i="24" s="1"/>
  <c r="BK60" i="24" a="1"/>
  <c r="BK60" i="24" s="1"/>
  <c r="BR14" i="24" a="1"/>
  <c r="BR14" i="24" s="1"/>
  <c r="BF53" i="24" a="1"/>
  <c r="BF53" i="24" s="1"/>
  <c r="BB38" i="24" a="1"/>
  <c r="BB38" i="24" s="1"/>
  <c r="BF57" i="24" a="1"/>
  <c r="BF57" i="24" s="1"/>
  <c r="BC46" i="24" a="1"/>
  <c r="BC46" i="24" s="1"/>
  <c r="BH33" i="24" a="1"/>
  <c r="BH33" i="24" s="1"/>
  <c r="BC100" i="24" a="1"/>
  <c r="BC100" i="24" s="1"/>
  <c r="AZ39" i="24" a="1"/>
  <c r="AZ39" i="24" s="1"/>
  <c r="BC75" i="24" a="1"/>
  <c r="BC75" i="24" s="1"/>
  <c r="BD111" i="24" a="1"/>
  <c r="BD111" i="24" s="1"/>
  <c r="BZ5" i="24" a="1"/>
  <c r="BZ5" i="24" s="1"/>
  <c r="BV36" i="24" a="1"/>
  <c r="BV36" i="24" s="1"/>
  <c r="BT105" i="24" a="1"/>
  <c r="BT105" i="24" s="1"/>
  <c r="BT81" i="24" a="1"/>
  <c r="BT81" i="24" s="1"/>
  <c r="BF79" i="24" a="1"/>
  <c r="BF79" i="24" s="1"/>
  <c r="BM44" i="24" a="1"/>
  <c r="BM44" i="24" s="1"/>
  <c r="BJ90" i="24" a="1"/>
  <c r="BJ90" i="24" s="1"/>
  <c r="BU70" i="24" a="1"/>
  <c r="BU70" i="24" s="1"/>
  <c r="BP26" i="24" a="1"/>
  <c r="BP26" i="24" s="1"/>
  <c r="BH30" i="24" a="1"/>
  <c r="BH30" i="24" s="1"/>
  <c r="BM13" i="24" a="1"/>
  <c r="BM13" i="24" s="1"/>
  <c r="BG48" i="24" a="1"/>
  <c r="BG48" i="24" s="1"/>
  <c r="AZ63" i="24" a="1"/>
  <c r="AZ63" i="24" s="1"/>
  <c r="BX5" i="24" a="1"/>
  <c r="BX5" i="24" s="1"/>
  <c r="BH27" i="24" a="1"/>
  <c r="BH27" i="24" s="1"/>
  <c r="BA9" i="24" a="1"/>
  <c r="BA9" i="24" s="1"/>
  <c r="BZ72" i="24" a="1"/>
  <c r="BZ72" i="24" s="1"/>
  <c r="BA56" i="24" a="1"/>
  <c r="BA56" i="24" s="1"/>
  <c r="BC32" i="24" a="1"/>
  <c r="BC32" i="24" s="1"/>
  <c r="BS22" i="24" a="1"/>
  <c r="BS22" i="24" s="1"/>
  <c r="BA88" i="24" a="1"/>
  <c r="BA88" i="24" s="1"/>
  <c r="BW130" i="24" a="1"/>
  <c r="BW130" i="24" s="1"/>
  <c r="BM114" i="24" a="1"/>
  <c r="BM114" i="24" s="1"/>
  <c r="BS93" i="24" a="1"/>
  <c r="BS93" i="24" s="1"/>
  <c r="BI106" i="24" a="1"/>
  <c r="BI106" i="24" s="1"/>
  <c r="BX17" i="24" a="1"/>
  <c r="BX17" i="24" s="1"/>
  <c r="BH50" i="24" a="1"/>
  <c r="BH50" i="24" s="1"/>
  <c r="BR89" i="24" a="1"/>
  <c r="BR89" i="24" s="1"/>
  <c r="BS132" i="24" a="1"/>
  <c r="BS132" i="24" s="1"/>
  <c r="BT109" i="24" a="1"/>
  <c r="BT109" i="24" s="1"/>
  <c r="BN66" i="24" a="1"/>
  <c r="BN66" i="24" s="1"/>
  <c r="BX11" i="24" a="1"/>
  <c r="BX11" i="24" s="1"/>
  <c r="BF15" i="24" a="1"/>
  <c r="BF15" i="24" s="1"/>
  <c r="BH20" i="24" a="1"/>
  <c r="BH20" i="24" s="1"/>
  <c r="AZ121" i="24" a="1"/>
  <c r="AZ121" i="24" s="1"/>
  <c r="CA27" i="24" a="1"/>
  <c r="CA27" i="24" s="1"/>
  <c r="BC74" i="24" a="1"/>
  <c r="BC74" i="24" s="1"/>
  <c r="BN47" i="24" a="1"/>
  <c r="BN47" i="24" s="1"/>
  <c r="BB74" i="24" a="1"/>
  <c r="BB74" i="24" s="1"/>
  <c r="BR69" i="24" a="1"/>
  <c r="BR69" i="24" s="1"/>
  <c r="AZ14" i="24" a="1"/>
  <c r="AZ14" i="24" s="1"/>
  <c r="AZ123" i="24" a="1"/>
  <c r="AZ123" i="24" s="1"/>
  <c r="BB92" i="24" a="1"/>
  <c r="BB92" i="24" s="1"/>
  <c r="BC41" i="24" a="1"/>
  <c r="BC41" i="24" s="1"/>
  <c r="BH104" i="24" a="1"/>
  <c r="BH104" i="24" s="1"/>
  <c r="BV21" i="24" a="1"/>
  <c r="BV21" i="24" s="1"/>
  <c r="BG36" i="24" a="1"/>
  <c r="BG36" i="24" s="1"/>
  <c r="BN95" i="24" a="1"/>
  <c r="BN95" i="24" s="1"/>
  <c r="BO12" i="24" a="1"/>
  <c r="BO12" i="24" s="1"/>
  <c r="BH47" i="24" a="1"/>
  <c r="BH47" i="24" s="1"/>
  <c r="CA81" i="24" a="1"/>
  <c r="CA81" i="24" s="1"/>
  <c r="BD36" i="24" a="1"/>
  <c r="BD36" i="24" s="1"/>
  <c r="BO59" i="24" a="1"/>
  <c r="BO59" i="24" s="1"/>
  <c r="CA32" i="24" a="1"/>
  <c r="CA32" i="24" s="1"/>
  <c r="BO38" i="24" a="1"/>
  <c r="BO38" i="24" s="1"/>
  <c r="BZ36" i="24" a="1"/>
  <c r="BZ36" i="24" s="1"/>
  <c r="BN21" i="24" a="1"/>
  <c r="BN21" i="24" s="1"/>
  <c r="BQ114" i="24" a="1"/>
  <c r="BQ114" i="24" s="1"/>
  <c r="BU62" i="24" a="1"/>
  <c r="BU62" i="24" s="1"/>
  <c r="BA109" i="24" a="1"/>
  <c r="BA109" i="24" s="1"/>
  <c r="BW88" i="24" a="1"/>
  <c r="BW88" i="24" s="1"/>
  <c r="BL34" i="24" a="1"/>
  <c r="BL34" i="24" s="1"/>
  <c r="BA95" i="24" a="1"/>
  <c r="BA95" i="24" s="1"/>
  <c r="BH81" i="24" a="1"/>
  <c r="BH81" i="24" s="1"/>
  <c r="BS66" i="24" a="1"/>
  <c r="BS66" i="24" s="1"/>
  <c r="BG56" i="24" a="1"/>
  <c r="BG56" i="24" s="1"/>
  <c r="BF51" i="24" a="1"/>
  <c r="BF51" i="24" s="1"/>
  <c r="BE72" i="24" a="1"/>
  <c r="BE72" i="24" s="1"/>
  <c r="BG122" i="24" a="1"/>
  <c r="BG122" i="24" s="1"/>
  <c r="CA28" i="24" a="1"/>
  <c r="CA28" i="24" s="1"/>
  <c r="BY71" i="24" a="1"/>
  <c r="BY71" i="24" s="1"/>
  <c r="BP65" i="24" a="1"/>
  <c r="BP65" i="24" s="1"/>
  <c r="BT55" i="24" a="1"/>
  <c r="BT55" i="24" s="1"/>
  <c r="BA25" i="24" a="1"/>
  <c r="BA25" i="24" s="1"/>
  <c r="BB115" i="24" a="1"/>
  <c r="BB115" i="24" s="1"/>
  <c r="BH6" i="24" a="1"/>
  <c r="BH6" i="24" s="1"/>
  <c r="BK35" i="24" a="1"/>
  <c r="BK35" i="24" s="1"/>
  <c r="BY47" i="24" a="1"/>
  <c r="BY47" i="24" s="1"/>
  <c r="BN41" i="24" a="1"/>
  <c r="BN41" i="24" s="1"/>
  <c r="BC56" i="24" a="1"/>
  <c r="BC56" i="24" s="1"/>
  <c r="BV57" i="24" a="1"/>
  <c r="BV57" i="24" s="1"/>
  <c r="BB70" i="24" a="1"/>
  <c r="BB70" i="24" s="1"/>
  <c r="BJ6" i="24" a="1"/>
  <c r="BJ6" i="24" s="1"/>
  <c r="BC117" i="24" a="1"/>
  <c r="BC117" i="24" s="1"/>
  <c r="BM97" i="24" a="1"/>
  <c r="BM97" i="24" s="1"/>
  <c r="BF11" i="24" a="1"/>
  <c r="BF11" i="24" s="1"/>
  <c r="BA87" i="24" a="1"/>
  <c r="BA87" i="24" s="1"/>
  <c r="BN126" i="24" a="1"/>
  <c r="BN126" i="24" s="1"/>
  <c r="BU74" i="24" a="1"/>
  <c r="BU74" i="24" s="1"/>
  <c r="BG128" i="24" a="1"/>
  <c r="BG128" i="24" s="1"/>
  <c r="BP82" i="24" a="1"/>
  <c r="BP82" i="24" s="1"/>
  <c r="BQ115" i="24" a="1"/>
  <c r="BQ115" i="24" s="1"/>
  <c r="CA71" i="24" a="1"/>
  <c r="CA71" i="24" s="1"/>
  <c r="BE65" i="24" a="1"/>
  <c r="BE65" i="24" s="1"/>
  <c r="BO76" i="24" a="1"/>
  <c r="BO76" i="24" s="1"/>
  <c r="BU12" i="24" a="1"/>
  <c r="BU12" i="24" s="1"/>
  <c r="BV6" i="24" a="1"/>
  <c r="BV6" i="24" s="1"/>
  <c r="BL6" i="24" a="1"/>
  <c r="BL6" i="24" s="1"/>
  <c r="BD13" i="24" a="1"/>
  <c r="BD13" i="24" s="1"/>
  <c r="BR31" i="24" a="1"/>
  <c r="BR31" i="24" s="1"/>
  <c r="BA71" i="24" a="1"/>
  <c r="BA71" i="24" s="1"/>
  <c r="BB15" i="24" a="1"/>
  <c r="BB15" i="24" s="1"/>
  <c r="BA32" i="24" a="1"/>
  <c r="BA32" i="24" s="1"/>
  <c r="AZ131" i="24" a="1"/>
  <c r="AZ131" i="24" s="1"/>
  <c r="BP36" i="24" a="1"/>
  <c r="BP36" i="24" s="1"/>
  <c r="AZ66" i="24" a="1"/>
  <c r="AZ66" i="24" s="1"/>
  <c r="BK118" i="24" a="1"/>
  <c r="BK118" i="24" s="1"/>
  <c r="CA97" i="24" a="1"/>
  <c r="CA97" i="24" s="1"/>
  <c r="BK22" i="24" a="1"/>
  <c r="BK22" i="24" s="1"/>
  <c r="BS122" i="24" a="1"/>
  <c r="BS122" i="24" s="1"/>
  <c r="BU13" i="24" a="1"/>
  <c r="BU13" i="24" s="1"/>
  <c r="BH41" i="24" a="1"/>
  <c r="BH41" i="24" s="1"/>
  <c r="BU81" i="24" a="1"/>
  <c r="BU81" i="24" s="1"/>
  <c r="BG132" i="24" a="1"/>
  <c r="BG132" i="24" s="1"/>
  <c r="BW73" i="24" a="1"/>
  <c r="BW73" i="24" s="1"/>
  <c r="BP71" i="24" a="1"/>
  <c r="BP71" i="24" s="1"/>
  <c r="BP10" i="24" a="1"/>
  <c r="BP10" i="24" s="1"/>
  <c r="BE29" i="24" a="1"/>
  <c r="BE29" i="24" s="1"/>
  <c r="BA10" i="24" a="1"/>
  <c r="BA10" i="24" s="1"/>
  <c r="BL56" i="24" a="1"/>
  <c r="BL56" i="24" s="1"/>
  <c r="BC7" i="24" a="1"/>
  <c r="BC7" i="24" s="1"/>
  <c r="BW46" i="24" a="1"/>
  <c r="BW46" i="24" s="1"/>
  <c r="AZ49" i="24" a="1"/>
  <c r="AZ49" i="24" s="1"/>
  <c r="AZ50" i="24" a="1"/>
  <c r="AZ50" i="24" s="1"/>
  <c r="BF6" i="24" a="1"/>
  <c r="BF6" i="24" s="1"/>
  <c r="BC54" i="24" a="1"/>
  <c r="BC54" i="24" s="1"/>
  <c r="BI8" i="24" a="1"/>
  <c r="BI8" i="24" s="1"/>
  <c r="BC102" i="24" a="1"/>
  <c r="BC102" i="24" s="1"/>
  <c r="BA101" i="24" a="1"/>
  <c r="BA101" i="24" s="1"/>
  <c r="BO130" i="24" a="1"/>
  <c r="BO130" i="24" s="1"/>
  <c r="BO21" i="24" a="1"/>
  <c r="BO21" i="24" s="1"/>
  <c r="CA80" i="24" a="1"/>
  <c r="CA80" i="24" s="1"/>
  <c r="BS115" i="24" a="1"/>
  <c r="BS115" i="24" s="1"/>
  <c r="BL45" i="24" a="1"/>
  <c r="BL45" i="24" s="1"/>
  <c r="BW129" i="24" a="1"/>
  <c r="BW129" i="24" s="1"/>
  <c r="BE108" i="24" a="1"/>
  <c r="BE108" i="24" s="1"/>
  <c r="CA7" i="24" a="1"/>
  <c r="CA7" i="24" s="1"/>
  <c r="BM65" i="24" a="1"/>
  <c r="BM65" i="24" s="1"/>
  <c r="BS31" i="24" a="1"/>
  <c r="BS31" i="24" s="1"/>
  <c r="BA93" i="24" a="1"/>
  <c r="BA93" i="24" s="1"/>
  <c r="BA74" i="24" a="1"/>
  <c r="BA74" i="24" s="1"/>
  <c r="BT28" i="24" a="1"/>
  <c r="BT28" i="24" s="1"/>
  <c r="BJ101" i="24" a="1"/>
  <c r="BJ101" i="24" s="1"/>
  <c r="BU53" i="24" a="1"/>
  <c r="BU53" i="24" s="1"/>
  <c r="BB109" i="24" a="1"/>
  <c r="BB109" i="24" s="1"/>
  <c r="BJ88" i="24" a="1"/>
  <c r="BJ88" i="24" s="1"/>
  <c r="BL25" i="24" a="1"/>
  <c r="BL25" i="24" s="1"/>
  <c r="BV94" i="24" a="1"/>
  <c r="BV94" i="24" s="1"/>
  <c r="BL131" i="24" a="1"/>
  <c r="BL131" i="24" s="1"/>
  <c r="BN44" i="24" a="1"/>
  <c r="BN44" i="24" s="1"/>
  <c r="BD132" i="24" a="1"/>
  <c r="BD132" i="24" s="1"/>
  <c r="BH28" i="24" a="1"/>
  <c r="BH28" i="24" s="1"/>
  <c r="BU37" i="24" a="1"/>
  <c r="BU37" i="24" s="1"/>
  <c r="BT84" i="24" a="1"/>
  <c r="BT84" i="24" s="1"/>
  <c r="BS78" i="24" a="1"/>
  <c r="BS78" i="24" s="1"/>
  <c r="BE57" i="24" a="1"/>
  <c r="BE57" i="24" s="1"/>
  <c r="BO30" i="24" a="1"/>
  <c r="BO30" i="24" s="1"/>
  <c r="BX28" i="24" a="1"/>
  <c r="BX28" i="24" s="1"/>
  <c r="BA126" i="24" a="1"/>
  <c r="BA126" i="24" s="1"/>
  <c r="AZ128" i="24" a="1"/>
  <c r="AZ128" i="24" s="1"/>
  <c r="BT61" i="24" a="1"/>
  <c r="BT61" i="24" s="1"/>
  <c r="AZ113" i="24" a="1"/>
  <c r="AZ113" i="24" s="1"/>
  <c r="BT45" i="24" a="1"/>
  <c r="BT45" i="24" s="1"/>
  <c r="BU73" i="24" a="1"/>
  <c r="BU73" i="24" s="1"/>
  <c r="AZ20" i="24" a="1"/>
  <c r="AZ20" i="24" s="1"/>
  <c r="BT57" i="24" a="1"/>
  <c r="BT57" i="24" s="1"/>
  <c r="BR55" i="24" a="1"/>
  <c r="BR55" i="24" s="1"/>
  <c r="BC67" i="24" a="1"/>
  <c r="BC67" i="24" s="1"/>
  <c r="BA73" i="24" a="1"/>
  <c r="BA73" i="24" s="1"/>
  <c r="BU128" i="24" a="1"/>
  <c r="BU128" i="24" s="1"/>
  <c r="BN34" i="24" a="1"/>
  <c r="BN34" i="24" s="1"/>
  <c r="BT78" i="24" a="1"/>
  <c r="BT78" i="24" s="1"/>
  <c r="BE115" i="24" a="1"/>
  <c r="BE115" i="24" s="1"/>
  <c r="BW39" i="24" a="1"/>
  <c r="BW39" i="24" s="1"/>
  <c r="BU115" i="24" a="1"/>
  <c r="BU115" i="24" s="1"/>
  <c r="BL94" i="24" a="1"/>
  <c r="BL94" i="24" s="1"/>
  <c r="BL32" i="24" a="1"/>
  <c r="BL32" i="24" s="1"/>
  <c r="BS8" i="24" a="1"/>
  <c r="BS8" i="24" s="1"/>
  <c r="BN74" i="24" a="1"/>
  <c r="BN74" i="24" s="1"/>
  <c r="BW48" i="24" a="1"/>
  <c r="BW48" i="24" s="1"/>
  <c r="BN43" i="24" a="1"/>
  <c r="BN43" i="24" s="1"/>
  <c r="BB33" i="24" a="1"/>
  <c r="BB33" i="24" s="1"/>
  <c r="BW5" i="24" a="1"/>
  <c r="BW5" i="24" s="1"/>
  <c r="BB44" i="24" a="1"/>
  <c r="BB44" i="24" s="1"/>
  <c r="BA67" i="24" a="1"/>
  <c r="BA67" i="24" s="1"/>
  <c r="BO5" i="24" a="1"/>
  <c r="BO5" i="24" s="1"/>
  <c r="BQ17" i="24" a="1"/>
  <c r="BQ17" i="24" s="1"/>
  <c r="BA51" i="24" a="1"/>
  <c r="BA51" i="24" s="1"/>
  <c r="BU20" i="24" a="1"/>
  <c r="BU20" i="24" s="1"/>
  <c r="BB57" i="24" a="1"/>
  <c r="BB57" i="24" s="1"/>
  <c r="BH35" i="24" a="1"/>
  <c r="BH35" i="24" s="1"/>
  <c r="BF110" i="24" a="1"/>
  <c r="BF110" i="24" s="1"/>
  <c r="BN76" i="24" a="1"/>
  <c r="BN76" i="24" s="1"/>
  <c r="CA20" i="24" a="1"/>
  <c r="CA20" i="24" s="1"/>
  <c r="BS94" i="24" a="1"/>
  <c r="BS94" i="24" s="1"/>
  <c r="BI39" i="24" a="1"/>
  <c r="BI39" i="24" s="1"/>
  <c r="BU129" i="24" a="1"/>
  <c r="BU129" i="24" s="1"/>
  <c r="BE112" i="24" a="1"/>
  <c r="BE112" i="24" s="1"/>
  <c r="BY117" i="24" a="1"/>
  <c r="BY117" i="24" s="1"/>
  <c r="BG46" i="24" a="1"/>
  <c r="BG46" i="24" s="1"/>
  <c r="BS20" i="24" a="1"/>
  <c r="BS20" i="24" s="1"/>
  <c r="BZ46" i="24" a="1"/>
  <c r="BZ46" i="24" s="1"/>
  <c r="BJ82" i="24" a="1"/>
  <c r="BJ82" i="24" s="1"/>
  <c r="BA115" i="24" a="1"/>
  <c r="BA115" i="24" s="1"/>
  <c r="BY45" i="24" a="1"/>
  <c r="BY45" i="24" s="1"/>
  <c r="BA130" i="24" a="1"/>
  <c r="BA130" i="24" s="1"/>
  <c r="BA121" i="24" a="1"/>
  <c r="BA121" i="24" s="1"/>
  <c r="BD14" i="24" a="1"/>
  <c r="BD14" i="24" s="1"/>
  <c r="AZ99" i="24" a="1"/>
  <c r="AZ99" i="24" s="1"/>
  <c r="BT43" i="24" a="1"/>
  <c r="BT43" i="24" s="1"/>
  <c r="BY39" i="24" a="1"/>
  <c r="BY39" i="24" s="1"/>
  <c r="BA75" i="24" a="1"/>
  <c r="BA75" i="24" s="1"/>
  <c r="BF61" i="24" a="1"/>
  <c r="BF61" i="24" s="1"/>
  <c r="BP128" i="24" a="1"/>
  <c r="BP128" i="24" s="1"/>
  <c r="CA106" i="24" a="1"/>
  <c r="CA106" i="24" s="1"/>
  <c r="BW19" i="24" a="1"/>
  <c r="BW19" i="24" s="1"/>
  <c r="BM89" i="24" a="1"/>
  <c r="BM89" i="24" s="1"/>
  <c r="BS86" i="24" a="1"/>
  <c r="BS86" i="24" s="1"/>
  <c r="BE66" i="24" a="1"/>
  <c r="BE66" i="24" s="1"/>
  <c r="BL130" i="24" a="1"/>
  <c r="BL130" i="24" s="1"/>
  <c r="BN12" i="24" a="1"/>
  <c r="BN12" i="24" s="1"/>
  <c r="BS56" i="24" a="1"/>
  <c r="BS56" i="24" s="1"/>
  <c r="BM56" i="24" a="1"/>
  <c r="BM56" i="24" s="1"/>
  <c r="BU27" i="24" a="1"/>
  <c r="BU27" i="24" s="1"/>
  <c r="AZ125" i="24" a="1"/>
  <c r="AZ125" i="24" s="1"/>
  <c r="CA103" i="24" a="1"/>
  <c r="CA103" i="24" s="1"/>
  <c r="BD38" i="24" a="1"/>
  <c r="BD38" i="24" s="1"/>
  <c r="CA123" i="24" a="1"/>
  <c r="CA123" i="24" s="1"/>
  <c r="BD55" i="24" a="1"/>
  <c r="BD55" i="24" s="1"/>
  <c r="BD126" i="24" a="1"/>
  <c r="BD126" i="24" s="1"/>
  <c r="BW104" i="24" a="1"/>
  <c r="BW104" i="24" s="1"/>
  <c r="BY30" i="24" a="1"/>
  <c r="BY30" i="24" s="1"/>
  <c r="BR88" i="24" a="1"/>
  <c r="BR88" i="24" s="1"/>
  <c r="BM36" i="24" a="1"/>
  <c r="BM36" i="24" s="1"/>
  <c r="BF43" i="24" a="1"/>
  <c r="BF43" i="24" s="1"/>
  <c r="BO86" i="24" a="1"/>
  <c r="BO86" i="24" s="1"/>
  <c r="BO15" i="24" a="1"/>
  <c r="BO15" i="24" s="1"/>
  <c r="BL11" i="24" a="1"/>
  <c r="BL11" i="24" s="1"/>
  <c r="BE123" i="24" a="1"/>
  <c r="BE123" i="24" s="1"/>
  <c r="BM57" i="24" a="1"/>
  <c r="BM57" i="24" s="1"/>
  <c r="BN28" i="24" a="1"/>
  <c r="BN28" i="24" s="1"/>
  <c r="BD35" i="24" a="1"/>
  <c r="BD35" i="24" s="1"/>
  <c r="BH38" i="24" a="1"/>
  <c r="BH38" i="24" s="1"/>
  <c r="AZ91" i="24" a="1"/>
  <c r="AZ91" i="24" s="1"/>
  <c r="BB85" i="24" a="1"/>
  <c r="BB85" i="24" s="1"/>
  <c r="BJ64" i="24" a="1"/>
  <c r="BJ64" i="24" s="1"/>
  <c r="BB132" i="24" a="1"/>
  <c r="BB132" i="24" s="1"/>
  <c r="AZ124" i="24" a="1"/>
  <c r="AZ124" i="24" s="1"/>
  <c r="BC123" i="24" a="1"/>
  <c r="BC123" i="24" s="1"/>
  <c r="BG44" i="24" a="1"/>
  <c r="BG44" i="24" s="1"/>
  <c r="AZ112" i="24" a="1"/>
  <c r="AZ112" i="24" s="1"/>
  <c r="BC89" i="24" a="1"/>
  <c r="BC89" i="24" s="1"/>
  <c r="AZ127" i="24" a="1"/>
  <c r="AZ127" i="24" s="1"/>
  <c r="BF116" i="24" a="1"/>
  <c r="BF116" i="24" s="1"/>
  <c r="BP90" i="24" a="1"/>
  <c r="BP90" i="24" s="1"/>
  <c r="BD24" i="24" a="1"/>
  <c r="BD24" i="24" s="1"/>
  <c r="BN129" i="24" a="1"/>
  <c r="BN129" i="24" s="1"/>
  <c r="BP29" i="24" a="1"/>
  <c r="BP29" i="24" s="1"/>
  <c r="BF39" i="24" a="1"/>
  <c r="BF39" i="24" s="1"/>
  <c r="BE95" i="24" a="1"/>
  <c r="BE95" i="24" s="1"/>
  <c r="BH120" i="24" a="1"/>
  <c r="BH120" i="24" s="1"/>
  <c r="BL23" i="24" a="1"/>
  <c r="BL23" i="24" s="1"/>
  <c r="BZ6" i="24" a="1"/>
  <c r="BZ6" i="24" s="1"/>
  <c r="BW55" i="24" a="1"/>
  <c r="BW55" i="24" s="1"/>
  <c r="BM18" i="24" a="1"/>
  <c r="BM18" i="24" s="1"/>
  <c r="BD71" i="24" a="1"/>
  <c r="BD71" i="24" s="1"/>
  <c r="BA114" i="24" a="1"/>
  <c r="BA114" i="24" s="1"/>
  <c r="AZ126" i="24" a="1"/>
  <c r="AZ126" i="24" s="1"/>
  <c r="AZ22" i="24" a="1"/>
  <c r="AZ22" i="24" s="1"/>
  <c r="BA82" i="24" a="1"/>
  <c r="BA82" i="24" s="1"/>
  <c r="BA26" i="24" a="1"/>
  <c r="BA26" i="24" s="1"/>
  <c r="BB14" i="24" a="1"/>
  <c r="BB14" i="24" s="1"/>
  <c r="BA84" i="24" a="1"/>
  <c r="BA84" i="24" s="1"/>
  <c r="BL19" i="24" a="1"/>
  <c r="BL19" i="24" s="1"/>
  <c r="BB72" i="24" a="1"/>
  <c r="BB72" i="24" s="1"/>
  <c r="BT73" i="24" a="1"/>
  <c r="BT73" i="24" s="1"/>
  <c r="BD77" i="24" a="1"/>
  <c r="BD77" i="24" s="1"/>
  <c r="BU58" i="24" a="1"/>
  <c r="BU58" i="24" s="1"/>
  <c r="BV86" i="24" a="1"/>
  <c r="BV86" i="24" s="1"/>
  <c r="BP125" i="24" a="1"/>
  <c r="BP125" i="24" s="1"/>
  <c r="BY37" i="24" a="1"/>
  <c r="BY37" i="24" s="1"/>
  <c r="BS125" i="24" a="1"/>
  <c r="BS125" i="24" s="1"/>
  <c r="BP48" i="24" a="1"/>
  <c r="BP48" i="24" s="1"/>
  <c r="BE91" i="24" a="1"/>
  <c r="BE91" i="24" s="1"/>
  <c r="BT26" i="24" a="1"/>
  <c r="BT26" i="24" s="1"/>
  <c r="BN19" i="24" a="1"/>
  <c r="BN19" i="24" s="1"/>
  <c r="BT34" i="24" a="1"/>
  <c r="BT34" i="24" s="1"/>
  <c r="CA107" i="24" a="1"/>
  <c r="CA107" i="24" s="1"/>
  <c r="BC39" i="24" a="1"/>
  <c r="BC39" i="24" s="1"/>
  <c r="BH25" i="24" a="1"/>
  <c r="BH25" i="24" s="1"/>
  <c r="AZ122" i="24" a="1"/>
  <c r="AZ122" i="24" s="1"/>
  <c r="AZ55" i="24" a="1"/>
  <c r="AZ55" i="24" s="1"/>
  <c r="BD69" i="24" a="1"/>
  <c r="BD69" i="24" s="1"/>
  <c r="BB124" i="24" a="1"/>
  <c r="BB124" i="24" s="1"/>
  <c r="BB25" i="24" a="1"/>
  <c r="BB25" i="24" s="1"/>
  <c r="BS18" i="24" a="1"/>
  <c r="BS18" i="24" s="1"/>
  <c r="BB6" i="24" a="1"/>
  <c r="BB6" i="24" s="1"/>
  <c r="AZ103" i="24" a="1"/>
  <c r="AZ103" i="24" s="1"/>
  <c r="BI92" i="24" a="1"/>
  <c r="BI92" i="24" s="1"/>
  <c r="BV30" i="24" a="1"/>
  <c r="BV30" i="24" s="1"/>
  <c r="BL24" i="24" a="1"/>
  <c r="BL24" i="24" s="1"/>
  <c r="BD128" i="24" a="1"/>
  <c r="BD128" i="24" s="1"/>
  <c r="BY41" i="24" a="1"/>
  <c r="BY41" i="24" s="1"/>
  <c r="BD75" i="24" a="1"/>
  <c r="BD75" i="24" s="1"/>
  <c r="BF99" i="24" a="1"/>
  <c r="BF99" i="24" s="1"/>
  <c r="BY13" i="24" a="1"/>
  <c r="BY13" i="24" s="1"/>
  <c r="BJ29" i="24" a="1"/>
  <c r="BJ29" i="24" s="1"/>
  <c r="BZ99" i="24" a="1"/>
  <c r="BZ99" i="24" s="1"/>
  <c r="BI26" i="24" a="1"/>
  <c r="BI26" i="24" s="1"/>
  <c r="BS11" i="24" a="1"/>
  <c r="BS11" i="24" s="1"/>
  <c r="AZ43" i="24" a="1"/>
  <c r="AZ43" i="24" s="1"/>
  <c r="BB63" i="24" a="1"/>
  <c r="BB63" i="24" s="1"/>
  <c r="BA64" i="24" a="1"/>
  <c r="BA64" i="24" s="1"/>
  <c r="BC27" i="24" a="1"/>
  <c r="BC27" i="24" s="1"/>
  <c r="AZ19" i="24" a="1"/>
  <c r="AZ19" i="24" s="1"/>
  <c r="BS30" i="24" a="1"/>
  <c r="BS30" i="24" s="1"/>
  <c r="BC49" i="24" a="1"/>
  <c r="BC49" i="24" s="1"/>
  <c r="BB67" i="24" a="1"/>
  <c r="BB67" i="24" s="1"/>
  <c r="BP24" i="24" a="1"/>
  <c r="BP24" i="24" s="1"/>
  <c r="CA14" i="24" a="1"/>
  <c r="CA14" i="24" s="1"/>
  <c r="BP118" i="24" a="1"/>
  <c r="BP118" i="24" s="1"/>
  <c r="BI76" i="24" a="1"/>
  <c r="BI76" i="24" s="1"/>
  <c r="BG72" i="24" a="1"/>
  <c r="BG72" i="24" s="1"/>
  <c r="BW101" i="24" a="1"/>
  <c r="BW101" i="24" s="1"/>
  <c r="BQ30" i="24" a="1"/>
  <c r="BQ30" i="24" s="1"/>
  <c r="BM95" i="24" a="1"/>
  <c r="BM95" i="24" s="1"/>
  <c r="BW120" i="24" a="1"/>
  <c r="BW120" i="24" s="1"/>
  <c r="BW28" i="24" a="1"/>
  <c r="BW28" i="24" s="1"/>
  <c r="BP17" i="24" a="1"/>
  <c r="BP17" i="24" s="1"/>
  <c r="BN127" i="24" a="1"/>
  <c r="BN127" i="24" s="1"/>
  <c r="BJ25" i="24" a="1"/>
  <c r="BJ25" i="24" s="1"/>
  <c r="BT77" i="24" a="1"/>
  <c r="BT77" i="24" s="1"/>
  <c r="BN114" i="24" a="1"/>
  <c r="BN114" i="24" s="1"/>
  <c r="BQ12" i="24" a="1"/>
  <c r="BQ12" i="24" s="1"/>
  <c r="BY66" i="24" a="1"/>
  <c r="BY66" i="24" s="1"/>
  <c r="BF62" i="24" a="1"/>
  <c r="BF62" i="24" s="1"/>
  <c r="BZ57" i="24" a="1"/>
  <c r="BZ57" i="24" s="1"/>
  <c r="BN102" i="24" a="1"/>
  <c r="BN102" i="24" s="1"/>
  <c r="BM101" i="24" a="1"/>
  <c r="BM101" i="24" s="1"/>
  <c r="BU84" i="24" a="1"/>
  <c r="BU84" i="24" s="1"/>
  <c r="BR117" i="24" a="1"/>
  <c r="BR117" i="24" s="1"/>
  <c r="BR53" i="24" a="1"/>
  <c r="BR53" i="24" s="1"/>
  <c r="BQ109" i="24" a="1"/>
  <c r="BQ109" i="24" s="1"/>
  <c r="BR32" i="24" a="1"/>
  <c r="BR32" i="24" s="1"/>
  <c r="BH26" i="24" a="1"/>
  <c r="BH26" i="24" s="1"/>
  <c r="BN101" i="24" a="1"/>
  <c r="BN101" i="24" s="1"/>
  <c r="BX41" i="24" a="1"/>
  <c r="BX41" i="24" s="1"/>
  <c r="BG77" i="24" a="1"/>
  <c r="BG77" i="24" s="1"/>
  <c r="BN111" i="24" a="1"/>
  <c r="BN111" i="24" s="1"/>
  <c r="BS51" i="24" a="1"/>
  <c r="BS51" i="24" s="1"/>
  <c r="BZ119" i="24" a="1"/>
  <c r="BZ119" i="24" s="1"/>
  <c r="BZ10" i="24" a="1"/>
  <c r="BZ10" i="24" s="1"/>
  <c r="BB86" i="24" a="1"/>
  <c r="BB86" i="24" s="1"/>
  <c r="BG87" i="24" a="1"/>
  <c r="BG87" i="24" s="1"/>
  <c r="BK48" i="24" a="1"/>
  <c r="BK48" i="24" s="1"/>
  <c r="BH100" i="24" a="1"/>
  <c r="BH100" i="24" s="1"/>
  <c r="BM88" i="24" a="1"/>
  <c r="BM88" i="24" s="1"/>
  <c r="BN22" i="24" a="1"/>
  <c r="BN22" i="24" s="1"/>
  <c r="BP85" i="24" a="1"/>
  <c r="BP85" i="24" s="1"/>
  <c r="BG51" i="24" a="1"/>
  <c r="BG51" i="24" s="1"/>
  <c r="BT66" i="24" a="1"/>
  <c r="BT66" i="24" s="1"/>
  <c r="BU97" i="24" a="1"/>
  <c r="BU97" i="24" s="1"/>
  <c r="BX20" i="24" a="1"/>
  <c r="BX20" i="24" s="1"/>
  <c r="BO68" i="24" a="1"/>
  <c r="BO68" i="24" s="1"/>
  <c r="BU35" i="24" a="1"/>
  <c r="BU35" i="24" s="1"/>
  <c r="BU41" i="24" a="1"/>
  <c r="BU41" i="24" s="1"/>
  <c r="BC120" i="24" a="1"/>
  <c r="BC120" i="24" s="1"/>
  <c r="BJ72" i="24" a="1"/>
  <c r="BJ72" i="24" s="1"/>
  <c r="AZ94" i="24" a="1"/>
  <c r="AZ94" i="24" s="1"/>
  <c r="BG92" i="24" a="1"/>
  <c r="BG92" i="24" s="1"/>
  <c r="BI88" i="24" a="1"/>
  <c r="BI88" i="24" s="1"/>
  <c r="BN121" i="24" a="1"/>
  <c r="BN121" i="24" s="1"/>
  <c r="CA9" i="24" a="1"/>
  <c r="CA9" i="24" s="1"/>
  <c r="BZ64" i="24" a="1"/>
  <c r="BZ64" i="24" s="1"/>
  <c r="BK109" i="24" a="1"/>
  <c r="BK109" i="24" s="1"/>
  <c r="BX59" i="24" a="1"/>
  <c r="BX59" i="24" s="1"/>
  <c r="BK30" i="24" a="1"/>
  <c r="BK30" i="24" s="1"/>
  <c r="BW93" i="24" a="1"/>
  <c r="BW93" i="24" s="1"/>
  <c r="BI38" i="24" a="1"/>
  <c r="BI38" i="24" s="1"/>
  <c r="BY128" i="24" a="1"/>
  <c r="BY128" i="24" s="1"/>
  <c r="BH111" i="24" a="1"/>
  <c r="BH111" i="24" s="1"/>
  <c r="BQ35" i="24" a="1"/>
  <c r="BQ35" i="24" s="1"/>
  <c r="BS112" i="24" a="1"/>
  <c r="BS112" i="24" s="1"/>
  <c r="BS71" i="24" a="1"/>
  <c r="BS71" i="24" s="1"/>
  <c r="BR129" i="24" a="1"/>
  <c r="BR129" i="24" s="1"/>
  <c r="BS105" i="24" a="1"/>
  <c r="BS105" i="24" s="1"/>
  <c r="BT19" i="24" a="1"/>
  <c r="BT19" i="24" s="1"/>
  <c r="BP84" i="24" a="1"/>
  <c r="BP84" i="24" s="1"/>
  <c r="BS106" i="24" a="1"/>
  <c r="BS106" i="24" s="1"/>
  <c r="BL65" i="24" a="1"/>
  <c r="BL65" i="24" s="1"/>
  <c r="BL95" i="24" a="1"/>
  <c r="BL95" i="24" s="1"/>
  <c r="BI90" i="24" a="1"/>
  <c r="BI90" i="24" s="1"/>
  <c r="BY132" i="24" a="1"/>
  <c r="BY132" i="24" s="1"/>
  <c r="BX108" i="24" a="1"/>
  <c r="BX108" i="24" s="1"/>
  <c r="BB51" i="24" a="1"/>
  <c r="BB51" i="24" s="1"/>
  <c r="BH79" i="24" a="1"/>
  <c r="BH79" i="24" s="1"/>
  <c r="BU31" i="24" a="1"/>
  <c r="BU31" i="24" s="1"/>
  <c r="BY50" i="24" a="1"/>
  <c r="BY50" i="24" s="1"/>
  <c r="BQ117" i="24" a="1"/>
  <c r="BQ117" i="24" s="1"/>
  <c r="BC63" i="24" a="1"/>
  <c r="BC63" i="24" s="1"/>
  <c r="BA91" i="24" a="1"/>
  <c r="BA91" i="24" s="1"/>
  <c r="BC48" i="24" a="1"/>
  <c r="BC48" i="24" s="1"/>
  <c r="BA42" i="24" a="1"/>
  <c r="BA42" i="24" s="1"/>
  <c r="BK21" i="24" a="1"/>
  <c r="BK21" i="24" s="1"/>
  <c r="BA100" i="24" a="1"/>
  <c r="BA100" i="24" s="1"/>
  <c r="BC26" i="24" a="1"/>
  <c r="BC26" i="24" s="1"/>
  <c r="CA29" i="24" a="1"/>
  <c r="CA29" i="24" s="1"/>
  <c r="AZ56" i="24" a="1"/>
  <c r="AZ56" i="24" s="1"/>
  <c r="BZ131" i="24" a="1"/>
  <c r="BZ131" i="24" s="1"/>
  <c r="BH29" i="24" a="1"/>
  <c r="BH29" i="24" s="1"/>
  <c r="BU38" i="24" a="1"/>
  <c r="BU38" i="24" s="1"/>
  <c r="BI86" i="24" a="1"/>
  <c r="BI86" i="24" s="1"/>
  <c r="BQ21" i="24" a="1"/>
  <c r="BQ21" i="24" s="1"/>
  <c r="BT128" i="24" a="1"/>
  <c r="BT128" i="24" s="1"/>
  <c r="BR126" i="24" a="1"/>
  <c r="BR126" i="24" s="1"/>
  <c r="BX9" i="24" a="1"/>
  <c r="BX9" i="24" s="1"/>
  <c r="BN122" i="24" a="1"/>
  <c r="BN122" i="24" s="1"/>
  <c r="BJ98" i="24" a="1"/>
  <c r="BJ98" i="24" s="1"/>
  <c r="BC65" i="24" a="1"/>
  <c r="BC65" i="24" s="1"/>
  <c r="BQ118" i="24" a="1"/>
  <c r="BQ118" i="24" s="1"/>
  <c r="BJ123" i="24" a="1"/>
  <c r="BJ123" i="24" s="1"/>
  <c r="BL33" i="24" a="1"/>
  <c r="BL33" i="24" s="1"/>
  <c r="BR128" i="24" a="1"/>
  <c r="BR128" i="24" s="1"/>
  <c r="BX38" i="24" a="1"/>
  <c r="BX38" i="24" s="1"/>
  <c r="BW47" i="24" a="1"/>
  <c r="BW47" i="24" s="1"/>
  <c r="BI94" i="24" a="1"/>
  <c r="BI94" i="24" s="1"/>
  <c r="BS35" i="24" a="1"/>
  <c r="BS35" i="24" s="1"/>
  <c r="BL125" i="24" a="1"/>
  <c r="BL125" i="24" s="1"/>
  <c r="BD130" i="24" a="1"/>
  <c r="BD130" i="24" s="1"/>
  <c r="BF42" i="24" a="1"/>
  <c r="BF42" i="24" s="1"/>
  <c r="BJ81" i="24" a="1"/>
  <c r="BJ81" i="24" s="1"/>
  <c r="BK32" i="24" a="1"/>
  <c r="BK32" i="24" s="1"/>
  <c r="BD90" i="24" a="1"/>
  <c r="BD90" i="24" s="1"/>
  <c r="BH124" i="24" a="1"/>
  <c r="BH124" i="24" s="1"/>
  <c r="BP45" i="24" a="1"/>
  <c r="BP45" i="24" s="1"/>
  <c r="BZ126" i="24" a="1"/>
  <c r="BZ126" i="24" s="1"/>
  <c r="BO24" i="24" a="1"/>
  <c r="BO24" i="24" s="1"/>
  <c r="BY15" i="24" a="1"/>
  <c r="BY15" i="24" s="1"/>
  <c r="BY91" i="24" a="1"/>
  <c r="BY91" i="24" s="1"/>
  <c r="BC31" i="24" a="1"/>
  <c r="BC31" i="24" s="1"/>
  <c r="BZ90" i="24" a="1"/>
  <c r="BZ90" i="24" s="1"/>
  <c r="BP127" i="24" a="1"/>
  <c r="BP127" i="24" s="1"/>
  <c r="BQ62" i="24" a="1"/>
  <c r="BQ62" i="24" s="1"/>
  <c r="BQ98" i="24" a="1"/>
  <c r="BQ98" i="24" s="1"/>
  <c r="BU72" i="24" a="1"/>
  <c r="BU72" i="24" s="1"/>
  <c r="BD10" i="24" a="1"/>
  <c r="BD10" i="24" s="1"/>
  <c r="BZ107" i="24" a="1"/>
  <c r="BZ107" i="24" s="1"/>
  <c r="BV43" i="24" a="1"/>
  <c r="BV43" i="24" s="1"/>
  <c r="BQ84" i="24" a="1"/>
  <c r="BQ84" i="24" s="1"/>
  <c r="BY130" i="24" a="1"/>
  <c r="BY130" i="24" s="1"/>
  <c r="BM19" i="24" a="1"/>
  <c r="BM19" i="24" s="1"/>
  <c r="BW40" i="24" a="1"/>
  <c r="BW40" i="24" s="1"/>
  <c r="BO44" i="24" a="1"/>
  <c r="BO44" i="24" s="1"/>
  <c r="BX45" i="24" a="1"/>
  <c r="BX45" i="24" s="1"/>
  <c r="BO6" i="24" a="1"/>
  <c r="BO6" i="24" s="1"/>
  <c r="BJ54" i="24" a="1"/>
  <c r="BJ54" i="24" s="1"/>
  <c r="BA34" i="24" a="1"/>
  <c r="BA34" i="24" s="1"/>
  <c r="BF77" i="24" a="1"/>
  <c r="BF77" i="24" s="1"/>
  <c r="BF54" i="24" a="1"/>
  <c r="BF54" i="24" s="1"/>
  <c r="BF91" i="24" a="1"/>
  <c r="BF91" i="24" s="1"/>
  <c r="BG23" i="24" a="1"/>
  <c r="BG23" i="24" s="1"/>
  <c r="BC68" i="24" a="1"/>
  <c r="BC68" i="24" s="1"/>
  <c r="BO75" i="24" a="1"/>
  <c r="BO75" i="24" s="1"/>
  <c r="BZ35" i="24" a="1"/>
  <c r="BZ35" i="24" s="1"/>
  <c r="BI97" i="24" a="1"/>
  <c r="BI97" i="24" s="1"/>
  <c r="BG124" i="24" a="1"/>
  <c r="BG124" i="24" s="1"/>
  <c r="BR51" i="24" a="1"/>
  <c r="BR51" i="24" s="1"/>
  <c r="BN124" i="24" a="1"/>
  <c r="BN124" i="24" s="1"/>
  <c r="BL35" i="24" a="1"/>
  <c r="BL35" i="24" s="1"/>
  <c r="BK44" i="24" a="1"/>
  <c r="BK44" i="24" s="1"/>
  <c r="BJ77" i="24" a="1"/>
  <c r="BJ77" i="24" s="1"/>
  <c r="BZ68" i="24" a="1"/>
  <c r="BZ68" i="24" s="1"/>
  <c r="BY127" i="24" a="1"/>
  <c r="BY127" i="24" s="1"/>
  <c r="BW25" i="24" a="1"/>
  <c r="BW25" i="24" s="1"/>
  <c r="BQ16" i="24" a="1"/>
  <c r="BQ16" i="24" s="1"/>
  <c r="BF113" i="24" a="1"/>
  <c r="BF113" i="24" s="1"/>
  <c r="BU66" i="24" a="1"/>
  <c r="BU66" i="24" s="1"/>
  <c r="BR59" i="24" a="1"/>
  <c r="BR59" i="24" s="1"/>
  <c r="BX129" i="24" a="1"/>
  <c r="BX129" i="24" s="1"/>
  <c r="BD64" i="24" a="1"/>
  <c r="BD64" i="24" s="1"/>
  <c r="BV131" i="24" a="1"/>
  <c r="BV131" i="24" s="1"/>
  <c r="BO36" i="24" a="1"/>
  <c r="BO36" i="24" s="1"/>
  <c r="BS15" i="24" a="1"/>
  <c r="BS15" i="24" s="1"/>
  <c r="BG110" i="24" a="1"/>
  <c r="BG110" i="24" s="1"/>
  <c r="BT60" i="24" a="1"/>
  <c r="BT60" i="24" s="1"/>
  <c r="BB66" i="24" a="1"/>
  <c r="BB66" i="24" s="1"/>
  <c r="BO45" i="24" a="1"/>
  <c r="BO45" i="24" s="1"/>
  <c r="BA38" i="24" a="1"/>
  <c r="BA38" i="24" s="1"/>
  <c r="BC131" i="24" a="1"/>
  <c r="BC131" i="24" s="1"/>
  <c r="BU65" i="24" a="1"/>
  <c r="BU65" i="24" s="1"/>
  <c r="BE8" i="24" a="1"/>
  <c r="BE8" i="24" s="1"/>
  <c r="BB50" i="24" a="1"/>
  <c r="BB50" i="24" s="1"/>
  <c r="BJ56" i="24" a="1"/>
  <c r="BJ56" i="24" s="1"/>
  <c r="AZ23" i="24" a="1"/>
  <c r="AZ23" i="24" s="1"/>
  <c r="BX130" i="24" a="1"/>
  <c r="BX130" i="24" s="1"/>
  <c r="BH63" i="24" a="1"/>
  <c r="BH63" i="24" s="1"/>
  <c r="BU89" i="24" a="1"/>
  <c r="BU89" i="24" s="1"/>
  <c r="BR114" i="24" a="1"/>
  <c r="BR114" i="24" s="1"/>
  <c r="BX49" i="24" a="1"/>
  <c r="BX49" i="24" s="1"/>
  <c r="BG121" i="24" a="1"/>
  <c r="BG121" i="24" s="1"/>
  <c r="BK116" i="24" a="1"/>
  <c r="BK116" i="24" s="1"/>
  <c r="BY27" i="24" a="1"/>
  <c r="BY27" i="24" s="1"/>
  <c r="BU121" i="24" a="1"/>
  <c r="BU121" i="24" s="1"/>
  <c r="BE62" i="24" a="1"/>
  <c r="BE62" i="24" s="1"/>
  <c r="BP16" i="24" a="1"/>
  <c r="BP16" i="24" s="1"/>
  <c r="BQ107" i="24" a="1"/>
  <c r="BQ107" i="24" s="1"/>
  <c r="BN38" i="24" a="1"/>
  <c r="BN38" i="24" s="1"/>
  <c r="BD32" i="24" a="1"/>
  <c r="BD32" i="24" s="1"/>
  <c r="BH97" i="24" a="1"/>
  <c r="BH97" i="24" s="1"/>
  <c r="BE23" i="24" a="1"/>
  <c r="BE23" i="24" s="1"/>
  <c r="BG76" i="24" a="1"/>
  <c r="BG76" i="24" s="1"/>
  <c r="BN109" i="24" a="1"/>
  <c r="BN109" i="24" s="1"/>
  <c r="BM20" i="24" a="1"/>
  <c r="BM20" i="24" s="1"/>
  <c r="BZ117" i="24" a="1"/>
  <c r="BZ117" i="24" s="1"/>
  <c r="BG18" i="24" a="1"/>
  <c r="BG18" i="24" s="1"/>
  <c r="BM81" i="24" a="1"/>
  <c r="BM81" i="24" s="1"/>
  <c r="BY111" i="24" a="1"/>
  <c r="BY111" i="24" s="1"/>
  <c r="CA90" i="24" a="1"/>
  <c r="CA90" i="24" s="1"/>
  <c r="BW90" i="24" a="1"/>
  <c r="BW90" i="24" s="1"/>
  <c r="BK43" i="24" a="1"/>
  <c r="BK43" i="24" s="1"/>
  <c r="BR50" i="24" a="1"/>
  <c r="BR50" i="24" s="1"/>
  <c r="BT100" i="24" a="1"/>
  <c r="BT100" i="24" s="1"/>
  <c r="BY19" i="24" a="1"/>
  <c r="BY19" i="24" s="1"/>
  <c r="BE92" i="24" a="1"/>
  <c r="BE92" i="24" s="1"/>
  <c r="BX114" i="24" a="1"/>
  <c r="BX114" i="24" s="1"/>
  <c r="BM76" i="24" a="1"/>
  <c r="BM76" i="24" s="1"/>
  <c r="BN90" i="24" a="1"/>
  <c r="BN90" i="24" s="1"/>
  <c r="BY14" i="24" a="1"/>
  <c r="BY14" i="24" s="1"/>
  <c r="BP43" i="24" a="1"/>
  <c r="BP43" i="24" s="1"/>
  <c r="BH129" i="24" a="1"/>
  <c r="BH129" i="24" s="1"/>
  <c r="BJ31" i="24" a="1"/>
  <c r="BJ31" i="24" s="1"/>
  <c r="BG108" i="24" a="1"/>
  <c r="BG108" i="24" s="1"/>
  <c r="BH85" i="24" a="1"/>
  <c r="BH85" i="24" s="1"/>
  <c r="BR20" i="24" a="1"/>
  <c r="BR20" i="24" s="1"/>
  <c r="BF84" i="24" a="1"/>
  <c r="BF84" i="24" s="1"/>
  <c r="BY21" i="24" a="1"/>
  <c r="BY21" i="24" s="1"/>
  <c r="BV26" i="24" a="1"/>
  <c r="BV26" i="24" s="1"/>
  <c r="BR13" i="24" a="1"/>
  <c r="BR13" i="24" s="1"/>
  <c r="BX47" i="24" a="1"/>
  <c r="BX47" i="24" s="1"/>
  <c r="BE22" i="24" a="1"/>
  <c r="BE22" i="24" s="1"/>
  <c r="BA20" i="24" a="1"/>
  <c r="BA20" i="24" s="1"/>
  <c r="BB7" i="24" a="1"/>
  <c r="BB7" i="24" s="1"/>
  <c r="AZ67" i="24" a="1"/>
  <c r="AZ67" i="24" s="1"/>
  <c r="BJ37" i="24" a="1"/>
  <c r="BJ37" i="24" s="1"/>
  <c r="BX30" i="24" a="1"/>
  <c r="BX30" i="24" s="1"/>
  <c r="BR132" i="24" a="1"/>
  <c r="BR132" i="24" s="1"/>
  <c r="BV12" i="24" a="1"/>
  <c r="BV12" i="24" s="1"/>
  <c r="BJ130" i="24" a="1"/>
  <c r="BJ130" i="24" s="1"/>
  <c r="BK106" i="24" a="1"/>
  <c r="BK106" i="24" s="1"/>
  <c r="BU78" i="24" a="1"/>
  <c r="BU78" i="24" s="1"/>
  <c r="BU96" i="24" a="1"/>
  <c r="BU96" i="24" s="1"/>
  <c r="BL36" i="24" a="1"/>
  <c r="BL36" i="24" s="1"/>
  <c r="BK45" i="24" a="1"/>
  <c r="BK45" i="24" s="1"/>
  <c r="BW96" i="24" a="1"/>
  <c r="BW96" i="24" s="1"/>
  <c r="BG33" i="24" a="1"/>
  <c r="BG33" i="24" s="1"/>
  <c r="BK72" i="24" a="1"/>
  <c r="BK72" i="24" s="1"/>
  <c r="BP109" i="24" a="1"/>
  <c r="BP109" i="24" s="1"/>
  <c r="BS7" i="24" a="1"/>
  <c r="BS7" i="24" s="1"/>
  <c r="BG117" i="24" a="1"/>
  <c r="BG117" i="24" s="1"/>
  <c r="BL15" i="24" a="1"/>
  <c r="BL15" i="24" s="1"/>
  <c r="BE12" i="24" a="1"/>
  <c r="BE12" i="24" s="1"/>
  <c r="BL96" i="24" a="1"/>
  <c r="BL96" i="24" s="1"/>
  <c r="BM32" i="24" a="1"/>
  <c r="BM32" i="24" s="1"/>
  <c r="BK75" i="24" a="1"/>
  <c r="BK75" i="24" s="1"/>
  <c r="BD112" i="24" a="1"/>
  <c r="BD112" i="24" s="1"/>
  <c r="BU29" i="24" a="1"/>
  <c r="BU29" i="24" s="1"/>
  <c r="BK120" i="24" a="1"/>
  <c r="BK120" i="24" s="1"/>
  <c r="BO27" i="24" a="1"/>
  <c r="BO27" i="24" s="1"/>
  <c r="CA21" i="24" a="1"/>
  <c r="CA21" i="24" s="1"/>
  <c r="BL119" i="24" a="1"/>
  <c r="BL119" i="24" s="1"/>
  <c r="BC108" i="24" a="1"/>
  <c r="BC108" i="24" s="1"/>
  <c r="BA131" i="24" a="1"/>
  <c r="BA131" i="24" s="1"/>
  <c r="BC8" i="24" a="1"/>
  <c r="BC8" i="24" s="1"/>
  <c r="BA18" i="24" a="1"/>
  <c r="BA18" i="24" s="1"/>
  <c r="BU34" i="24" a="1"/>
  <c r="BU34" i="24" s="1"/>
  <c r="BC93" i="24" a="1"/>
  <c r="BC93" i="24" s="1"/>
  <c r="BA36" i="24" a="1"/>
  <c r="BA36" i="24" s="1"/>
  <c r="AZ130" i="24" a="1"/>
  <c r="AZ130" i="24" s="1"/>
  <c r="BA40" i="24" a="1"/>
  <c r="BA40" i="24" s="1"/>
  <c r="BD119" i="24" a="1"/>
  <c r="BD119" i="24" s="1"/>
  <c r="BL106" i="24" a="1"/>
  <c r="BL106" i="24" s="1"/>
  <c r="BP19" i="24" a="1"/>
  <c r="BP19" i="24" s="1"/>
  <c r="BS130" i="24" a="1"/>
  <c r="BS130" i="24" s="1"/>
  <c r="BG35" i="24" a="1"/>
  <c r="BG35" i="24" s="1"/>
  <c r="BY23" i="24" a="1"/>
  <c r="BY23" i="24" s="1"/>
  <c r="BK86" i="24" a="1"/>
  <c r="BK86" i="24" s="1"/>
  <c r="BX98" i="24" a="1"/>
  <c r="BX98" i="24" s="1"/>
  <c r="BX18" i="24" a="1"/>
  <c r="BX18" i="24" s="1"/>
  <c r="CA75" i="24" a="1"/>
  <c r="CA75" i="24" s="1"/>
  <c r="BK11" i="24" a="1"/>
  <c r="BK11" i="24" s="1"/>
  <c r="BA72" i="24" a="1"/>
  <c r="BA72" i="24" s="1"/>
  <c r="BK76" i="24" a="1"/>
  <c r="BK76" i="24" s="1"/>
  <c r="BV20" i="24" a="1"/>
  <c r="BV20" i="24" s="1"/>
  <c r="BO91" i="24" a="1"/>
  <c r="BO91" i="24" s="1"/>
  <c r="BX124" i="24" a="1"/>
  <c r="BX124" i="24" s="1"/>
  <c r="BL57" i="24" a="1"/>
  <c r="BL57" i="24" s="1"/>
  <c r="BR127" i="24" a="1"/>
  <c r="BR127" i="24" s="1"/>
  <c r="BS67" i="24" a="1"/>
  <c r="BS67" i="24" s="1"/>
  <c r="BS102" i="24" a="1"/>
  <c r="BS102" i="24" s="1"/>
  <c r="BQ92" i="24" a="1"/>
  <c r="BQ92" i="24" s="1"/>
  <c r="AZ41" i="24" a="1"/>
  <c r="AZ41" i="24" s="1"/>
  <c r="BZ123" i="24" a="1"/>
  <c r="BZ123" i="24" s="1"/>
  <c r="BQ85" i="24" a="1"/>
  <c r="BQ85" i="24" s="1"/>
  <c r="BI47" i="24" a="1"/>
  <c r="BI47" i="24" s="1"/>
  <c r="BP77" i="24" a="1"/>
  <c r="BP77" i="24" s="1"/>
  <c r="BY34" i="24" a="1"/>
  <c r="BY34" i="24" s="1"/>
  <c r="BR41" i="24" a="1"/>
  <c r="BR41" i="24" s="1"/>
  <c r="BR92" i="24" a="1"/>
  <c r="BR92" i="24" s="1"/>
  <c r="BU14" i="24" a="1"/>
  <c r="BU14" i="24" s="1"/>
  <c r="BT130" i="24" a="1"/>
  <c r="BT130" i="24" s="1"/>
  <c r="BQ101" i="24" a="1"/>
  <c r="BQ101" i="24" s="1"/>
  <c r="BB56" i="24" a="1"/>
  <c r="BB56" i="24" s="1"/>
  <c r="CA101" i="24" a="1"/>
  <c r="CA101" i="24" s="1"/>
  <c r="BX44" i="24" a="1"/>
  <c r="BX44" i="24" s="1"/>
  <c r="BE10" i="24" a="1"/>
  <c r="BE10" i="24" s="1"/>
  <c r="BE89" i="24" a="1"/>
  <c r="BE89" i="24" s="1"/>
  <c r="BS69" i="24" a="1"/>
  <c r="BS69" i="24" s="1"/>
  <c r="BD85" i="24" a="1"/>
  <c r="BD85" i="24" s="1"/>
  <c r="BD97" i="24" a="1"/>
  <c r="BD97" i="24" s="1"/>
  <c r="BK66" i="24" a="1"/>
  <c r="BK66" i="24" s="1"/>
  <c r="BQ103" i="24" a="1"/>
  <c r="BQ103" i="24" s="1"/>
  <c r="BM42" i="24" a="1"/>
  <c r="BM42" i="24" s="1"/>
  <c r="BC87" i="24" a="1"/>
  <c r="BC87" i="24" s="1"/>
  <c r="BR73" i="24" a="1"/>
  <c r="BR73" i="24" s="1"/>
  <c r="BI37" i="24" a="1"/>
  <c r="BI37" i="24" s="1"/>
  <c r="AZ96" i="24" a="1"/>
  <c r="AZ96" i="24" s="1"/>
  <c r="BB113" i="24" a="1"/>
  <c r="BB113" i="24" s="1"/>
  <c r="BK33" i="24" a="1"/>
  <c r="BK33" i="24" s="1"/>
  <c r="BX27" i="24" a="1"/>
  <c r="BX27" i="24" s="1"/>
  <c r="BK26" i="24" a="1"/>
  <c r="BK26" i="24" s="1"/>
  <c r="BM119" i="24" a="1"/>
  <c r="BM119" i="24" s="1"/>
  <c r="BV100" i="24" a="1"/>
  <c r="BV100" i="24" s="1"/>
  <c r="BX35" i="24" a="1"/>
  <c r="BX35" i="24" s="1"/>
  <c r="BX127" i="24" a="1"/>
  <c r="BX127" i="24" s="1"/>
  <c r="BO69" i="24" a="1"/>
  <c r="BO69" i="24" s="1"/>
  <c r="BY98" i="24" a="1"/>
  <c r="BY98" i="24" s="1"/>
  <c r="BT91" i="24" a="1"/>
  <c r="BT91" i="24" s="1"/>
  <c r="BS46" i="24" a="1"/>
  <c r="BS46" i="24" s="1"/>
  <c r="BG6" i="24" a="1"/>
  <c r="BG6" i="24" s="1"/>
  <c r="BK122" i="24" a="1"/>
  <c r="BK122" i="24" s="1"/>
  <c r="CA43" i="24" a="1"/>
  <c r="CA43" i="24" s="1"/>
  <c r="BI131" i="24" a="1"/>
  <c r="BI131" i="24" s="1"/>
  <c r="BO74" i="24" a="1"/>
  <c r="BO74" i="24" s="1"/>
  <c r="BC109" i="24" a="1"/>
  <c r="BC109" i="24" s="1"/>
  <c r="BU77" i="24" a="1"/>
  <c r="BU77" i="24" s="1"/>
  <c r="BW36" i="24" a="1"/>
  <c r="BW36" i="24" s="1"/>
  <c r="BR95" i="24" a="1"/>
  <c r="BR95" i="24" s="1"/>
  <c r="BM125" i="24" a="1"/>
  <c r="BM125" i="24" s="1"/>
  <c r="BQ47" i="24" a="1"/>
  <c r="BQ47" i="24" s="1"/>
  <c r="BW125" i="24" a="1"/>
  <c r="BW125" i="24" s="1"/>
  <c r="BZ18" i="24" a="1"/>
  <c r="BZ18" i="24" s="1"/>
  <c r="BM28" i="24" a="1"/>
  <c r="BM28" i="24" s="1"/>
  <c r="BZ81" i="24" a="1"/>
  <c r="BZ81" i="24" s="1"/>
  <c r="BC24" i="24" a="1"/>
  <c r="BC24" i="24" s="1"/>
  <c r="BH88" i="24" a="1"/>
  <c r="BH88" i="24" s="1"/>
  <c r="BE118" i="24" a="1"/>
  <c r="BE118" i="24" s="1"/>
  <c r="BQ41" i="24" a="1"/>
  <c r="BQ41" i="24" s="1"/>
  <c r="BX96" i="24" a="1"/>
  <c r="BX96" i="24" s="1"/>
  <c r="BX52" i="24" a="1"/>
  <c r="BX52" i="24" s="1"/>
  <c r="BH105" i="24" a="1"/>
  <c r="BH105" i="24" s="1"/>
  <c r="BU49" i="24" a="1"/>
  <c r="BU49" i="24" s="1"/>
  <c r="BG58" i="24" a="1"/>
  <c r="BG58" i="24" s="1"/>
  <c r="BU113" i="24" a="1"/>
  <c r="BU113" i="24" s="1"/>
  <c r="BM71" i="24" a="1"/>
  <c r="BM71" i="24" s="1"/>
  <c r="BN20" i="24" a="1"/>
  <c r="BN20" i="24" s="1"/>
  <c r="BX46" i="24" a="1"/>
  <c r="BX46" i="24" s="1"/>
  <c r="CA51" i="24" a="1"/>
  <c r="CA51" i="24" s="1"/>
  <c r="BB32" i="24" a="1"/>
  <c r="BB32" i="24" s="1"/>
  <c r="BR23" i="24" a="1"/>
  <c r="BR23" i="24" s="1"/>
  <c r="BC6" i="24" a="1"/>
  <c r="BC6" i="24" s="1"/>
  <c r="AZ59" i="24" a="1"/>
  <c r="AZ59" i="24" s="1"/>
  <c r="BT20" i="24" a="1"/>
  <c r="BT20" i="24" s="1"/>
  <c r="BL121" i="24" a="1"/>
  <c r="BL121" i="24" s="1"/>
  <c r="BQ99" i="24" a="1"/>
  <c r="BQ99" i="24" s="1"/>
  <c r="BJ30" i="24" a="1"/>
  <c r="BJ30" i="24" s="1"/>
  <c r="BT115" i="24" a="1"/>
  <c r="BT115" i="24" s="1"/>
  <c r="BX14" i="24" a="1"/>
  <c r="BX14" i="24" s="1"/>
  <c r="BW27" i="24" a="1"/>
  <c r="BW27" i="24" s="1"/>
  <c r="BX99" i="24" a="1"/>
  <c r="BX99" i="24" s="1"/>
  <c r="BT74" i="24" a="1"/>
  <c r="BT74" i="24" s="1"/>
  <c r="BX85" i="24" a="1"/>
  <c r="BX85" i="24" s="1"/>
  <c r="BV117" i="24" a="1"/>
  <c r="BV117" i="24" s="1"/>
  <c r="BT108" i="24" a="1"/>
  <c r="BT108" i="24" s="1"/>
  <c r="BO122" i="24" a="1"/>
  <c r="BO122" i="24" s="1"/>
  <c r="BF24" i="24" a="1"/>
  <c r="BF24" i="24" s="1"/>
  <c r="BU36" i="24" a="1"/>
  <c r="BU36" i="24" s="1"/>
  <c r="BD78" i="24" a="1"/>
  <c r="BD78" i="24" s="1"/>
  <c r="BZ12" i="24" a="1"/>
  <c r="BZ12" i="24" s="1"/>
  <c r="BM96" i="24" a="1"/>
  <c r="BM96" i="24" s="1"/>
  <c r="BL123" i="24" a="1"/>
  <c r="BL123" i="24" s="1"/>
  <c r="BJ50" i="24" a="1"/>
  <c r="BJ50" i="24" s="1"/>
  <c r="BQ123" i="24" a="1"/>
  <c r="BQ123" i="24" s="1"/>
  <c r="BD34" i="24" a="1"/>
  <c r="BD34" i="24" s="1"/>
  <c r="CA42" i="24" a="1"/>
  <c r="CA42" i="24" s="1"/>
  <c r="BR83" i="24" a="1"/>
  <c r="BR83" i="24" s="1"/>
  <c r="BC83" i="24" a="1"/>
  <c r="BC83" i="24" s="1"/>
  <c r="BS82" i="24" a="1"/>
  <c r="BS82" i="24" s="1"/>
  <c r="BN123" i="24" a="1"/>
  <c r="BN123" i="24" s="1"/>
  <c r="BJ44" i="24" a="1"/>
  <c r="BJ44" i="24" s="1"/>
  <c r="BO96" i="24" a="1"/>
  <c r="BO96" i="24" s="1"/>
  <c r="BN50" i="24" a="1"/>
  <c r="BN50" i="24" s="1"/>
  <c r="BJ15" i="24" a="1"/>
  <c r="BJ15" i="24" s="1"/>
  <c r="BE100" i="24" a="1"/>
  <c r="BE100" i="24" s="1"/>
  <c r="BL51" i="24" a="1"/>
  <c r="BL51" i="24" s="1"/>
  <c r="BJ93" i="24" a="1"/>
  <c r="BJ93" i="24" s="1"/>
  <c r="BP122" i="24" a="1"/>
  <c r="BP122" i="24" s="1"/>
  <c r="BG22" i="24" a="1"/>
  <c r="BG22" i="24" s="1"/>
  <c r="BP59" i="24" a="1"/>
  <c r="BP59" i="24" s="1"/>
  <c r="BE27" i="24" a="1"/>
  <c r="BE27" i="24" s="1"/>
  <c r="AZ6" i="24" a="1"/>
  <c r="AZ6" i="24" s="1"/>
  <c r="BG8" i="24" a="1"/>
  <c r="BG8" i="24" s="1"/>
  <c r="BE67" i="24" a="1"/>
  <c r="BE67" i="24" s="1"/>
  <c r="BA7" i="24" a="1"/>
  <c r="BA7" i="24" s="1"/>
  <c r="BK24" i="24" a="1"/>
  <c r="BK24" i="24" s="1"/>
  <c r="BW15" i="24" a="1"/>
  <c r="BW15" i="24" s="1"/>
  <c r="BS77" i="24" a="1"/>
  <c r="BS77" i="24" s="1"/>
  <c r="BG32" i="24" a="1"/>
  <c r="BG32" i="24" s="1"/>
  <c r="BG50" i="24" a="1"/>
  <c r="BG50" i="24" s="1"/>
  <c r="BK99" i="24" a="1"/>
  <c r="BK99" i="24" s="1"/>
  <c r="BU22" i="24" a="1"/>
  <c r="BU22" i="24" s="1"/>
  <c r="BZ88" i="24" a="1"/>
  <c r="BZ88" i="24" s="1"/>
  <c r="BD120" i="24" a="1"/>
  <c r="BD120" i="24" s="1"/>
  <c r="BE46" i="24" a="1"/>
  <c r="BE46" i="24" s="1"/>
  <c r="BY115" i="24" a="1"/>
  <c r="BY115" i="24" s="1"/>
  <c r="BG38" i="24" a="1"/>
  <c r="BG38" i="24" s="1"/>
  <c r="BY26" i="24" a="1"/>
  <c r="BY26" i="24" s="1"/>
  <c r="BY100" i="24" a="1"/>
  <c r="BY100" i="24" s="1"/>
  <c r="CA8" i="24" a="1"/>
  <c r="CA8" i="24" s="1"/>
  <c r="CA117" i="24" a="1"/>
  <c r="CA117" i="24" s="1"/>
  <c r="BW34" i="24" a="1"/>
  <c r="BW34" i="24" s="1"/>
  <c r="BQ23" i="24" a="1"/>
  <c r="BQ23" i="24" s="1"/>
  <c r="BK104" i="24" a="1"/>
  <c r="BK104" i="24" s="1"/>
  <c r="BW49" i="24" a="1"/>
  <c r="BW49" i="24" s="1"/>
  <c r="BJ87" i="24" a="1"/>
  <c r="BJ87" i="24" s="1"/>
  <c r="BF120" i="24" a="1"/>
  <c r="BF120" i="24" s="1"/>
  <c r="BG47" i="24" a="1"/>
  <c r="BG47" i="24" s="1"/>
  <c r="BD121" i="24" a="1"/>
  <c r="BD121" i="24" s="1"/>
  <c r="BT24" i="24" a="1"/>
  <c r="BT24" i="24" s="1"/>
  <c r="BC9" i="24" a="1"/>
  <c r="BC9" i="24" s="1"/>
  <c r="BL98" i="24" a="1"/>
  <c r="BL98" i="24" s="1"/>
  <c r="BU33" i="24" a="1"/>
  <c r="BU33" i="24" s="1"/>
  <c r="BE103" i="24" a="1"/>
  <c r="BE103" i="24" s="1"/>
  <c r="BS87" i="24" a="1"/>
  <c r="BS87" i="24" s="1"/>
  <c r="BX61" i="24" a="1"/>
  <c r="BX61" i="24" s="1"/>
  <c r="BK88" i="24" a="1"/>
  <c r="BK88" i="24" s="1"/>
  <c r="BJ46" i="24" a="1"/>
  <c r="BJ46" i="24" s="1"/>
  <c r="BI67" i="24" a="1"/>
  <c r="BI67" i="24" s="1"/>
  <c r="BO99" i="24" a="1"/>
  <c r="BO99" i="24" s="1"/>
  <c r="BH22" i="24" a="1"/>
  <c r="BH22" i="24" s="1"/>
  <c r="BD27" i="24" a="1"/>
  <c r="BD27" i="24" s="1"/>
  <c r="BU42" i="24" a="1"/>
  <c r="BU42" i="24" s="1"/>
  <c r="BT63" i="24" a="1"/>
  <c r="BT63" i="24" s="1"/>
  <c r="BB12" i="24" a="1"/>
  <c r="BB12" i="24" s="1"/>
  <c r="BJ20" i="24" a="1"/>
  <c r="BJ20" i="24" s="1"/>
  <c r="BU51" i="24" a="1"/>
  <c r="BU51" i="24" s="1"/>
  <c r="BJ74" i="24" a="1"/>
  <c r="BJ74" i="24" s="1"/>
  <c r="AZ11" i="24" a="1"/>
  <c r="AZ11" i="24" s="1"/>
  <c r="AZ16" i="24" a="1"/>
  <c r="AZ16" i="24" s="1"/>
  <c r="BP38" i="24" a="1"/>
  <c r="BP38" i="24" s="1"/>
  <c r="BB71" i="24" a="1"/>
  <c r="BB71" i="24" s="1"/>
  <c r="AZ28" i="24" a="1"/>
  <c r="AZ28" i="24" s="1"/>
  <c r="BR12" i="24" a="1"/>
  <c r="BR12" i="24" s="1"/>
  <c r="BQ59" i="24" a="1"/>
  <c r="BQ59" i="24" s="1"/>
  <c r="BT97" i="24" a="1"/>
  <c r="BT97" i="24" s="1"/>
  <c r="BL75" i="24" a="1"/>
  <c r="BL75" i="24" s="1"/>
  <c r="CA105" i="24" a="1"/>
  <c r="CA105" i="24" s="1"/>
  <c r="BI54" i="24" a="1"/>
  <c r="BI54" i="24" s="1"/>
  <c r="BJ11" i="24" a="1"/>
  <c r="BJ11" i="24" s="1"/>
  <c r="BH64" i="24" a="1"/>
  <c r="BH64" i="24" s="1"/>
  <c r="BJ51" i="24" a="1"/>
  <c r="BJ51" i="24" s="1"/>
  <c r="BH70" i="24" a="1"/>
  <c r="BH70" i="24" s="1"/>
  <c r="BR111" i="24" a="1"/>
  <c r="BR111" i="24" s="1"/>
  <c r="BA33" i="24" a="1"/>
  <c r="BA33" i="24" s="1"/>
  <c r="BE127" i="24" a="1"/>
  <c r="BE127" i="24" s="1"/>
  <c r="BY20" i="24" a="1"/>
  <c r="BY20" i="24" s="1"/>
  <c r="BE40" i="24" a="1"/>
  <c r="BE40" i="24" s="1"/>
  <c r="BP111" i="24" a="1"/>
  <c r="BP111" i="24" s="1"/>
  <c r="BV58" i="24" a="1"/>
  <c r="BV58" i="24" s="1"/>
  <c r="CA95" i="24" a="1"/>
  <c r="CA95" i="24" s="1"/>
  <c r="BD129" i="24" a="1"/>
  <c r="BD129" i="24" s="1"/>
  <c r="BN53" i="24" a="1"/>
  <c r="BN53" i="24" s="1"/>
  <c r="BZ130" i="24" a="1"/>
  <c r="BZ130" i="24" s="1"/>
  <c r="BQ31" i="24" a="1"/>
  <c r="BQ31" i="24" s="1"/>
  <c r="BC98" i="24" a="1"/>
  <c r="BC98" i="24" s="1"/>
  <c r="CA96" i="24" a="1"/>
  <c r="CA96" i="24" s="1"/>
  <c r="BI32" i="24" a="1"/>
  <c r="BI32" i="24" s="1"/>
  <c r="BV102" i="24" a="1"/>
  <c r="BV102" i="24" s="1"/>
  <c r="BM86" i="24" a="1"/>
  <c r="BM86" i="24" s="1"/>
  <c r="BE9" i="24" a="1"/>
  <c r="BE9" i="24" s="1"/>
  <c r="BE87" i="24" a="1"/>
  <c r="BE87" i="24" s="1"/>
  <c r="BE35" i="24" a="1"/>
  <c r="BE35" i="24" s="1"/>
  <c r="BV41" i="24" a="1"/>
  <c r="BV41" i="24" s="1"/>
  <c r="BL90" i="24" a="1"/>
  <c r="BL90" i="24" s="1"/>
  <c r="BA63" i="24" a="1"/>
  <c r="BA63" i="24" s="1"/>
  <c r="BD106" i="24" a="1"/>
  <c r="BD106" i="24" s="1"/>
  <c r="BJ99" i="24" a="1"/>
  <c r="BJ99" i="24" s="1"/>
  <c r="BC107" i="24" a="1"/>
  <c r="BC107" i="24" s="1"/>
  <c r="AZ73" i="24" a="1"/>
  <c r="AZ73" i="24" s="1"/>
  <c r="BX6" i="24" a="1"/>
  <c r="BX6" i="24" s="1"/>
  <c r="BG39" i="24" a="1"/>
  <c r="BG39" i="24" s="1"/>
  <c r="AZ32" i="24" a="1"/>
  <c r="AZ32" i="24" s="1"/>
  <c r="BE6" i="24" a="1"/>
  <c r="BE6" i="24" s="1"/>
  <c r="AZ68" i="24" a="1"/>
  <c r="AZ68" i="24" s="1"/>
  <c r="BU95" i="24" a="1"/>
  <c r="BU95" i="24" s="1"/>
  <c r="BM12" i="24" a="1"/>
  <c r="BM12" i="24" s="1"/>
  <c r="BW85" i="24" a="1"/>
  <c r="BW85" i="24" s="1"/>
  <c r="BQ131" i="24" a="1"/>
  <c r="BQ131" i="24" s="1"/>
  <c r="BD72" i="24" a="1"/>
  <c r="BD72" i="24" s="1"/>
  <c r="BI132" i="24" a="1"/>
  <c r="BI132" i="24" s="1"/>
  <c r="BW13" i="24" a="1"/>
  <c r="BW13" i="24" s="1"/>
  <c r="BL41" i="24" a="1"/>
  <c r="BL41" i="24" s="1"/>
  <c r="BP89" i="24" a="1"/>
  <c r="BP89" i="24" s="1"/>
  <c r="BE18" i="24" a="1"/>
  <c r="BE18" i="24" s="1"/>
  <c r="BG90" i="24" a="1"/>
  <c r="BG90" i="24" s="1"/>
  <c r="BM124" i="24" a="1"/>
  <c r="BM124" i="24" s="1"/>
  <c r="BU68" i="24" a="1"/>
  <c r="BU68" i="24" s="1"/>
  <c r="BU106" i="24" a="1"/>
  <c r="BU106" i="24" s="1"/>
  <c r="BZ47" i="24" a="1"/>
  <c r="BZ47" i="24" s="1"/>
  <c r="BY68" i="24" a="1"/>
  <c r="BY68" i="24" s="1"/>
  <c r="BV109" i="24" a="1"/>
  <c r="BV109" i="24" s="1"/>
  <c r="BP49" i="24" a="1"/>
  <c r="BP49" i="24" s="1"/>
  <c r="BO83" i="24" a="1"/>
  <c r="BO83" i="24" s="1"/>
  <c r="BH131" i="24" a="1"/>
  <c r="BH131" i="24" s="1"/>
  <c r="BF46" i="24" a="1"/>
  <c r="BF46" i="24" s="1"/>
  <c r="BZ132" i="24" a="1"/>
  <c r="BZ132" i="24" s="1"/>
  <c r="BO11" i="24" a="1"/>
  <c r="BO11" i="24" s="1"/>
  <c r="BF117" i="24" a="1"/>
  <c r="BF117" i="24" s="1"/>
  <c r="BI96" i="24" a="1"/>
  <c r="BI96" i="24" s="1"/>
  <c r="BV69" i="24" a="1"/>
  <c r="BV69" i="24" s="1"/>
  <c r="BY96" i="24" a="1"/>
  <c r="BY96" i="24" s="1"/>
  <c r="BU40" i="24" a="1"/>
  <c r="BU40" i="24" s="1"/>
  <c r="BX73" i="24" a="1"/>
  <c r="BX73" i="24" s="1"/>
  <c r="BV122" i="24" a="1"/>
  <c r="BV122" i="24" s="1"/>
  <c r="BM33" i="24" a="1"/>
  <c r="BM33" i="24" s="1"/>
  <c r="BV7" i="24" a="1"/>
  <c r="BV7" i="24" s="1"/>
  <c r="BK50" i="24" a="1"/>
  <c r="BK50" i="24" s="1"/>
  <c r="BT68" i="24" a="1"/>
  <c r="BT68" i="24" s="1"/>
  <c r="BS61" i="24" a="1"/>
  <c r="BS61" i="24" s="1"/>
  <c r="BR19" i="24" a="1"/>
  <c r="BR19" i="24" s="1"/>
  <c r="BU39" i="24" a="1"/>
  <c r="BU39" i="24" s="1"/>
  <c r="BZ101" i="24" a="1"/>
  <c r="BZ101" i="24" s="1"/>
  <c r="BY36" i="24" a="1"/>
  <c r="BY36" i="24" s="1"/>
  <c r="BO113" i="24" a="1"/>
  <c r="BO113" i="24" s="1"/>
  <c r="BH61" i="24" a="1"/>
  <c r="BH61" i="24" s="1"/>
  <c r="AZ36" i="24" a="1"/>
  <c r="AZ36" i="24" s="1"/>
  <c r="BM79" i="24" a="1"/>
  <c r="BM79" i="24" s="1"/>
  <c r="BG29" i="24" a="1"/>
  <c r="BG29" i="24" s="1"/>
  <c r="BA22" i="24" a="1"/>
  <c r="BA22" i="24" s="1"/>
  <c r="BM116" i="24" a="1"/>
  <c r="BM116" i="24" s="1"/>
  <c r="BF59" i="24" a="1"/>
  <c r="BF59" i="24" s="1"/>
  <c r="BJ127" i="24" a="1"/>
  <c r="BJ127" i="24" s="1"/>
  <c r="BS110" i="24" a="1"/>
  <c r="BS110" i="24" s="1"/>
  <c r="BN56" i="24" a="1"/>
  <c r="BN56" i="24" s="1"/>
  <c r="BZ78" i="24" a="1"/>
  <c r="BZ78" i="24" s="1"/>
  <c r="BE19" i="24" a="1"/>
  <c r="BE19" i="24" s="1"/>
  <c r="BI128" i="24" a="1"/>
  <c r="BI128" i="24" s="1"/>
  <c r="BX102" i="24" a="1"/>
  <c r="BX102" i="24" s="1"/>
  <c r="BX34" i="24" a="1"/>
  <c r="BX34" i="24" s="1"/>
  <c r="BK80" i="24" a="1"/>
  <c r="BK80" i="24" s="1"/>
  <c r="BX39" i="24" a="1"/>
  <c r="BX39" i="24" s="1"/>
  <c r="BY59" i="24" a="1"/>
  <c r="BY59" i="24" s="1"/>
  <c r="BY83" i="24" a="1"/>
  <c r="BY83" i="24" s="1"/>
  <c r="BY28" i="24" a="1"/>
  <c r="BY28" i="24" s="1"/>
  <c r="BF132" i="24" a="1"/>
  <c r="BF132" i="24" s="1"/>
  <c r="BH113" i="24" a="1"/>
  <c r="BH113" i="24" s="1"/>
  <c r="BL64" i="24" a="1"/>
  <c r="BL64" i="24" s="1"/>
  <c r="BM78" i="24" a="1"/>
  <c r="BM78" i="24" s="1"/>
  <c r="BI36" i="24" a="1"/>
  <c r="BI36" i="24" s="1"/>
  <c r="BZ42" i="24" a="1"/>
  <c r="BZ42" i="24" s="1"/>
  <c r="BV116" i="24" a="1"/>
  <c r="BV116" i="24" s="1"/>
  <c r="BZ55" i="24" a="1"/>
  <c r="BZ55" i="24" s="1"/>
  <c r="BL93" i="24" a="1"/>
  <c r="BL93" i="24" s="1"/>
  <c r="BO132" i="24" a="1"/>
  <c r="BO132" i="24" s="1"/>
  <c r="BE70" i="24" a="1"/>
  <c r="BE70" i="24" s="1"/>
  <c r="BR82" i="24" a="1"/>
  <c r="BR82" i="24" s="1"/>
  <c r="BK46" i="24" a="1"/>
  <c r="BK46" i="24" s="1"/>
  <c r="BW20" i="24" a="1"/>
  <c r="BW20" i="24" s="1"/>
  <c r="BN31" i="24" a="1"/>
  <c r="BN31" i="24" s="1"/>
  <c r="BM50" i="24" a="1"/>
  <c r="BM50" i="24" s="1"/>
  <c r="BK14" i="24" a="1"/>
  <c r="BK14" i="24" s="1"/>
  <c r="AZ88" i="24" a="1"/>
  <c r="AZ88" i="24" s="1"/>
  <c r="BF44" i="24" a="1"/>
  <c r="BF44" i="24" s="1"/>
  <c r="BU32" i="24" a="1"/>
  <c r="BU32" i="24" s="1"/>
  <c r="BG71" i="24" a="1"/>
  <c r="BG71" i="24" s="1"/>
  <c r="BY131" i="24" a="1"/>
  <c r="BY131" i="24" s="1"/>
  <c r="BH110" i="24" a="1"/>
  <c r="BH110" i="24" s="1"/>
  <c r="BC112" i="24" a="1"/>
  <c r="BC112" i="24" s="1"/>
  <c r="BH118" i="24" a="1"/>
  <c r="BH118" i="24" s="1"/>
  <c r="BP105" i="24" a="1"/>
  <c r="BP105" i="24" s="1"/>
  <c r="CA38" i="24" a="1"/>
  <c r="CA38" i="24" s="1"/>
  <c r="BG127" i="24" a="1"/>
  <c r="BG127" i="24" s="1"/>
  <c r="BQ25" i="24" a="1"/>
  <c r="BQ25" i="24" s="1"/>
  <c r="BU44" i="24" a="1"/>
  <c r="BU44" i="24" s="1"/>
  <c r="BX82" i="24" a="1"/>
  <c r="BX82" i="24" s="1"/>
  <c r="BL37" i="24" a="1"/>
  <c r="BL37" i="24" s="1"/>
  <c r="BM121" i="24" a="1"/>
  <c r="BM121" i="24" s="1"/>
  <c r="BE107" i="24" a="1"/>
  <c r="BE107" i="24" s="1"/>
  <c r="BA24" i="24" a="1"/>
  <c r="BA24" i="24" s="1"/>
  <c r="BN92" i="24" a="1"/>
  <c r="BN92" i="24" s="1"/>
  <c r="BN10" i="24" a="1"/>
  <c r="BN10" i="24" s="1"/>
  <c r="BN104" i="24" a="1"/>
  <c r="BN104" i="24" s="1"/>
  <c r="BO131" i="24" a="1"/>
  <c r="BO131" i="24" s="1"/>
  <c r="BZ75" i="24" a="1"/>
  <c r="BZ75" i="24" s="1"/>
  <c r="BW78" i="24" a="1"/>
  <c r="BW78" i="24" s="1"/>
  <c r="BI79" i="24" a="1"/>
  <c r="BI79" i="24" s="1"/>
  <c r="BL55" i="24" a="1"/>
  <c r="BL55" i="24" s="1"/>
  <c r="BF86" i="24" a="1"/>
  <c r="BF86" i="24" s="1"/>
  <c r="BO22" i="24" a="1"/>
  <c r="BO22" i="24" s="1"/>
  <c r="BW84" i="24" a="1"/>
  <c r="BW84" i="24" s="1"/>
  <c r="BM128" i="24" a="1"/>
  <c r="BM128" i="24" s="1"/>
  <c r="BE68" i="24" a="1"/>
  <c r="BE68" i="24" s="1"/>
  <c r="BP102" i="24" a="1"/>
  <c r="BP102" i="24" s="1"/>
  <c r="BJ47" i="24" a="1"/>
  <c r="BJ47" i="24" s="1"/>
  <c r="BI68" i="24" a="1"/>
  <c r="BI68" i="24" s="1"/>
  <c r="BO114" i="24" a="1"/>
  <c r="BO114" i="24" s="1"/>
  <c r="BX48" i="24" a="1"/>
  <c r="BX48" i="24" s="1"/>
  <c r="BP95" i="24" a="1"/>
  <c r="BP95" i="24" s="1"/>
  <c r="BJ132" i="24" a="1"/>
  <c r="BJ132" i="24" s="1"/>
  <c r="BX51" i="24" a="1"/>
  <c r="BX51" i="24" s="1"/>
  <c r="BW38" i="24" a="1"/>
  <c r="BW38" i="24" s="1"/>
  <c r="BQ24" i="24" a="1"/>
  <c r="BQ24" i="24" s="1"/>
  <c r="BG43" i="24" a="1"/>
  <c r="BG43" i="24" s="1"/>
  <c r="AZ10" i="24" a="1"/>
  <c r="AZ10" i="24" s="1"/>
  <c r="BM7" i="24" a="1"/>
  <c r="BM7" i="24" s="1"/>
  <c r="BB77" i="24" a="1"/>
  <c r="BB77" i="24" s="1"/>
  <c r="BL76" i="24" a="1"/>
  <c r="BL76" i="24" s="1"/>
  <c r="BL40" i="24" a="1"/>
  <c r="BL40" i="24" s="1"/>
  <c r="BB73" i="24" a="1"/>
  <c r="BB73" i="24" s="1"/>
  <c r="BC14" i="24" a="1"/>
  <c r="BC14" i="24" s="1"/>
  <c r="BM6" i="24" a="1"/>
  <c r="BM6" i="24" s="1"/>
  <c r="AZ104" i="24" a="1"/>
  <c r="AZ104" i="24" s="1"/>
  <c r="BZ26" i="24" a="1"/>
  <c r="BZ26" i="24" s="1"/>
  <c r="BY121" i="24" a="1"/>
  <c r="BY121" i="24" s="1"/>
  <c r="BS27" i="24" a="1"/>
  <c r="BS27" i="24" s="1"/>
  <c r="BR17" i="24" a="1"/>
  <c r="BR17" i="24" s="1"/>
  <c r="BG100" i="24" a="1"/>
  <c r="BG100" i="24" s="1"/>
  <c r="BJ42" i="24" a="1"/>
  <c r="BJ42" i="24" s="1"/>
  <c r="BU85" i="24" a="1"/>
  <c r="BU85" i="24" s="1"/>
  <c r="BQ116" i="24" a="1"/>
  <c r="BQ116" i="24" s="1"/>
  <c r="BQ39" i="24" a="1"/>
  <c r="BQ39" i="24" s="1"/>
  <c r="BJ125" i="24" a="1"/>
  <c r="BJ125" i="24" s="1"/>
  <c r="BK38" i="24" a="1"/>
  <c r="BK38" i="24" s="1"/>
  <c r="BA16" i="24" a="1"/>
  <c r="BA16" i="24" s="1"/>
  <c r="BN100" i="24" a="1"/>
  <c r="BN100" i="24" s="1"/>
  <c r="BT33" i="24" a="1"/>
  <c r="BT33" i="24" s="1"/>
  <c r="BU111" i="24" a="1"/>
  <c r="BU111" i="24" s="1"/>
  <c r="BV95" i="24" a="1"/>
  <c r="BV95" i="24" s="1"/>
  <c r="BY9" i="24" a="1"/>
  <c r="BY9" i="24" s="1"/>
  <c r="BN87" i="24" a="1"/>
  <c r="BN87" i="24" s="1"/>
  <c r="BT52" i="24" a="1"/>
  <c r="BT52" i="24" s="1"/>
  <c r="BJ73" i="24" a="1"/>
  <c r="BJ73" i="24" s="1"/>
  <c r="BD102" i="24" a="1"/>
  <c r="BD102" i="24" s="1"/>
  <c r="BC105" i="24" a="1"/>
  <c r="BC105" i="24" s="1"/>
  <c r="BP83" i="24" a="1"/>
  <c r="BP83" i="24" s="1"/>
  <c r="BX117" i="24" a="1"/>
  <c r="BX117" i="24" s="1"/>
  <c r="BM47" i="24" a="1"/>
  <c r="BM47" i="24" s="1"/>
  <c r="BK97" i="24" a="1"/>
  <c r="BK97" i="24" s="1"/>
  <c r="BN40" i="24" a="1"/>
  <c r="BN40" i="24" s="1"/>
  <c r="BJ16" i="24" a="1"/>
  <c r="BJ16" i="24" s="1"/>
  <c r="BX100" i="24" a="1"/>
  <c r="BX100" i="24" s="1"/>
  <c r="BD42" i="24" a="1"/>
  <c r="BD42" i="24" s="1"/>
  <c r="BF94" i="24" a="1"/>
  <c r="BF94" i="24" s="1"/>
  <c r="BX120" i="24" a="1"/>
  <c r="BX120" i="24" s="1"/>
  <c r="BA125" i="24" a="1"/>
  <c r="BA125" i="24" s="1"/>
  <c r="BV89" i="24" a="1"/>
  <c r="BV89" i="24" s="1"/>
  <c r="BY46" i="24" a="1"/>
  <c r="BY46" i="24" s="1"/>
  <c r="BC116" i="24" a="1"/>
  <c r="BC116" i="24" s="1"/>
  <c r="BB120" i="24" a="1"/>
  <c r="BB120" i="24" s="1"/>
  <c r="BQ48" i="24" a="1"/>
  <c r="BQ48" i="24" s="1"/>
  <c r="BQ40" i="24" a="1"/>
  <c r="BQ40" i="24" s="1"/>
  <c r="BB55" i="24" a="1"/>
  <c r="BB55" i="24" s="1"/>
  <c r="BB88" i="24" a="1"/>
  <c r="BB88" i="24" s="1"/>
  <c r="BS75" i="24" a="1"/>
  <c r="BS75" i="24" s="1"/>
  <c r="BR118" i="24" a="1"/>
  <c r="BR118" i="24" s="1"/>
  <c r="BH45" i="24" a="1"/>
  <c r="BH45" i="24" s="1"/>
  <c r="BQ82" i="24" a="1"/>
  <c r="BQ82" i="24" s="1"/>
  <c r="BT50" i="24" a="1"/>
  <c r="BT50" i="24" s="1"/>
  <c r="BR58" i="24" a="1"/>
  <c r="BR58" i="24" s="1"/>
  <c r="BD94" i="24" a="1"/>
  <c r="BD94" i="24" s="1"/>
  <c r="BK39" i="24" a="1"/>
  <c r="BK39" i="24" s="1"/>
  <c r="BQ79" i="24" a="1"/>
  <c r="BQ79" i="24" s="1"/>
  <c r="BW121" i="24" a="1"/>
  <c r="BW121" i="24" s="1"/>
  <c r="BZ30" i="24" a="1"/>
  <c r="BZ30" i="24" s="1"/>
  <c r="BF78" i="24" a="1"/>
  <c r="BF78" i="24" s="1"/>
  <c r="BJ84" i="24" a="1"/>
  <c r="BJ84" i="24" s="1"/>
  <c r="BD53" i="24" a="1"/>
  <c r="BD53" i="24" s="1"/>
  <c r="BR90" i="24" a="1"/>
  <c r="BR90" i="24" s="1"/>
  <c r="BM51" i="24" a="1"/>
  <c r="BM51" i="24" s="1"/>
  <c r="BW59" i="24" a="1"/>
  <c r="BW59" i="24" s="1"/>
  <c r="BS100" i="24" a="1"/>
  <c r="BS100" i="24" s="1"/>
  <c r="BP40" i="24" a="1"/>
  <c r="BP40" i="24" s="1"/>
  <c r="BM84" i="24" a="1"/>
  <c r="BM84" i="24" s="1"/>
  <c r="BY94" i="24" a="1"/>
  <c r="BY94" i="24" s="1"/>
  <c r="BU26" i="24" a="1"/>
  <c r="BU26" i="24" s="1"/>
  <c r="BV97" i="24" a="1"/>
  <c r="BV97" i="24" s="1"/>
  <c r="BJ105" i="24" a="1"/>
  <c r="BJ105" i="24" s="1"/>
  <c r="BZ103" i="24" a="1"/>
  <c r="BZ103" i="24" s="1"/>
  <c r="BP72" i="24" a="1"/>
  <c r="BP72" i="24" s="1"/>
  <c r="BN68" i="24" a="1"/>
  <c r="BN68" i="24" s="1"/>
  <c r="BO105" i="24" a="1"/>
  <c r="BO105" i="24" s="1"/>
  <c r="BJ48" i="24" a="1"/>
  <c r="BJ48" i="24" s="1"/>
  <c r="BV81" i="24" a="1"/>
  <c r="BV81" i="24" s="1"/>
  <c r="BW124" i="24" a="1"/>
  <c r="BW124" i="24" s="1"/>
  <c r="BZ37" i="24" a="1"/>
  <c r="BZ37" i="24" s="1"/>
  <c r="BY10" i="24" a="1"/>
  <c r="BY10" i="24" s="1"/>
  <c r="CA48" i="24" a="1"/>
  <c r="CA48" i="24" s="1"/>
  <c r="BD11" i="24" a="1"/>
  <c r="BD11" i="24" s="1"/>
  <c r="BD57" i="24" a="1"/>
  <c r="BD57" i="24" s="1"/>
  <c r="BC33" i="24" a="1"/>
  <c r="BC33" i="24" s="1"/>
  <c r="BM37" i="24" a="1"/>
  <c r="BM37" i="24" s="1"/>
  <c r="BV34" i="24" a="1"/>
  <c r="BV34" i="24" s="1"/>
  <c r="BL28" i="24" a="1"/>
  <c r="BL28" i="24" s="1"/>
  <c r="BI93" i="24" a="1"/>
  <c r="BI93" i="24" s="1"/>
  <c r="BN69" i="24" a="1"/>
  <c r="BN69" i="24" s="1"/>
  <c r="BA110" i="24" a="1"/>
  <c r="BA110" i="24" s="1"/>
  <c r="BS129" i="24" a="1"/>
  <c r="BS129" i="24" s="1"/>
  <c r="BG20" i="24" a="1"/>
  <c r="BG20" i="24" s="1"/>
  <c r="BM94" i="24" a="1"/>
  <c r="BM94" i="24" s="1"/>
  <c r="BV114" i="24" a="1"/>
  <c r="BV114" i="24" s="1"/>
  <c r="BD44" i="24" a="1"/>
  <c r="BD44" i="24" s="1"/>
  <c r="BN115" i="24" a="1"/>
  <c r="BN115" i="24" s="1"/>
  <c r="CA22" i="24" a="1"/>
  <c r="CA22" i="24" s="1"/>
  <c r="BG15" i="24" a="1"/>
  <c r="BG15" i="24" s="1"/>
  <c r="BE77" i="24" a="1"/>
  <c r="BE77" i="24" s="1"/>
  <c r="BD15" i="24" a="1"/>
  <c r="BD15" i="24" s="1"/>
  <c r="BJ124" i="24" a="1"/>
  <c r="BJ124" i="24" s="1"/>
  <c r="BF72" i="24" a="1"/>
  <c r="BF72" i="24" s="1"/>
  <c r="BJ78" i="24" a="1"/>
  <c r="BJ78" i="24" s="1"/>
  <c r="BP104" i="24" a="1"/>
  <c r="BP104" i="24" s="1"/>
  <c r="BY29" i="24" a="1"/>
  <c r="BY29" i="24" s="1"/>
  <c r="BF93" i="24" a="1"/>
  <c r="BF93" i="24" s="1"/>
  <c r="BL122" i="24" a="1"/>
  <c r="BL122" i="24" s="1"/>
  <c r="BI27" i="24" a="1"/>
  <c r="BI27" i="24" s="1"/>
  <c r="BD131" i="24" a="1"/>
  <c r="BD131" i="24" s="1"/>
  <c r="BX56" i="24" a="1"/>
  <c r="BX56" i="24" s="1"/>
  <c r="BB75" i="24" a="1"/>
  <c r="BB75" i="24" s="1"/>
  <c r="BQ106" i="24" a="1"/>
  <c r="BQ106" i="24" s="1"/>
  <c r="BP18" i="24" a="1"/>
  <c r="BP18" i="24" s="1"/>
  <c r="BI109" i="24" a="1"/>
  <c r="BI109" i="24" s="1"/>
  <c r="BD82" i="24" a="1"/>
  <c r="BD82" i="24" s="1"/>
  <c r="BQ8" i="24" a="1"/>
  <c r="BQ8" i="24" s="1"/>
  <c r="BG82" i="24" a="1"/>
  <c r="BG82" i="24" s="1"/>
  <c r="BT76" i="24" a="1"/>
  <c r="BT76" i="24" s="1"/>
  <c r="BR72" i="24" a="1"/>
  <c r="BR72" i="24" s="1"/>
  <c r="BM98" i="24" a="1"/>
  <c r="BM98" i="24" s="1"/>
  <c r="BI29" i="24" a="1"/>
  <c r="BI29" i="24" s="1"/>
  <c r="BF19" i="24" a="1"/>
  <c r="BF19" i="24" s="1"/>
  <c r="BV60" i="24" a="1"/>
  <c r="BV60" i="24" s="1"/>
  <c r="BM41" i="24" a="1"/>
  <c r="BM41" i="24" s="1"/>
  <c r="BP30" i="24" a="1"/>
  <c r="BP30" i="24" s="1"/>
  <c r="BC82" i="24" a="1"/>
  <c r="BC82" i="24" s="1"/>
  <c r="BA59" i="24" a="1"/>
  <c r="BA59" i="24" s="1"/>
  <c r="BU124" i="24" a="1"/>
  <c r="BU124" i="24" s="1"/>
  <c r="BO43" i="24" a="1"/>
  <c r="BO43" i="24" s="1"/>
  <c r="CA85" i="24" a="1"/>
  <c r="CA85" i="24" s="1"/>
  <c r="BF9" i="24" a="1"/>
  <c r="BF9" i="24" s="1"/>
  <c r="BB30" i="24" a="1"/>
  <c r="BB30" i="24" s="1"/>
  <c r="BL110" i="24" a="1"/>
  <c r="BL110" i="24" s="1"/>
  <c r="BZ33" i="24" a="1"/>
  <c r="BZ33" i="24" s="1"/>
  <c r="BP27" i="24" a="1"/>
  <c r="BP27" i="24" s="1"/>
  <c r="BD105" i="24" a="1"/>
  <c r="BD105" i="24" s="1"/>
  <c r="BI13" i="24" a="1"/>
  <c r="BI13" i="24" s="1"/>
  <c r="BZ87" i="24" a="1"/>
  <c r="BZ87" i="24" s="1"/>
  <c r="BJ112" i="24" a="1"/>
  <c r="BJ112" i="24" s="1"/>
  <c r="BY11" i="24" a="1"/>
  <c r="BY11" i="24" s="1"/>
  <c r="BV120" i="24" a="1"/>
  <c r="BV120" i="24" s="1"/>
  <c r="BJ12" i="24" a="1"/>
  <c r="BJ12" i="24" s="1"/>
  <c r="BA124" i="24" a="1"/>
  <c r="BA124" i="24" s="1"/>
  <c r="BX119" i="24" a="1"/>
  <c r="BX119" i="24" s="1"/>
  <c r="BI23" i="24" a="1"/>
  <c r="BI23" i="24" s="1"/>
  <c r="BK87" i="24" a="1"/>
  <c r="BK87" i="24" s="1"/>
  <c r="BI82" i="24" a="1"/>
  <c r="BI82" i="24" s="1"/>
  <c r="BJ60" i="24" a="1"/>
  <c r="BJ60" i="24" s="1"/>
  <c r="BT124" i="24" a="1"/>
  <c r="BT124" i="24" s="1"/>
  <c r="BL44" i="24" a="1"/>
  <c r="BL44" i="24" s="1"/>
  <c r="BN64" i="24" a="1"/>
  <c r="BN64" i="24" s="1"/>
  <c r="BI123" i="24" a="1"/>
  <c r="BI123" i="24" s="1"/>
  <c r="BK10" i="24" a="1"/>
  <c r="BK10" i="24" s="1"/>
  <c r="BU52" i="24" a="1"/>
  <c r="BU52" i="24" s="1"/>
  <c r="BT72" i="24" a="1"/>
  <c r="BT72" i="24" s="1"/>
  <c r="BR68" i="24" a="1"/>
  <c r="BR68" i="24" s="1"/>
  <c r="CA118" i="24" a="1"/>
  <c r="CA118" i="24" s="1"/>
  <c r="BU60" i="24" a="1"/>
  <c r="BU60" i="24" s="1"/>
  <c r="BH21" i="24" a="1"/>
  <c r="BH21" i="24" s="1"/>
  <c r="BK96" i="24" a="1"/>
  <c r="BK96" i="24" s="1"/>
  <c r="BE58" i="24" a="1"/>
  <c r="BE58" i="24" s="1"/>
  <c r="BM63" i="24" a="1"/>
  <c r="BM63" i="24" s="1"/>
  <c r="BT58" i="24" a="1"/>
  <c r="BT58" i="24" s="1"/>
  <c r="BM77" i="24" a="1"/>
  <c r="BM77" i="24" s="1"/>
  <c r="BL27" i="24" a="1"/>
  <c r="BL27" i="24" s="1"/>
  <c r="BA106" i="24" a="1"/>
  <c r="BA106" i="24" s="1"/>
  <c r="BB125" i="24" a="1"/>
  <c r="BB125" i="24" s="1"/>
  <c r="AZ8" i="24" a="1"/>
  <c r="AZ8" i="24" s="1"/>
  <c r="BT16" i="24" a="1"/>
  <c r="BT16" i="24" s="1"/>
  <c r="BC97" i="24" a="1"/>
  <c r="BC97" i="24" s="1"/>
  <c r="BE32" i="24" a="1"/>
  <c r="BE32" i="24" s="1"/>
  <c r="BG52" i="24" a="1"/>
  <c r="BG52" i="24" s="1"/>
  <c r="BN62" i="24" a="1"/>
  <c r="BN62" i="24" s="1"/>
  <c r="BB104" i="24" a="1"/>
  <c r="BB104" i="24" s="1"/>
  <c r="BX15" i="24" a="1"/>
  <c r="BX15" i="24" s="1"/>
  <c r="BU6" i="24" a="1"/>
  <c r="BU6" i="24" s="1"/>
  <c r="AZ71" i="24" a="1"/>
  <c r="AZ71" i="24" s="1"/>
  <c r="BN82" i="24" a="1"/>
  <c r="BN82" i="24" s="1"/>
  <c r="BX26" i="24" a="1"/>
  <c r="BX26" i="24" s="1"/>
  <c r="BT88" i="24" a="1"/>
  <c r="BT88" i="24" s="1"/>
  <c r="BE79" i="24" a="1"/>
  <c r="BE79" i="24" s="1"/>
  <c r="BY69" i="24" a="1"/>
  <c r="BY69" i="24" s="1"/>
  <c r="CA72" i="24" a="1"/>
  <c r="CA72" i="24" s="1"/>
  <c r="BS41" i="24" a="1"/>
  <c r="BS41" i="24" s="1"/>
  <c r="BZ48" i="24" a="1"/>
  <c r="BZ48" i="24" s="1"/>
  <c r="BG93" i="24" a="1"/>
  <c r="BG93" i="24" s="1"/>
  <c r="BP37" i="24" a="1"/>
  <c r="BP37" i="24" s="1"/>
  <c r="BB8" i="24" a="1"/>
  <c r="BB8" i="24" s="1"/>
  <c r="BV129" i="24" a="1"/>
  <c r="BV129" i="24" s="1"/>
  <c r="BS39" i="24" a="1"/>
  <c r="BS39" i="24" s="1"/>
  <c r="BT95" i="24" a="1"/>
  <c r="BT95" i="24" s="1"/>
  <c r="BI98" i="24" a="1"/>
  <c r="BI98" i="24" s="1"/>
  <c r="BL9" i="24" a="1"/>
  <c r="BL9" i="24" s="1"/>
  <c r="BP79" i="24" a="1"/>
  <c r="BP79" i="24" s="1"/>
  <c r="BV61" i="24" a="1"/>
  <c r="BV61" i="24" s="1"/>
  <c r="BR57" i="24" a="1"/>
  <c r="BR57" i="24" s="1"/>
  <c r="CA132" i="24" a="1"/>
  <c r="CA132" i="24" s="1"/>
  <c r="BC16" i="24" a="1"/>
  <c r="BC16" i="24" s="1"/>
  <c r="BX79" i="24" a="1"/>
  <c r="BX79" i="24" s="1"/>
  <c r="BD25" i="24" a="1"/>
  <c r="BD25" i="24" s="1"/>
  <c r="BQ34" i="24" a="1"/>
  <c r="BQ34" i="24" s="1"/>
  <c r="BI118" i="24" a="1"/>
  <c r="BI118" i="24" s="1"/>
  <c r="BJ67" i="24" a="1"/>
  <c r="BJ67" i="24" s="1"/>
  <c r="BX105" i="24" a="1"/>
  <c r="BX105" i="24" s="1"/>
  <c r="BK74" i="24" a="1"/>
  <c r="BK74" i="24" s="1"/>
  <c r="BR64" i="24" a="1"/>
  <c r="BR64" i="24" s="1"/>
  <c r="BY95" i="24" a="1"/>
  <c r="BY95" i="24" s="1"/>
  <c r="BT35" i="24" a="1"/>
  <c r="BT35" i="24" s="1"/>
  <c r="BN8" i="24" a="1"/>
  <c r="BN8" i="24" s="1"/>
  <c r="BT107" i="24" a="1"/>
  <c r="BT107" i="24" s="1"/>
  <c r="BY18" i="24" a="1"/>
  <c r="BY18" i="24" s="1"/>
  <c r="BB87" i="24" a="1"/>
  <c r="BB87" i="24" s="1"/>
  <c r="BS34" i="24" a="1"/>
  <c r="BS34" i="24" s="1"/>
  <c r="BC79" i="24" a="1"/>
  <c r="BC79" i="24" s="1"/>
  <c r="BK12" i="24" a="1"/>
  <c r="BK12" i="24" s="1"/>
  <c r="BB19" i="24" a="1"/>
  <c r="BB19" i="24" s="1"/>
  <c r="BW68" i="24" a="1"/>
  <c r="BW68" i="24" s="1"/>
  <c r="BG126" i="24" a="1"/>
  <c r="BG126" i="24" s="1"/>
  <c r="BG25" i="24" a="1"/>
  <c r="BG25" i="24" s="1"/>
  <c r="BI16" i="24" a="1"/>
  <c r="BI16" i="24" s="1"/>
  <c r="BJ120" i="24" a="1"/>
  <c r="BJ120" i="24" s="1"/>
  <c r="BZ67" i="24" a="1"/>
  <c r="BZ67" i="24" s="1"/>
  <c r="BH94" i="24" a="1"/>
  <c r="BH94" i="24" s="1"/>
  <c r="BV127" i="24" a="1"/>
  <c r="BV127" i="24" s="1"/>
  <c r="BJ65" i="24" a="1"/>
  <c r="BJ65" i="24" s="1"/>
  <c r="BD79" i="24" a="1"/>
  <c r="BD79" i="24" s="1"/>
  <c r="BW35" i="24" a="1"/>
  <c r="BW35" i="24" s="1"/>
  <c r="BN60" i="24" a="1"/>
  <c r="BN60" i="24" s="1"/>
  <c r="BO125" i="24" a="1"/>
  <c r="BO125" i="24" s="1"/>
  <c r="BP23" i="24" a="1"/>
  <c r="BP23" i="24" s="1"/>
  <c r="BE33" i="24" a="1"/>
  <c r="BE33" i="24" s="1"/>
  <c r="BU108" i="24" a="1"/>
  <c r="BU108" i="24" s="1"/>
  <c r="BI59" i="24" a="1"/>
  <c r="BI59" i="24" s="1"/>
  <c r="BV87" i="24" a="1"/>
  <c r="BV87" i="24" s="1"/>
  <c r="BI124" i="24" a="1"/>
  <c r="BI124" i="24" s="1"/>
  <c r="BQ56" i="24" a="1"/>
  <c r="BQ56" i="24" s="1"/>
  <c r="BX128" i="24" a="1"/>
  <c r="BX128" i="24" s="1"/>
  <c r="BH34" i="24" a="1"/>
  <c r="BH34" i="24" s="1"/>
  <c r="BT69" i="24" a="1"/>
  <c r="BT69" i="24" s="1"/>
  <c r="BN99" i="24" a="1"/>
  <c r="BN99" i="24" s="1"/>
  <c r="BY54" i="24" a="1"/>
  <c r="BY54" i="24" s="1"/>
  <c r="BZ102" i="24" a="1"/>
  <c r="BZ102" i="24" s="1"/>
  <c r="BS73" i="24" a="1"/>
  <c r="BS73" i="24" s="1"/>
  <c r="BI52" i="24" a="1"/>
  <c r="BI52" i="24" s="1"/>
  <c r="BI95" i="24" a="1"/>
  <c r="BI95" i="24" s="1"/>
  <c r="BW41" i="24" a="1"/>
  <c r="BW41" i="24" s="1"/>
  <c r="BZ14" i="24" a="1"/>
  <c r="BZ14" i="24" s="1"/>
  <c r="BG30" i="24" a="1"/>
  <c r="BG30" i="24" s="1"/>
  <c r="BP46" i="24" a="1"/>
  <c r="BP46" i="24" s="1"/>
  <c r="AZ97" i="24" a="1"/>
  <c r="AZ97" i="24" s="1"/>
  <c r="BL46" i="24" a="1"/>
  <c r="BL46" i="24" s="1"/>
  <c r="BA8" i="24" a="1"/>
  <c r="BA8" i="24" s="1"/>
  <c r="BD49" i="24" a="1"/>
  <c r="BD49" i="24" s="1"/>
  <c r="BT29" i="24" a="1"/>
  <c r="BT29" i="24" s="1"/>
  <c r="BA43" i="24" a="1"/>
  <c r="BA43" i="24" s="1"/>
  <c r="BQ110" i="24" a="1"/>
  <c r="BQ110" i="24" s="1"/>
  <c r="AZ9" i="24" a="1"/>
  <c r="AZ9" i="24" s="1"/>
  <c r="BD123" i="24" a="1"/>
  <c r="BD123" i="24" s="1"/>
  <c r="BH98" i="24" a="1"/>
  <c r="BH98" i="24" s="1"/>
  <c r="BE17" i="24" a="1"/>
  <c r="BE17" i="24" s="1"/>
  <c r="CA129" i="24" a="1"/>
  <c r="CA129" i="24" s="1"/>
  <c r="BE21" i="24" a="1"/>
  <c r="BE21" i="24" s="1"/>
  <c r="BI40" i="24" a="1"/>
  <c r="BI40" i="24" s="1"/>
  <c r="BS85" i="24" a="1"/>
  <c r="BS85" i="24" s="1"/>
  <c r="BX32" i="24" a="1"/>
  <c r="BX32" i="24" s="1"/>
  <c r="BL126" i="24" a="1"/>
  <c r="BL126" i="24" s="1"/>
  <c r="BO108" i="24" a="1"/>
  <c r="BO108" i="24" s="1"/>
  <c r="BC71" i="24" a="1"/>
  <c r="BC71" i="24" s="1"/>
  <c r="BO81" i="24" a="1"/>
  <c r="BO81" i="24" s="1"/>
  <c r="BQ95" i="24" a="1"/>
  <c r="BQ95" i="24" s="1"/>
  <c r="BQ46" i="24" a="1"/>
  <c r="BQ46" i="24" s="1"/>
  <c r="BW69" i="24" a="1"/>
  <c r="BW69" i="24" s="1"/>
  <c r="BY64" i="24" a="1"/>
  <c r="BY64" i="24" s="1"/>
  <c r="BT104" i="24" a="1"/>
  <c r="BT104" i="24" s="1"/>
  <c r="BY12" i="24" a="1"/>
  <c r="BY12" i="24" s="1"/>
  <c r="BR39" i="24" a="1"/>
  <c r="BR39" i="24" s="1"/>
  <c r="BH92" i="24" a="1"/>
  <c r="BH92" i="24" s="1"/>
  <c r="BD87" i="24" a="1"/>
  <c r="BD87" i="24" s="1"/>
  <c r="BT98" i="24" a="1"/>
  <c r="BT98" i="24" s="1"/>
  <c r="BN80" i="24" a="1"/>
  <c r="BN80" i="24" s="1"/>
  <c r="BQ53" i="24" a="1"/>
  <c r="BQ53" i="24" s="1"/>
  <c r="BZ91" i="24" a="1"/>
  <c r="BZ91" i="24" s="1"/>
  <c r="BN6" i="24" a="1"/>
  <c r="BN6" i="24" s="1"/>
  <c r="BV22" i="24" a="1"/>
  <c r="BV22" i="24" s="1"/>
  <c r="BD115" i="24" a="1"/>
  <c r="BD115" i="24" s="1"/>
  <c r="BZ73" i="24" a="1"/>
  <c r="BZ73" i="24" s="1"/>
  <c r="BW99" i="24" a="1"/>
  <c r="BW99" i="24" s="1"/>
  <c r="BE84" i="24" a="1"/>
  <c r="BE84" i="24" s="1"/>
  <c r="BG31" i="24" a="1"/>
  <c r="BG31" i="24" s="1"/>
  <c r="BS23" i="24" a="1"/>
  <c r="BS23" i="24" s="1"/>
  <c r="BL61" i="24" a="1"/>
  <c r="BL61" i="24" s="1"/>
  <c r="BU50" i="24" a="1"/>
  <c r="BU50" i="24" s="1"/>
  <c r="BS13" i="24" a="1"/>
  <c r="BS13" i="24" s="1"/>
  <c r="BC124" i="24" a="1"/>
  <c r="BC124" i="24" s="1"/>
  <c r="BA86" i="24" a="1"/>
  <c r="BA86" i="24" s="1"/>
  <c r="BZ112" i="24" a="1"/>
  <c r="BZ112" i="24" s="1"/>
  <c r="BE11" i="24" a="1"/>
  <c r="BE11" i="24" s="1"/>
  <c r="BM107" i="24" a="1"/>
  <c r="BM107" i="24" s="1"/>
  <c r="BN32" i="24" a="1"/>
  <c r="BN32" i="24" s="1"/>
  <c r="BV59" i="24" a="1"/>
  <c r="BV59" i="24" s="1"/>
  <c r="BX87" i="24" a="1"/>
  <c r="BX87" i="24" s="1"/>
  <c r="BX54" i="24" a="1"/>
  <c r="BX54" i="24" s="1"/>
  <c r="BP97" i="24" a="1"/>
  <c r="BP97" i="24" s="1"/>
  <c r="BW126" i="24" a="1"/>
  <c r="BW126" i="24" s="1"/>
  <c r="BR42" i="24" a="1"/>
  <c r="BR42" i="24" s="1"/>
  <c r="BN78" i="24" a="1"/>
  <c r="BN78" i="24" s="1"/>
  <c r="BL26" i="24" a="1"/>
  <c r="BL26" i="24" s="1"/>
  <c r="BY35" i="24" a="1"/>
  <c r="BY35" i="24" s="1"/>
  <c r="BN81" i="24" a="1"/>
  <c r="BN81" i="24" s="1"/>
  <c r="BX25" i="24" a="1"/>
  <c r="BX25" i="24" s="1"/>
  <c r="BJ122" i="24" a="1"/>
  <c r="BJ122" i="24" s="1"/>
  <c r="BR106" i="24" a="1"/>
  <c r="BR106" i="24" s="1"/>
  <c r="BM16" i="24" a="1"/>
  <c r="BM16" i="24" s="1"/>
  <c r="BG129" i="24" a="1"/>
  <c r="BG129" i="24" s="1"/>
  <c r="BU19" i="24" a="1"/>
  <c r="BU19" i="24" s="1"/>
  <c r="BH39" i="24" a="1"/>
  <c r="BH39" i="24" s="1"/>
  <c r="BX84" i="24" a="1"/>
  <c r="BX84" i="24" s="1"/>
  <c r="BP31" i="24" a="1"/>
  <c r="BP31" i="24" s="1"/>
  <c r="BK125" i="24" a="1"/>
  <c r="BK125" i="24" s="1"/>
  <c r="BR107" i="24" a="1"/>
  <c r="BR107" i="24" s="1"/>
  <c r="BD8" i="24" a="1"/>
  <c r="BD8" i="24" s="1"/>
  <c r="BK132" i="24" a="1"/>
  <c r="BK132" i="24" s="1"/>
  <c r="BG16" i="24" a="1"/>
  <c r="BG16" i="24" s="1"/>
  <c r="BD46" i="24" a="1"/>
  <c r="BD46" i="24" s="1"/>
  <c r="BQ111" i="24" a="1"/>
  <c r="BQ111" i="24" s="1"/>
  <c r="BO60" i="24" a="1"/>
  <c r="BO60" i="24" s="1"/>
  <c r="BO94" i="24" a="1"/>
  <c r="BO94" i="24" s="1"/>
  <c r="CA126" i="24" a="1"/>
  <c r="CA126" i="24" s="1"/>
  <c r="BW57" i="24" a="1"/>
  <c r="BW57" i="24" s="1"/>
  <c r="BN79" i="24" a="1"/>
  <c r="BN79" i="24" s="1"/>
  <c r="BM24" i="24" a="1"/>
  <c r="BM24" i="24" s="1"/>
  <c r="BR22" i="24" a="1"/>
  <c r="BR22" i="24" s="1"/>
  <c r="BI44" i="24" a="1"/>
  <c r="BI44" i="24" s="1"/>
  <c r="BR54" i="24" a="1"/>
  <c r="BR54" i="24" s="1"/>
  <c r="BA78" i="24" a="1"/>
  <c r="BA78" i="24" s="1"/>
  <c r="CA16" i="24" a="1"/>
  <c r="CA16" i="24" s="1"/>
  <c r="BC72" i="24" a="1"/>
  <c r="BC72" i="24" s="1"/>
  <c r="AZ118" i="24" a="1"/>
  <c r="AZ118" i="24" s="1"/>
  <c r="BK16" i="24" a="1"/>
  <c r="BK16" i="24" s="1"/>
  <c r="AZ12" i="24" a="1"/>
  <c r="AZ12" i="24" s="1"/>
  <c r="BA96" i="24" a="1"/>
  <c r="BA96" i="24" s="1"/>
  <c r="BC85" i="24" a="1"/>
  <c r="BC85" i="24" s="1"/>
  <c r="BO7" i="24" a="1"/>
  <c r="BO7" i="24" s="1"/>
  <c r="AZ65" i="24" a="1"/>
  <c r="AZ65" i="24" s="1"/>
  <c r="BM93" i="24" a="1"/>
  <c r="BM93" i="24" s="1"/>
  <c r="BK119" i="24" a="1"/>
  <c r="BK119" i="24" s="1"/>
  <c r="BJ113" i="24" a="1"/>
  <c r="BJ113" i="24" s="1"/>
  <c r="BG88" i="24" a="1"/>
  <c r="BG88" i="24" s="1"/>
  <c r="BS42" i="24" a="1"/>
  <c r="BS42" i="24" s="1"/>
  <c r="BZ49" i="24" a="1"/>
  <c r="BZ49" i="24" s="1"/>
  <c r="BG103" i="24" a="1"/>
  <c r="BG103" i="24" s="1"/>
  <c r="BH19" i="24" a="1"/>
  <c r="BH19" i="24" s="1"/>
  <c r="BH87" i="24" a="1"/>
  <c r="BH87" i="24" s="1"/>
  <c r="BY114" i="24" a="1"/>
  <c r="BY114" i="24" s="1"/>
  <c r="AZ100" i="24" a="1"/>
  <c r="AZ100" i="24" s="1"/>
  <c r="BW76" i="24" a="1"/>
  <c r="BW76" i="24" s="1"/>
  <c r="BW117" i="24" a="1"/>
  <c r="BW117" i="24" s="1"/>
  <c r="BX43" i="24" a="1"/>
  <c r="BX43" i="24" s="1"/>
  <c r="BF96" i="24" a="1"/>
  <c r="BF96" i="24" s="1"/>
  <c r="BL49" i="24" a="1"/>
  <c r="BL49" i="24" s="1"/>
  <c r="BJ53" i="24" a="1"/>
  <c r="BJ53" i="24" s="1"/>
  <c r="BH93" i="24" a="1"/>
  <c r="BH93" i="24" s="1"/>
  <c r="BM38" i="24" a="1"/>
  <c r="BM38" i="24" s="1"/>
  <c r="BZ79" i="24" a="1"/>
  <c r="BZ79" i="24" s="1"/>
  <c r="CA120" i="24" a="1"/>
  <c r="CA120" i="24" s="1"/>
  <c r="BC95" i="24" a="1"/>
  <c r="BC95" i="24" s="1"/>
  <c r="BH103" i="24" a="1"/>
  <c r="BH103" i="24" s="1"/>
  <c r="BS40" i="24" a="1"/>
  <c r="BS40" i="24" s="1"/>
  <c r="BJ27" i="24" a="1"/>
  <c r="BJ27" i="24" s="1"/>
  <c r="BO89" i="24" a="1"/>
  <c r="BO89" i="24" s="1"/>
  <c r="BF16" i="24" a="1"/>
  <c r="BF16" i="24" s="1"/>
  <c r="BF74" i="24" a="1"/>
  <c r="BF74" i="24" s="1"/>
  <c r="BM69" i="24" a="1"/>
  <c r="BM69" i="24" s="1"/>
  <c r="CA63" i="24" a="1"/>
  <c r="CA63" i="24" s="1"/>
  <c r="BP113" i="24" a="1"/>
  <c r="BP113" i="24" s="1"/>
  <c r="BK51" i="24" a="1"/>
  <c r="BK51" i="24" s="1"/>
  <c r="BY107" i="24" a="1"/>
  <c r="BY107" i="24" s="1"/>
  <c r="BN89" i="24" a="1"/>
  <c r="BN89" i="24" s="1"/>
  <c r="BB105" i="24" a="1"/>
  <c r="BB105" i="24" s="1"/>
  <c r="BA94" i="24" a="1"/>
  <c r="BA94" i="24" s="1"/>
  <c r="BR8" i="24" a="1"/>
  <c r="BR8" i="24" s="1"/>
  <c r="BJ28" i="24" a="1"/>
  <c r="BJ28" i="24" s="1"/>
  <c r="BK64" i="24" a="1"/>
  <c r="BK64" i="24" s="1"/>
  <c r="BR71" i="24" a="1"/>
  <c r="BR71" i="24" s="1"/>
  <c r="BC12" i="24" a="1"/>
  <c r="BC12" i="24" s="1"/>
  <c r="BZ93" i="24" a="1"/>
  <c r="BZ93" i="24" s="1"/>
  <c r="BY16" i="24" a="1"/>
  <c r="BY16" i="24" s="1"/>
  <c r="BA47" i="24" a="1"/>
  <c r="BA47" i="24" s="1"/>
  <c r="BT132" i="24" a="1"/>
  <c r="BT132" i="24" s="1"/>
  <c r="BJ52" i="24" a="1"/>
  <c r="BJ52" i="24" s="1"/>
  <c r="BQ93" i="24" a="1"/>
  <c r="BQ93" i="24" s="1"/>
  <c r="BS88" i="24" a="1"/>
  <c r="BS88" i="24" s="1"/>
  <c r="BM74" i="24" a="1"/>
  <c r="BM74" i="24" s="1"/>
  <c r="BQ87" i="24" a="1"/>
  <c r="BQ87" i="24" s="1"/>
  <c r="BY25" i="24" a="1"/>
  <c r="BY25" i="24" s="1"/>
  <c r="BE38" i="24" a="1"/>
  <c r="BE38" i="24" s="1"/>
  <c r="BY89" i="24" a="1"/>
  <c r="BY89" i="24" s="1"/>
  <c r="BK18" i="24" a="1"/>
  <c r="BK18" i="24" s="1"/>
  <c r="BM104" i="24" a="1"/>
  <c r="BM104" i="24" s="1"/>
  <c r="BZ89" i="24" a="1"/>
  <c r="BZ89" i="24" s="1"/>
  <c r="BS89" i="24" a="1"/>
  <c r="BS89" i="24" s="1"/>
  <c r="AZ83" i="24" a="1"/>
  <c r="AZ83" i="24" s="1"/>
  <c r="BD118" i="24" a="1"/>
  <c r="BD118" i="24" s="1"/>
  <c r="BV111" i="24" a="1"/>
  <c r="BV111" i="24" s="1"/>
  <c r="BN83" i="24" a="1"/>
  <c r="BN83" i="24" s="1"/>
  <c r="BG60" i="24" a="1"/>
  <c r="BG60" i="24" s="1"/>
  <c r="BW94" i="24" a="1"/>
  <c r="BW94" i="24" s="1"/>
  <c r="BQ32" i="24" a="1"/>
  <c r="BQ32" i="24" s="1"/>
  <c r="BW51" i="24" a="1"/>
  <c r="BW51" i="24" s="1"/>
  <c r="BE99" i="24" a="1"/>
  <c r="BE99" i="24" s="1"/>
  <c r="BO116" i="24" a="1"/>
  <c r="BO116" i="24" s="1"/>
  <c r="BP107" i="24" a="1"/>
  <c r="BP107" i="24" s="1"/>
  <c r="BS83" i="24" a="1"/>
  <c r="BS83" i="24" s="1"/>
  <c r="BP73" i="24" a="1"/>
  <c r="BP73" i="24" s="1"/>
  <c r="BG120" i="24" a="1"/>
  <c r="BG120" i="24" s="1"/>
  <c r="AZ109" i="24" a="1"/>
  <c r="AZ109" i="24" s="1"/>
  <c r="BC19" i="24" a="1"/>
  <c r="BC19" i="24" s="1"/>
  <c r="BZ56" i="24" a="1"/>
  <c r="BZ56" i="24" s="1"/>
  <c r="BK54" i="24" a="1"/>
  <c r="BK54" i="24" s="1"/>
  <c r="BC59" i="24" a="1"/>
  <c r="BC59" i="24" s="1"/>
  <c r="BX16" i="24" a="1"/>
  <c r="BX16" i="24" s="1"/>
  <c r="BA117" i="24" a="1"/>
  <c r="BA117" i="24" s="1"/>
  <c r="BH96" i="24" a="1"/>
  <c r="BH96" i="24" s="1"/>
  <c r="BY92" i="24" a="1"/>
  <c r="BY92" i="24" s="1"/>
  <c r="BO111" i="24" a="1"/>
  <c r="BO111" i="24" s="1"/>
  <c r="BP88" i="24" a="1"/>
  <c r="BP88" i="24" s="1"/>
  <c r="BW60" i="24" a="1"/>
  <c r="BW60" i="24" s="1"/>
  <c r="BF97" i="24" a="1"/>
  <c r="BF97" i="24" s="1"/>
  <c r="BI33" i="24" a="1"/>
  <c r="BI33" i="24" s="1"/>
  <c r="BZ39" i="24" a="1"/>
  <c r="BZ39" i="24" s="1"/>
  <c r="BP106" i="24" a="1"/>
  <c r="BP106" i="24" s="1"/>
  <c r="BL84" i="24" a="1"/>
  <c r="BL84" i="24" s="1"/>
  <c r="AZ132" i="24" a="1"/>
  <c r="AZ132" i="24" s="1"/>
  <c r="BF87" i="24" a="1"/>
  <c r="BF87" i="24" s="1"/>
  <c r="BY22" i="24" a="1"/>
  <c r="BY22" i="24" s="1"/>
  <c r="BS103" i="24" a="1"/>
  <c r="BS103" i="24" s="1"/>
  <c r="BS79" i="24" a="1"/>
  <c r="BS79" i="24" s="1"/>
  <c r="BX7" i="24" a="1"/>
  <c r="BX7" i="24" s="1"/>
  <c r="BZ77" i="24" a="1"/>
  <c r="BZ77" i="24" s="1"/>
  <c r="BU25" i="24" a="1"/>
  <c r="BU25" i="24" s="1"/>
  <c r="BY44" i="24" a="1"/>
  <c r="BY44" i="24" s="1"/>
  <c r="BO80" i="24" a="1"/>
  <c r="BO80" i="24" s="1"/>
  <c r="BA49" i="24" a="1"/>
  <c r="BA49" i="24" s="1"/>
  <c r="BE98" i="24" a="1"/>
  <c r="BE98" i="24" s="1"/>
  <c r="BQ28" i="24" a="1"/>
  <c r="BQ28" i="24" s="1"/>
  <c r="BU47" i="24" a="1"/>
  <c r="BU47" i="24" s="1"/>
  <c r="BY88" i="24" a="1"/>
  <c r="BY88" i="24" s="1"/>
  <c r="BR65" i="24" a="1"/>
  <c r="BR65" i="24" s="1"/>
  <c r="BG9" i="24" a="1"/>
  <c r="BG9" i="24" s="1"/>
  <c r="BX125" i="24" a="1"/>
  <c r="BX125" i="24" s="1"/>
  <c r="BM66" i="24" a="1"/>
  <c r="BM66" i="24" s="1"/>
  <c r="BJ108" i="24" a="1"/>
  <c r="BJ108" i="24" s="1"/>
  <c r="BE39" i="24" a="1"/>
  <c r="BE39" i="24" s="1"/>
  <c r="BB27" i="24" a="1"/>
  <c r="BB27" i="24" s="1"/>
  <c r="CA124" i="24" a="1"/>
  <c r="CA124" i="24" s="1"/>
  <c r="BG70" i="24" a="1"/>
  <c r="BG70" i="24" s="1"/>
  <c r="BA122" i="24" a="1"/>
  <c r="BA122" i="24" s="1"/>
  <c r="BA92" i="24" a="1"/>
  <c r="BA92" i="24" s="1"/>
  <c r="AZ26" i="24" a="1"/>
  <c r="AZ26" i="24" s="1"/>
  <c r="BP20" i="24" a="1"/>
  <c r="BP20" i="24" s="1"/>
  <c r="BT18" i="24" a="1"/>
  <c r="BT18" i="24" s="1"/>
  <c r="BS57" i="24" a="1"/>
  <c r="BS57" i="24" s="1"/>
  <c r="BK56" i="24" a="1"/>
  <c r="BK56" i="24" s="1"/>
  <c r="BO123" i="24" a="1"/>
  <c r="BO123" i="24" s="1"/>
  <c r="BL29" i="24" a="1"/>
  <c r="BL29" i="24" s="1"/>
  <c r="BY38" i="24" a="1"/>
  <c r="BY38" i="24" s="1"/>
  <c r="BG111" i="24" a="1"/>
  <c r="BG111" i="24" s="1"/>
  <c r="BP39" i="24" a="1"/>
  <c r="BP39" i="24" s="1"/>
  <c r="CA84" i="24" a="1"/>
  <c r="CA84" i="24" s="1"/>
  <c r="BE122" i="24" a="1"/>
  <c r="BE122" i="24" s="1"/>
  <c r="BD50" i="24" a="1"/>
  <c r="BD50" i="24" s="1"/>
  <c r="BX126" i="24" a="1"/>
  <c r="BX126" i="24" s="1"/>
  <c r="BM11" i="24" a="1"/>
  <c r="BM11" i="24" s="1"/>
  <c r="AZ7" i="24" a="1"/>
  <c r="AZ7" i="24" s="1"/>
  <c r="BF105" i="24" a="1"/>
  <c r="BF105" i="24" s="1"/>
  <c r="BN59" i="24" a="1"/>
  <c r="BN59" i="24" s="1"/>
  <c r="BL52" i="24" a="1"/>
  <c r="BL52" i="24" s="1"/>
  <c r="BR102" i="24" a="1"/>
  <c r="BR102" i="24" s="1"/>
  <c r="BN71" i="24" a="1"/>
  <c r="BN71" i="24" s="1"/>
  <c r="BX111" i="24" a="1"/>
  <c r="BX111" i="24" s="1"/>
  <c r="BK49" i="24" a="1"/>
  <c r="BK49" i="24" s="1"/>
  <c r="BI62" i="24" a="1"/>
  <c r="BI62" i="24" s="1"/>
  <c r="BO106" i="24" a="1"/>
  <c r="BO106" i="24" s="1"/>
  <c r="BD70" i="24" a="1"/>
  <c r="BD70" i="24" s="1"/>
  <c r="BR91" i="24" a="1"/>
  <c r="BR91" i="24" s="1"/>
  <c r="BY118" i="24" a="1"/>
  <c r="BY118" i="24" s="1"/>
  <c r="BY42" i="24" a="1"/>
  <c r="BY42" i="24" s="1"/>
  <c r="BI99" i="24" a="1"/>
  <c r="BI99" i="24" s="1"/>
  <c r="BX50" i="24" a="1"/>
  <c r="BX50" i="24" s="1"/>
  <c r="BX70" i="24" a="1"/>
  <c r="BX70" i="24" s="1"/>
  <c r="BR108" i="24" a="1"/>
  <c r="BR108" i="24" s="1"/>
  <c r="BM39" i="24" a="1"/>
  <c r="BM39" i="24" s="1"/>
  <c r="BI85" i="24" a="1"/>
  <c r="BI85" i="24" s="1"/>
  <c r="BT125" i="24" a="1"/>
  <c r="BT125" i="24" s="1"/>
  <c r="AZ52" i="24" a="1"/>
  <c r="AZ52" i="24" s="1"/>
  <c r="BS92" i="24" a="1"/>
  <c r="BS92" i="24" s="1"/>
  <c r="BX67" i="24" a="1"/>
  <c r="BX67" i="24" s="1"/>
  <c r="BU63" i="24" a="1"/>
  <c r="BU63" i="24" s="1"/>
  <c r="BO124" i="24" a="1"/>
  <c r="BO124" i="24" s="1"/>
  <c r="BV27" i="24" a="1"/>
  <c r="BV27" i="24" s="1"/>
  <c r="BL21" i="24" a="1"/>
  <c r="BL21" i="24" s="1"/>
  <c r="BO120" i="24" a="1"/>
  <c r="BO120" i="24" s="1"/>
  <c r="BI6" i="24" a="1"/>
  <c r="BI6" i="24" s="1"/>
  <c r="BT99" i="24" a="1"/>
  <c r="BT99" i="24" s="1"/>
  <c r="BM82" i="24" a="1"/>
  <c r="BM82" i="24" s="1"/>
  <c r="BY24" i="24" a="1"/>
  <c r="BY24" i="24" s="1"/>
  <c r="BQ112" i="24" a="1"/>
  <c r="BQ112" i="24" s="1"/>
  <c r="BV47" i="24" a="1"/>
  <c r="BV47" i="24" s="1"/>
  <c r="BB42" i="24" a="1"/>
  <c r="BB42" i="24" s="1"/>
  <c r="BA23" i="24" a="1"/>
  <c r="BA23" i="24" s="1"/>
  <c r="BB39" i="24" a="1"/>
  <c r="BB39" i="24" s="1"/>
  <c r="BB128" i="24" a="1"/>
  <c r="BB128" i="24" s="1"/>
  <c r="BC55" i="24" a="1"/>
  <c r="BC55" i="24" s="1"/>
  <c r="AZ81" i="24" a="1"/>
  <c r="AZ81" i="24" s="1"/>
  <c r="BA97" i="24" a="1"/>
  <c r="BA97" i="24" s="1"/>
  <c r="BD73" i="24" a="1"/>
  <c r="BD73" i="24" s="1"/>
  <c r="AZ70" i="24" a="1"/>
  <c r="AZ70" i="24" s="1"/>
  <c r="BM72" i="24" a="1"/>
  <c r="BM72" i="24" s="1"/>
  <c r="BI89" i="24" a="1"/>
  <c r="BI89" i="24" s="1"/>
  <c r="BH132" i="24" a="1"/>
  <c r="BH132" i="24" s="1"/>
  <c r="BV45" i="24" a="1"/>
  <c r="BV45" i="24" s="1"/>
  <c r="BD107" i="24" a="1"/>
  <c r="BD107" i="24" s="1"/>
  <c r="BI75" i="24" a="1"/>
  <c r="BI75" i="24" s="1"/>
  <c r="BW70" i="24" a="1"/>
  <c r="BW70" i="24" s="1"/>
  <c r="CA108" i="24" a="1"/>
  <c r="CA108" i="24" s="1"/>
  <c r="BX75" i="24" a="1"/>
  <c r="BX75" i="24" s="1"/>
  <c r="BT82" i="24" a="1"/>
  <c r="BT82" i="24" s="1"/>
  <c r="BV128" i="24" a="1"/>
  <c r="BV128" i="24" s="1"/>
  <c r="BT75" i="24" a="1"/>
  <c r="BT75" i="24" s="1"/>
  <c r="BN118" i="24" a="1"/>
  <c r="BN118" i="24" s="1"/>
  <c r="BE45" i="24" a="1"/>
  <c r="BE45" i="24" s="1"/>
  <c r="BG64" i="24" a="1"/>
  <c r="BG64" i="24" s="1"/>
  <c r="BY104" i="24" a="1"/>
  <c r="BY104" i="24" s="1"/>
  <c r="BR26" i="24" a="1"/>
  <c r="BR26" i="24" s="1"/>
  <c r="BF8" i="24" a="1"/>
  <c r="BF8" i="24" s="1"/>
  <c r="BF80" i="24" a="1"/>
  <c r="BF80" i="24" s="1"/>
  <c r="BK58" i="24" a="1"/>
  <c r="BK58" i="24" s="1"/>
  <c r="BS121" i="24" a="1"/>
  <c r="BS121" i="24" s="1"/>
  <c r="BJ43" i="24" a="1"/>
  <c r="BJ43" i="24" s="1"/>
  <c r="AZ38" i="24" a="1"/>
  <c r="AZ38" i="24" s="1"/>
  <c r="BT5" i="24" a="1"/>
  <c r="BT5" i="24" s="1"/>
  <c r="BZ104" i="24" a="1"/>
  <c r="BZ104" i="24" s="1"/>
  <c r="BW67" i="24" a="1"/>
  <c r="BW67" i="24" s="1"/>
  <c r="BZ111" i="24" a="1"/>
  <c r="BZ111" i="24" s="1"/>
  <c r="BQ57" i="24" a="1"/>
  <c r="BQ57" i="24" s="1"/>
  <c r="BM53" i="24" a="1"/>
  <c r="BM53" i="24" s="1"/>
  <c r="BF118" i="24" a="1"/>
  <c r="BF118" i="24" s="1"/>
  <c r="BR66" i="24" a="1"/>
  <c r="BR66" i="24" s="1"/>
  <c r="BH57" i="24" a="1"/>
  <c r="BH57" i="24" s="1"/>
  <c r="BJ41" i="24" a="1"/>
  <c r="BJ41" i="24" s="1"/>
  <c r="BT64" i="24" a="1"/>
  <c r="BT64" i="24" s="1"/>
  <c r="BZ51" i="24" a="1"/>
  <c r="BZ51" i="24" s="1"/>
  <c r="BC34" i="24" a="1"/>
  <c r="BC34" i="24" s="1"/>
  <c r="BS14" i="24" a="1"/>
  <c r="BS14" i="24" s="1"/>
  <c r="AZ92" i="24" a="1"/>
  <c r="AZ92" i="24" s="1"/>
  <c r="BR29" i="24" a="1"/>
  <c r="BR29" i="24" s="1"/>
  <c r="BO49" i="24" a="1"/>
  <c r="BO49" i="24" s="1"/>
  <c r="BR33" i="24" a="1"/>
  <c r="BR33" i="24" s="1"/>
  <c r="BC58" i="24" a="1"/>
  <c r="BC58" i="24" s="1"/>
  <c r="BQ14" i="24" a="1"/>
  <c r="BQ14" i="24" s="1"/>
  <c r="BW50" i="24" a="1"/>
  <c r="BW50" i="24" s="1"/>
  <c r="BR60" i="24" a="1"/>
  <c r="BR60" i="24" s="1"/>
  <c r="BD124" i="24" a="1"/>
  <c r="BD124" i="24" s="1"/>
  <c r="BX72" i="24" a="1"/>
  <c r="BX72" i="24" s="1"/>
  <c r="BH56" i="24" a="1"/>
  <c r="BH56" i="24" s="1"/>
  <c r="BR104" i="24" a="1"/>
  <c r="BR104" i="24" s="1"/>
  <c r="BR40" i="24" a="1"/>
  <c r="BR40" i="24" s="1"/>
  <c r="BR27" i="24" a="1"/>
  <c r="BR27" i="24" s="1"/>
  <c r="BL80" i="24" a="1"/>
  <c r="BL80" i="24" s="1"/>
  <c r="BV46" i="24" a="1"/>
  <c r="BV46" i="24" s="1"/>
  <c r="BP98" i="24" a="1"/>
  <c r="BP98" i="24" s="1"/>
  <c r="BY58" i="24" a="1"/>
  <c r="BY58" i="24" s="1"/>
  <c r="BU54" i="24" a="1"/>
  <c r="BU54" i="24" s="1"/>
  <c r="BE104" i="24" a="1"/>
  <c r="BE104" i="24" s="1"/>
  <c r="BB82" i="24" a="1"/>
  <c r="BB82" i="24" s="1"/>
  <c r="BM23" i="24" a="1"/>
  <c r="BM23" i="24" s="1"/>
  <c r="BR61" i="24" a="1"/>
  <c r="BR61" i="24" s="1"/>
  <c r="BA54" i="24" a="1"/>
  <c r="BA54" i="24" s="1"/>
  <c r="BW8" i="24" a="1"/>
  <c r="BW8" i="24" s="1"/>
  <c r="AZ25" i="24" a="1"/>
  <c r="AZ25" i="24" s="1"/>
  <c r="BK13" i="24" a="1"/>
  <c r="BK13" i="24" s="1"/>
  <c r="BT113" i="24" a="1"/>
  <c r="BT113" i="24" s="1"/>
  <c r="BL39" i="24" a="1"/>
  <c r="BL39" i="24" s="1"/>
  <c r="BS97" i="24" a="1"/>
  <c r="BS97" i="24" s="1"/>
  <c r="BZ129" i="24" a="1"/>
  <c r="BZ129" i="24" s="1"/>
  <c r="BP76" i="24" a="1"/>
  <c r="BP76" i="24" s="1"/>
  <c r="BK126" i="24" a="1"/>
  <c r="BK126" i="24" s="1"/>
  <c r="BI24" i="24" a="1"/>
  <c r="BI24" i="24" s="1"/>
  <c r="BM43" i="24" a="1"/>
  <c r="BM43" i="24" s="1"/>
  <c r="CA109" i="24" a="1"/>
  <c r="CA109" i="24" s="1"/>
  <c r="BY49" i="24" a="1"/>
  <c r="BY49" i="24" s="1"/>
  <c r="BJ92" i="24" a="1"/>
  <c r="BJ92" i="24" s="1"/>
  <c r="BS118" i="24" a="1"/>
  <c r="BS118" i="24" s="1"/>
  <c r="BQ26" i="24" a="1"/>
  <c r="BQ26" i="24" s="1"/>
  <c r="BX92" i="24" a="1"/>
  <c r="BX92" i="24" s="1"/>
  <c r="BT62" i="24" a="1"/>
  <c r="BT62" i="24" s="1"/>
  <c r="BK57" i="24" a="1"/>
  <c r="BK57" i="24" s="1"/>
  <c r="BJ109" i="24" a="1"/>
  <c r="BJ109" i="24" s="1"/>
  <c r="BN63" i="24" a="1"/>
  <c r="BN63" i="24" s="1"/>
  <c r="BY85" i="24" a="1"/>
  <c r="BY85" i="24" s="1"/>
  <c r="BT121" i="24" a="1"/>
  <c r="BT121" i="24" s="1"/>
  <c r="BA27" i="24" a="1"/>
  <c r="BA27" i="24" s="1"/>
  <c r="BI126" i="24" a="1"/>
  <c r="BI126" i="24" s="1"/>
  <c r="BQ19" i="24" a="1"/>
  <c r="BQ19" i="24" s="1"/>
  <c r="BE52" i="24" a="1"/>
  <c r="BE52" i="24" s="1"/>
  <c r="BU110" i="24" a="1"/>
  <c r="BU110" i="24" s="1"/>
  <c r="BF56" i="24" a="1"/>
  <c r="BF56" i="24" s="1"/>
  <c r="BO92" i="24" a="1"/>
  <c r="BO92" i="24" s="1"/>
  <c r="BH128" i="24" a="1"/>
  <c r="BH128" i="24" s="1"/>
  <c r="BY51" i="24" a="1"/>
  <c r="BY51" i="24" s="1"/>
  <c r="BF130" i="24" a="1"/>
  <c r="BF130" i="24" s="1"/>
  <c r="BI30" i="24" a="1"/>
  <c r="BI30" i="24" s="1"/>
  <c r="BW6" i="24" a="1"/>
  <c r="BW6" i="24" s="1"/>
  <c r="BY113" i="24" a="1"/>
  <c r="BY113" i="24" s="1"/>
  <c r="BF47" i="24" a="1"/>
  <c r="BF47" i="24" s="1"/>
  <c r="BC127" i="24" a="1"/>
  <c r="BC127" i="24" s="1"/>
  <c r="BA11" i="24" a="1"/>
  <c r="BA11" i="24" s="1"/>
  <c r="BB49" i="24" a="1"/>
  <c r="BB49" i="24" s="1"/>
  <c r="BJ66" i="24" a="1"/>
  <c r="BJ66" i="24" s="1"/>
  <c r="BT10" i="24" a="1"/>
  <c r="BT10" i="24" s="1"/>
  <c r="BC44" i="24" a="1"/>
  <c r="BC44" i="24" s="1"/>
  <c r="BA68" i="24" a="1"/>
  <c r="BA68" i="24" s="1"/>
  <c r="BS90" i="24" a="1"/>
  <c r="BS90" i="24" s="1"/>
  <c r="BO32" i="24" a="1"/>
  <c r="BO32" i="24" s="1"/>
  <c r="BX97" i="24" a="1"/>
  <c r="BX97" i="24" s="1"/>
  <c r="BQ90" i="24" a="1"/>
  <c r="BQ90" i="24" s="1"/>
  <c r="BJ75" i="24" a="1"/>
  <c r="BJ75" i="24" s="1"/>
  <c r="BU90" i="24" a="1"/>
  <c r="BU90" i="24" s="1"/>
  <c r="BL92" i="24" a="1"/>
  <c r="BL92" i="24" s="1"/>
  <c r="BT54" i="24" a="1"/>
  <c r="BT54" i="24" s="1"/>
  <c r="BD84" i="24" a="1"/>
  <c r="BD84" i="24" s="1"/>
  <c r="BL22" i="24" a="1"/>
  <c r="BL22" i="24" s="1"/>
  <c r="BX29" i="24" a="1"/>
  <c r="BX29" i="24" s="1"/>
  <c r="BQ81" i="24" a="1"/>
  <c r="BQ81" i="24" s="1"/>
  <c r="BH36" i="24" a="1"/>
  <c r="BH36" i="24" s="1"/>
  <c r="BW87" i="24" a="1"/>
  <c r="BW87" i="24" s="1"/>
  <c r="BH78" i="24" a="1"/>
  <c r="BH78" i="24" s="1"/>
  <c r="BQ68" i="24" a="1"/>
  <c r="BQ68" i="24" s="1"/>
  <c r="BG74" i="24" a="1"/>
  <c r="BG74" i="24" s="1"/>
  <c r="BK40" i="24" a="1"/>
  <c r="BK40" i="24" s="1"/>
  <c r="BR47" i="24" a="1"/>
  <c r="BR47" i="24" s="1"/>
  <c r="BK92" i="24" a="1"/>
  <c r="BK92" i="24" s="1"/>
  <c r="BN58" i="24" a="1"/>
  <c r="BN58" i="24" s="1"/>
  <c r="BH83" i="24" a="1"/>
  <c r="BH83" i="24" s="1"/>
  <c r="BD95" i="24" a="1"/>
  <c r="BD95" i="24" s="1"/>
  <c r="BU76" i="24" a="1"/>
  <c r="BU76" i="24" s="1"/>
  <c r="BU125" i="24" a="1"/>
  <c r="BU125" i="24" s="1"/>
  <c r="BW52" i="24" a="1"/>
  <c r="BW52" i="24" s="1"/>
  <c r="BH101" i="24" a="1"/>
  <c r="BH101" i="24" s="1"/>
  <c r="BU94" i="24" a="1"/>
  <c r="BU94" i="24" s="1"/>
  <c r="BX74" i="24" a="1"/>
  <c r="BX74" i="24" s="1"/>
  <c r="BV93" i="24" a="1"/>
  <c r="BV93" i="24" s="1"/>
  <c r="BZ108" i="24" a="1"/>
  <c r="BZ108" i="24" s="1"/>
  <c r="BS70" i="24" a="1"/>
  <c r="BS70" i="24" s="1"/>
  <c r="BP120" i="24" a="1"/>
  <c r="BP120" i="24" s="1"/>
  <c r="BR44" i="24" a="1"/>
  <c r="BR44" i="24" s="1"/>
  <c r="BO127" i="24" a="1"/>
  <c r="BO127" i="24" s="1"/>
  <c r="BE94" i="24" a="1"/>
  <c r="BE94" i="24" s="1"/>
  <c r="BP11" i="24" a="1"/>
  <c r="BP11" i="24" s="1"/>
  <c r="BS113" i="24" a="1"/>
  <c r="BS113" i="24" s="1"/>
  <c r="BI87" i="24" a="1"/>
  <c r="BI87" i="24" s="1"/>
  <c r="BH8" i="24" a="1"/>
  <c r="BH8" i="24" s="1"/>
  <c r="BD86" i="24" a="1"/>
  <c r="BD86" i="24" s="1"/>
  <c r="BW53" i="24" a="1"/>
  <c r="BW53" i="24" s="1"/>
  <c r="BI34" i="24" a="1"/>
  <c r="BI34" i="24" s="1"/>
  <c r="BV53" i="24" a="1"/>
  <c r="BV53" i="24" s="1"/>
  <c r="BW14" i="24" a="1"/>
  <c r="BW14" i="24" s="1"/>
  <c r="AZ57" i="24" a="1"/>
  <c r="AZ57" i="24" s="1"/>
  <c r="BC81" i="24" a="1"/>
  <c r="BC81" i="24" s="1"/>
  <c r="BE26" i="24" a="1"/>
  <c r="BE26" i="24" s="1"/>
  <c r="AZ33" i="24" a="1"/>
  <c r="AZ33" i="24" s="1"/>
  <c r="BC101" i="24" a="1"/>
  <c r="BC101" i="24" s="1"/>
  <c r="BI19" i="24" a="1"/>
  <c r="BI19" i="24" s="1"/>
  <c r="BB116" i="24" a="1"/>
  <c r="BB116" i="24" s="1"/>
  <c r="BC114" i="24" a="1"/>
  <c r="BC114" i="24" s="1"/>
  <c r="AZ35" i="24" a="1"/>
  <c r="AZ35" i="24" s="1"/>
  <c r="BQ18" i="24" a="1"/>
  <c r="BQ18" i="24" s="1"/>
  <c r="BF95" i="24" a="1"/>
  <c r="BF95" i="24" s="1"/>
  <c r="BN55" i="24" a="1"/>
  <c r="BN55" i="24" s="1"/>
  <c r="BE76" i="24" a="1"/>
  <c r="BE76" i="24" s="1"/>
  <c r="BQ126" i="24" a="1"/>
  <c r="BQ126" i="24" s="1"/>
  <c r="BX76" i="24" a="1"/>
  <c r="BX76" i="24" s="1"/>
  <c r="BM108" i="24" a="1"/>
  <c r="BM108" i="24" s="1"/>
  <c r="BX89" i="24" a="1"/>
  <c r="BX89" i="24" s="1"/>
  <c r="BH74" i="24" a="1"/>
  <c r="BH74" i="24" s="1"/>
  <c r="BV88" i="24" a="1"/>
  <c r="BV88" i="24" s="1"/>
  <c r="BD66" i="24" a="1"/>
  <c r="BD66" i="24" s="1"/>
  <c r="BA19" i="24" a="1"/>
  <c r="BA19" i="24" s="1"/>
  <c r="BE83" i="24" a="1"/>
  <c r="BE83" i="24" s="1"/>
  <c r="BH49" i="24" a="1"/>
  <c r="BH49" i="24" s="1"/>
  <c r="BH69" i="24" a="1"/>
  <c r="BH69" i="24" s="1"/>
  <c r="BD116" i="24" a="1"/>
  <c r="BD116" i="24" s="1"/>
  <c r="BZ15" i="24" a="1"/>
  <c r="BZ15" i="24" s="1"/>
  <c r="BW98" i="24" a="1"/>
  <c r="BW98" i="24" s="1"/>
  <c r="BJ85" i="24" a="1"/>
  <c r="BJ85" i="24" s="1"/>
  <c r="BH13" i="24" a="1"/>
  <c r="BH13" i="24" s="1"/>
  <c r="BU93" i="24" a="1"/>
  <c r="BU93" i="24" s="1"/>
  <c r="BU46" i="24" a="1"/>
  <c r="BU46" i="24" s="1"/>
  <c r="BH99" i="24" a="1"/>
  <c r="BH99" i="24" s="1"/>
  <c r="BM126" i="24" a="1"/>
  <c r="BM126" i="24" s="1"/>
  <c r="BH58" i="24" a="1"/>
  <c r="BH58" i="24" s="1"/>
  <c r="BY82" i="24" a="1"/>
  <c r="BY82" i="24" s="1"/>
  <c r="BW132" i="24" a="1"/>
  <c r="BW132" i="24" s="1"/>
  <c r="BE60" i="24" a="1"/>
  <c r="BE60" i="24" s="1"/>
  <c r="BJ118" i="24" a="1"/>
  <c r="BJ118" i="24" s="1"/>
  <c r="BW82" i="24" a="1"/>
  <c r="BW82" i="24" s="1"/>
  <c r="BY106" i="24" a="1"/>
  <c r="BY106" i="24" s="1"/>
  <c r="CA40" i="24" a="1"/>
  <c r="CA40" i="24" s="1"/>
  <c r="BH72" i="24" a="1"/>
  <c r="BH72" i="24" s="1"/>
  <c r="BL59" i="24" a="1"/>
  <c r="BL59" i="24" s="1"/>
  <c r="AZ87" i="24" a="1"/>
  <c r="AZ87" i="24" s="1"/>
  <c r="BA127" i="24" a="1"/>
  <c r="BA127" i="24" s="1"/>
  <c r="BM35" i="24" a="1"/>
  <c r="BM35" i="24" s="1"/>
  <c r="BD45" i="24" a="1"/>
  <c r="BD45" i="24" s="1"/>
  <c r="BP32" i="24" a="1"/>
  <c r="BP32" i="24" s="1"/>
  <c r="BB100" i="24" a="1"/>
  <c r="BB100" i="24" s="1"/>
  <c r="BI18" i="24" a="1"/>
  <c r="BI18" i="24" s="1"/>
  <c r="BC18" i="24" a="1"/>
  <c r="BC18" i="24" s="1"/>
  <c r="BL54" i="24" a="1"/>
  <c r="BL54" i="24" s="1"/>
  <c r="CA64" i="24" a="1"/>
  <c r="CA64" i="24" s="1"/>
  <c r="BK77" i="24" a="1"/>
  <c r="BK77" i="24" s="1"/>
  <c r="BO53" i="24" a="1"/>
  <c r="BO53" i="24" s="1"/>
  <c r="BR109" i="24" a="1"/>
  <c r="BR109" i="24" s="1"/>
  <c r="BK107" i="24" a="1"/>
  <c r="BK107" i="24" s="1"/>
  <c r="BV31" i="24" a="1"/>
  <c r="BV31" i="24" s="1"/>
  <c r="BJ95" i="24" a="1"/>
  <c r="BJ95" i="24" s="1"/>
  <c r="BZ54" i="24" a="1"/>
  <c r="BZ54" i="24" s="1"/>
  <c r="BP6" i="24" a="1"/>
  <c r="BP6" i="24" s="1"/>
  <c r="BR87" i="24" a="1"/>
  <c r="BR87" i="24" s="1"/>
  <c r="BQ69" i="24" a="1"/>
  <c r="BQ69" i="24" s="1"/>
  <c r="BS99" i="24" a="1"/>
  <c r="BS99" i="24" s="1"/>
  <c r="BK129" i="24" a="1"/>
  <c r="BK129" i="24" s="1"/>
  <c r="BX42" i="24" a="1"/>
  <c r="BX42" i="24" s="1"/>
  <c r="BW79" i="24" a="1"/>
  <c r="BW79" i="24" s="1"/>
  <c r="BO50" i="24" a="1"/>
  <c r="BO50" i="24" s="1"/>
  <c r="BF81" i="24" a="1"/>
  <c r="BF81" i="24" s="1"/>
  <c r="BY55" i="24" a="1"/>
  <c r="BY55" i="24" s="1"/>
  <c r="BQ76" i="24" a="1"/>
  <c r="BQ76" i="24" s="1"/>
  <c r="BD99" i="24" a="1"/>
  <c r="BD99" i="24" s="1"/>
  <c r="BE44" i="24" a="1"/>
  <c r="BE44" i="24" s="1"/>
  <c r="BM90" i="24" a="1"/>
  <c r="BM90" i="24" s="1"/>
  <c r="BI121" i="24" a="1"/>
  <c r="BI121" i="24" s="1"/>
  <c r="BI41" i="24" a="1"/>
  <c r="BI41" i="24" s="1"/>
  <c r="BI84" i="24" a="1"/>
  <c r="BI84" i="24" s="1"/>
  <c r="BR49" i="24" a="1"/>
  <c r="BR49" i="24" s="1"/>
  <c r="BQ70" i="24" a="1"/>
  <c r="BQ70" i="24" s="1"/>
  <c r="BU132" i="24" a="1"/>
  <c r="BU132" i="24" s="1"/>
  <c r="BX37" i="24" a="1"/>
  <c r="BX37" i="24" s="1"/>
  <c r="BS32" i="24" a="1"/>
  <c r="BS32" i="24" s="1"/>
  <c r="BA98" i="24" a="1"/>
  <c r="BA98" i="24" s="1"/>
  <c r="BA52" i="24" a="1"/>
  <c r="BA52" i="24" s="1"/>
  <c r="BA79" i="24" a="1"/>
  <c r="BA79" i="24" s="1"/>
  <c r="BB59" i="24" a="1"/>
  <c r="BB59" i="24" s="1"/>
  <c r="BF128" i="24" a="1"/>
  <c r="BF128" i="24" s="1"/>
  <c r="BU112" i="24" a="1"/>
  <c r="BU112" i="24" s="1"/>
  <c r="BE25" i="24" a="1"/>
  <c r="BE25" i="24" s="1"/>
  <c r="BN91" i="24" a="1"/>
  <c r="BN91" i="24" s="1"/>
  <c r="BE42" i="24" a="1"/>
  <c r="BE42" i="24" s="1"/>
  <c r="BH75" i="24" a="1"/>
  <c r="BH75" i="24" s="1"/>
  <c r="BH91" i="24" a="1"/>
  <c r="BH91" i="24" s="1"/>
  <c r="BS43" i="24" a="1"/>
  <c r="BS43" i="24" s="1"/>
  <c r="BW131" i="24" a="1"/>
  <c r="BW131" i="24" s="1"/>
  <c r="BY108" i="24" a="1"/>
  <c r="BY108" i="24" s="1"/>
  <c r="CA56" i="24" a="1"/>
  <c r="CA56" i="24" s="1"/>
  <c r="BU92" i="24" a="1"/>
  <c r="BU92" i="24" s="1"/>
  <c r="BI15" i="24" a="1"/>
  <c r="BI15" i="24" s="1"/>
  <c r="BH44" i="24" a="1"/>
  <c r="BH44" i="24" s="1"/>
  <c r="BF122" i="24" a="1"/>
  <c r="BF122" i="24" s="1"/>
  <c r="BS58" i="24" a="1"/>
  <c r="BS58" i="24" s="1"/>
  <c r="BM9" i="24" a="1"/>
  <c r="BM9" i="24" s="1"/>
  <c r="BM87" i="24" a="1"/>
  <c r="BM87" i="24" s="1"/>
  <c r="CA55" i="24" a="1"/>
  <c r="CA55" i="24" s="1"/>
  <c r="BP86" i="24" a="1"/>
  <c r="BP86" i="24" s="1"/>
  <c r="BQ22" i="24" a="1"/>
  <c r="BQ22" i="24" s="1"/>
  <c r="BB117" i="24" a="1"/>
  <c r="BB117" i="24" s="1"/>
  <c r="BD88" i="24" a="1"/>
  <c r="BD88" i="24" s="1"/>
  <c r="BS49" i="24" a="1"/>
  <c r="BS49" i="24" s="1"/>
  <c r="BU103" i="24" a="1"/>
  <c r="BU103" i="24" s="1"/>
  <c r="BJ89" i="24" a="1"/>
  <c r="BJ89" i="24" s="1"/>
  <c r="CA70" i="24" a="1"/>
  <c r="CA70" i="24" s="1"/>
  <c r="CA88" i="24" a="1"/>
  <c r="CA88" i="24" s="1"/>
  <c r="BD40" i="24" a="1"/>
  <c r="BD40" i="24" s="1"/>
  <c r="BL69" i="24" a="1"/>
  <c r="BL69" i="24" s="1"/>
  <c r="BK98" i="24" a="1"/>
  <c r="BK98" i="24" s="1"/>
  <c r="CA12" i="24" a="1"/>
  <c r="CA12" i="24" s="1"/>
  <c r="BI105" i="24" a="1"/>
  <c r="BI105" i="24" s="1"/>
  <c r="BM92" i="24" a="1"/>
  <c r="BM92" i="24" s="1"/>
  <c r="BV17" i="24" a="1"/>
  <c r="BV17" i="24" s="1"/>
  <c r="AZ119" i="24" a="1"/>
  <c r="AZ119" i="24" s="1"/>
  <c r="BB97" i="24" a="1"/>
  <c r="BB97" i="24" s="1"/>
  <c r="AZ106" i="24" a="1"/>
  <c r="AZ106" i="24" s="1"/>
  <c r="BB106" i="24" a="1"/>
  <c r="BB106" i="24" s="1"/>
  <c r="BM70" i="24" a="1"/>
  <c r="BM70" i="24" s="1"/>
  <c r="AZ62" i="24" a="1"/>
  <c r="AZ62" i="24" s="1"/>
  <c r="BV82" i="24" a="1"/>
  <c r="BV82" i="24" s="1"/>
  <c r="BG123" i="24" a="1"/>
  <c r="BG123" i="24" s="1"/>
  <c r="BS48" i="24" a="1"/>
  <c r="BS48" i="24" s="1"/>
  <c r="BX58" i="24" a="1"/>
  <c r="BX58" i="24" s="1"/>
  <c r="BJ55" i="24" a="1"/>
  <c r="BJ55" i="24" s="1"/>
  <c r="BH5" i="24" a="1"/>
  <c r="BH5" i="24" s="1"/>
  <c r="BU109" i="24" a="1"/>
  <c r="BU109" i="24" s="1"/>
  <c r="BD56" i="24" a="1"/>
  <c r="BD56" i="24" s="1"/>
  <c r="BO93" i="24" a="1"/>
  <c r="BO93" i="24" s="1"/>
  <c r="BP126" i="24" a="1"/>
  <c r="BP126" i="24" s="1"/>
  <c r="BB20" i="24" a="1"/>
  <c r="BB20" i="24" s="1"/>
  <c r="BR80" i="24" a="1"/>
  <c r="BR80" i="24" s="1"/>
  <c r="BX115" i="24" a="1"/>
  <c r="BX115" i="24" s="1"/>
  <c r="BG41" i="24" a="1"/>
  <c r="BG41" i="24" s="1"/>
  <c r="BY81" i="24" a="1"/>
  <c r="BY81" i="24" s="1"/>
  <c r="BI57" i="24" a="1"/>
  <c r="BI57" i="24" s="1"/>
  <c r="BE53" i="24" a="1"/>
  <c r="BE53" i="24" s="1"/>
  <c r="BY99" i="24" a="1"/>
  <c r="BY99" i="24" s="1"/>
  <c r="BM45" i="24" a="1"/>
  <c r="BM45" i="24" s="1"/>
  <c r="BI91" i="24" a="1"/>
  <c r="BI91" i="24" s="1"/>
  <c r="BX118" i="24" a="1"/>
  <c r="BX118" i="24" s="1"/>
  <c r="BC51" i="24" a="1"/>
  <c r="BC51" i="24" s="1"/>
  <c r="BM131" i="24" a="1"/>
  <c r="BM131" i="24" s="1"/>
  <c r="BF40" i="24" a="1"/>
  <c r="BF40" i="24" s="1"/>
  <c r="BD61" i="24" a="1"/>
  <c r="BD61" i="24" s="1"/>
  <c r="BK111" i="24" a="1"/>
  <c r="BK111" i="24" s="1"/>
  <c r="BP68" i="24" a="1"/>
  <c r="BP68" i="24" s="1"/>
  <c r="BY86" i="24" a="1"/>
  <c r="BY86" i="24" s="1"/>
  <c r="BF126" i="24" a="1"/>
  <c r="BF126" i="24" s="1"/>
  <c r="BX65" i="24" a="1"/>
  <c r="BX65" i="24" s="1"/>
  <c r="BK128" i="24" a="1"/>
  <c r="BK128" i="24" s="1"/>
  <c r="BV50" i="24" a="1"/>
  <c r="BV50" i="24" s="1"/>
  <c r="BE73" i="24" a="1"/>
  <c r="BE73" i="24" s="1"/>
  <c r="CA113" i="24" a="1"/>
  <c r="CA113" i="24" s="1"/>
  <c r="BW66" i="24" a="1"/>
  <c r="BW66" i="24" s="1"/>
  <c r="BH10" i="24" a="1"/>
  <c r="BH10" i="24" s="1"/>
  <c r="BE111" i="24" a="1"/>
  <c r="BE111" i="24" s="1"/>
  <c r="BT31" i="24" a="1"/>
  <c r="BT31" i="24" s="1"/>
  <c r="BN112" i="24" a="1"/>
  <c r="BN112" i="24" s="1"/>
  <c r="BJ7" i="24" a="1"/>
  <c r="BJ7" i="24" s="1"/>
  <c r="BF38" i="24" a="1"/>
  <c r="BF38" i="24" s="1"/>
  <c r="BY123" i="24" a="1"/>
  <c r="BY123" i="24" s="1"/>
  <c r="BQ55" i="24" a="1"/>
  <c r="BQ55" i="24" s="1"/>
  <c r="BV73" i="24" a="1"/>
  <c r="BV73" i="24" s="1"/>
  <c r="BK73" i="24" a="1"/>
  <c r="BK73" i="24" s="1"/>
  <c r="BW63" i="24" a="1"/>
  <c r="BW63" i="24" s="1"/>
  <c r="BR25" i="24" a="1"/>
  <c r="BR25" i="24" s="1"/>
  <c r="BZ34" i="24" a="1"/>
  <c r="BZ34" i="24" s="1"/>
  <c r="BB83" i="24" a="1"/>
  <c r="BB83" i="24" s="1"/>
  <c r="BJ22" i="24" a="1"/>
  <c r="BJ22" i="24" s="1"/>
  <c r="CA58" i="24" a="1"/>
  <c r="CA58" i="24" s="1"/>
  <c r="BZ58" i="24" a="1"/>
  <c r="BZ58" i="24" s="1"/>
  <c r="BB58" i="24" a="1"/>
  <c r="BB58" i="24" s="1"/>
  <c r="AZ86" i="24" a="1"/>
  <c r="AZ86" i="24" s="1"/>
  <c r="BC111" i="24" a="1"/>
  <c r="BC111" i="24" s="1"/>
  <c r="BC64" i="24" a="1"/>
  <c r="BC64" i="24" s="1"/>
  <c r="BJ116" i="24" a="1"/>
  <c r="BJ116" i="24" s="1"/>
  <c r="BR52" i="24" a="1"/>
  <c r="BR52" i="24" s="1"/>
  <c r="BJ70" i="24" a="1"/>
  <c r="BJ70" i="24" s="1"/>
  <c r="BQ97" i="24" a="1"/>
  <c r="BQ97" i="24" s="1"/>
  <c r="CA25" i="24" a="1"/>
  <c r="CA25" i="24" s="1"/>
  <c r="BI117" i="24" a="1"/>
  <c r="BI117" i="24" s="1"/>
  <c r="BY56" i="24" a="1"/>
  <c r="BY56" i="24" s="1"/>
  <c r="BV68" i="24" a="1"/>
  <c r="BV68" i="24" s="1"/>
  <c r="BO119" i="24" a="1"/>
  <c r="BO119" i="24" s="1"/>
  <c r="BJ63" i="24" a="1"/>
  <c r="BJ63" i="24" s="1"/>
  <c r="BC106" i="24" a="1"/>
  <c r="BC106" i="24" s="1"/>
  <c r="BM102" i="24" a="1"/>
  <c r="BM102" i="24" s="1"/>
  <c r="BQ54" i="24" a="1"/>
  <c r="BQ54" i="24" s="1"/>
  <c r="BU116" i="24" a="1"/>
  <c r="BU116" i="24" s="1"/>
  <c r="BT80" i="24" a="1"/>
  <c r="BT80" i="24" s="1"/>
  <c r="BF18" i="24" a="1"/>
  <c r="BF18" i="24" s="1"/>
  <c r="BL97" i="24" a="1"/>
  <c r="BL97" i="24" s="1"/>
  <c r="BF64" i="24" a="1"/>
  <c r="BF64" i="24" s="1"/>
  <c r="BO67" i="24" a="1"/>
  <c r="BO67" i="24" s="1"/>
  <c r="BT112" i="24" a="1"/>
  <c r="BT112" i="24" s="1"/>
  <c r="BG42" i="24" a="1"/>
  <c r="BG42" i="24" s="1"/>
  <c r="BK70" i="24" a="1"/>
  <c r="BK70" i="24" s="1"/>
  <c r="BI114" i="24" a="1"/>
  <c r="BI114" i="24" s="1"/>
  <c r="BF75" i="24" a="1"/>
  <c r="BF75" i="24" s="1"/>
  <c r="BS19" i="24" a="1"/>
  <c r="BS19" i="24" s="1"/>
  <c r="BT120" i="24" a="1"/>
  <c r="BT120" i="24" s="1"/>
  <c r="BY75" i="24" a="1"/>
  <c r="BY75" i="24" s="1"/>
  <c r="BZ97" i="24" a="1"/>
  <c r="BZ97" i="24" s="1"/>
  <c r="BU100" i="24" a="1"/>
  <c r="BU100" i="24" s="1"/>
  <c r="BN45" i="24" a="1"/>
  <c r="BN45" i="24" s="1"/>
  <c r="BL38" i="24" a="1"/>
  <c r="BL38" i="24" s="1"/>
  <c r="BI63" i="24" a="1"/>
  <c r="BI63" i="24" s="1"/>
  <c r="AZ102" i="24" a="1"/>
  <c r="AZ102" i="24" s="1"/>
  <c r="BB122" i="24" a="1"/>
  <c r="BB122" i="24" s="1"/>
  <c r="BA132" i="24" a="1"/>
  <c r="BA132" i="24" s="1"/>
  <c r="BC40" i="24" a="1"/>
  <c r="BC40" i="24" s="1"/>
  <c r="CA31" i="24" a="1"/>
  <c r="CA31" i="24" s="1"/>
  <c r="BE24" i="24" a="1"/>
  <c r="BE24" i="24" s="1"/>
  <c r="BC52" i="24" a="1"/>
  <c r="BC52" i="24" s="1"/>
  <c r="BL12" i="24" a="1"/>
  <c r="BL12" i="24" s="1"/>
  <c r="BB102" i="24" a="1"/>
  <c r="BB102" i="24" s="1"/>
  <c r="BC62" i="24" a="1"/>
  <c r="BC62" i="24" s="1"/>
  <c r="BF90" i="24" a="1"/>
  <c r="BF90" i="24" s="1"/>
  <c r="BT126" i="24" a="1"/>
  <c r="BT126" i="24" s="1"/>
  <c r="BI61" i="24" a="1"/>
  <c r="BI61" i="24" s="1"/>
  <c r="BF104" i="24" a="1"/>
  <c r="BF104" i="24" s="1"/>
  <c r="BM67" i="24" a="1"/>
  <c r="BM67" i="24" s="1"/>
  <c r="BN30" i="24" a="1"/>
  <c r="BN30" i="24" s="1"/>
  <c r="BH107" i="24" a="1"/>
  <c r="BH107" i="24" s="1"/>
  <c r="BN42" i="24" a="1"/>
  <c r="BN42" i="24" s="1"/>
  <c r="BV83" i="24" a="1"/>
  <c r="BV83" i="24" s="1"/>
  <c r="BE130" i="24" a="1"/>
  <c r="BE130" i="24" s="1"/>
  <c r="BY62" i="24" a="1"/>
  <c r="BY62" i="24" s="1"/>
  <c r="BL83" i="24" a="1"/>
  <c r="BL83" i="24" s="1"/>
  <c r="BG130" i="24" a="1"/>
  <c r="BG130" i="24" s="1"/>
  <c r="BG49" i="24" a="1"/>
  <c r="BG49" i="24" s="1"/>
  <c r="BK112" i="24" a="1"/>
  <c r="BK112" i="24" s="1"/>
  <c r="BW61" i="24" a="1"/>
  <c r="BW61" i="24" s="1"/>
  <c r="BK95" i="24" a="1"/>
  <c r="BK95" i="24" s="1"/>
  <c r="BW127" i="24" a="1"/>
  <c r="BW127" i="24" s="1"/>
  <c r="BG59" i="24" a="1"/>
  <c r="BG59" i="24" s="1"/>
  <c r="BQ77" i="24" a="1"/>
  <c r="BQ77" i="24" s="1"/>
  <c r="BW16" i="24" a="1"/>
  <c r="BW16" i="24" s="1"/>
  <c r="BC28" i="24" a="1"/>
  <c r="BC28" i="24" s="1"/>
  <c r="BF112" i="24" a="1"/>
  <c r="BF112" i="24" s="1"/>
  <c r="BX69" i="24" a="1"/>
  <c r="BX69" i="24" s="1"/>
  <c r="BI116" i="24" a="1"/>
  <c r="BI116" i="24" s="1"/>
  <c r="AZ58" i="24" a="1"/>
  <c r="AZ58" i="24" s="1"/>
  <c r="BB23" i="24" a="1"/>
  <c r="BB23" i="24" s="1"/>
  <c r="BB112" i="24" a="1"/>
  <c r="BB112" i="24" s="1"/>
  <c r="AZ51" i="24" a="1"/>
  <c r="AZ51" i="24" s="1"/>
  <c r="BB62" i="24" a="1"/>
  <c r="BB62" i="24" s="1"/>
  <c r="BJ34" i="24" a="1"/>
  <c r="BJ34" i="24" s="1"/>
  <c r="BB130" i="24" a="1"/>
  <c r="BB130" i="24" s="1"/>
  <c r="BZ122" i="24" a="1"/>
  <c r="BZ122" i="24" s="1"/>
  <c r="BX24" i="24" a="1"/>
  <c r="BX24" i="24" s="1"/>
  <c r="BM34" i="24" a="1"/>
  <c r="BM34" i="24" s="1"/>
  <c r="BI112" i="24" a="1"/>
  <c r="BI112" i="24" s="1"/>
  <c r="CA49" i="24" a="1"/>
  <c r="CA49" i="24" s="1"/>
  <c r="BS96" i="24" a="1"/>
  <c r="BS96" i="24" s="1"/>
  <c r="BF125" i="24" a="1"/>
  <c r="BF125" i="24" s="1"/>
  <c r="BK47" i="24" a="1"/>
  <c r="BK47" i="24" s="1"/>
  <c r="BT129" i="24" a="1"/>
  <c r="BT129" i="24" s="1"/>
  <c r="BP35" i="24" a="1"/>
  <c r="BP35" i="24" s="1"/>
  <c r="BA17" i="24" a="1"/>
  <c r="BA17" i="24" s="1"/>
  <c r="BE126" i="24" a="1"/>
  <c r="BE126" i="24" s="1"/>
  <c r="BT38" i="24" a="1"/>
  <c r="BT38" i="24" s="1"/>
  <c r="BS47" i="24" a="1"/>
  <c r="BS47" i="24" s="1"/>
  <c r="BJ110" i="24" a="1"/>
  <c r="BJ110" i="24" s="1"/>
  <c r="BY48" i="24" a="1"/>
  <c r="BY48" i="24" s="1"/>
  <c r="BH84" i="24" a="1"/>
  <c r="BH84" i="24" s="1"/>
  <c r="BR124" i="24" a="1"/>
  <c r="BR124" i="24" s="1"/>
  <c r="BI46" i="24" a="1"/>
  <c r="BI46" i="24" s="1"/>
  <c r="BM129" i="24" a="1"/>
  <c r="BM129" i="24" s="1"/>
  <c r="BE16" i="24" a="1"/>
  <c r="BE16" i="24" s="1"/>
  <c r="BO97" i="24" a="1"/>
  <c r="BO97" i="24" s="1"/>
  <c r="BE129" i="24" a="1"/>
  <c r="BE129" i="24" s="1"/>
  <c r="CA47" i="24" a="1"/>
  <c r="CA47" i="24" s="1"/>
  <c r="BO104" i="24" a="1"/>
  <c r="BO104" i="24" s="1"/>
  <c r="BK55" i="24" a="1"/>
  <c r="BK55" i="24" s="1"/>
  <c r="BU9" i="24" a="1"/>
  <c r="BU9" i="24" s="1"/>
  <c r="BY109" i="24" a="1"/>
  <c r="BY109" i="24" s="1"/>
  <c r="BJ57" i="24" a="1"/>
  <c r="BJ57" i="24" s="1"/>
  <c r="BX90" i="24" a="1"/>
  <c r="BX90" i="24" s="1"/>
  <c r="BZ125" i="24" a="1"/>
  <c r="BZ125" i="24" s="1"/>
  <c r="BA60" i="24" a="1"/>
  <c r="BA60" i="24" s="1"/>
  <c r="BF103" i="24" a="1"/>
  <c r="BF103" i="24" s="1"/>
  <c r="BM73" i="24" a="1"/>
  <c r="BM73" i="24" s="1"/>
  <c r="BB10" i="24" a="1"/>
  <c r="BB10" i="24" s="1"/>
  <c r="BC57" i="24" a="1"/>
  <c r="BC57" i="24" s="1"/>
  <c r="BC66" i="24" a="1"/>
  <c r="BC66" i="24" s="1"/>
  <c r="BC110" i="24" a="1"/>
  <c r="BC110" i="24" s="1"/>
  <c r="AZ46" i="24" a="1"/>
  <c r="AZ46" i="24" s="1"/>
  <c r="BC91" i="24" a="1"/>
  <c r="BC91" i="24" s="1"/>
  <c r="BC88" i="24" a="1"/>
  <c r="BC88" i="24" s="1"/>
  <c r="CA128" i="24" a="1"/>
  <c r="CA128" i="24" s="1"/>
  <c r="BN77" i="24" a="1"/>
  <c r="BN77" i="24" s="1"/>
  <c r="BT39" i="24" a="1"/>
  <c r="BT39" i="24" s="1"/>
  <c r="BU87" i="24" a="1"/>
  <c r="BU87" i="24" s="1"/>
  <c r="BG45" i="24" a="1"/>
  <c r="BG45" i="24" s="1"/>
  <c r="BV54" i="24" a="1"/>
  <c r="BV54" i="24" s="1"/>
  <c r="BT85" i="24" a="1"/>
  <c r="BT85" i="24" s="1"/>
  <c r="BU21" i="24" a="1"/>
  <c r="BU21" i="24" s="1"/>
  <c r="BH80" i="24" a="1"/>
  <c r="BH80" i="24" s="1"/>
  <c r="BU83" i="24" a="1"/>
  <c r="BU83" i="24" s="1"/>
  <c r="AZ85" i="24" a="1"/>
  <c r="AZ85" i="24" s="1"/>
  <c r="BQ80" i="24" a="1"/>
  <c r="BQ80" i="24" s="1"/>
  <c r="BQ78" i="24" a="1"/>
  <c r="BQ78" i="24" s="1"/>
  <c r="BF58" i="24" a="1"/>
  <c r="BF58" i="24" s="1"/>
  <c r="BP117" i="24" a="1"/>
  <c r="BP117" i="24" s="1"/>
  <c r="BM46" i="24" a="1"/>
  <c r="BM46" i="24" s="1"/>
  <c r="BF101" i="24" a="1"/>
  <c r="BF101" i="24" s="1"/>
  <c r="CA74" i="24" a="1"/>
  <c r="CA74" i="24" s="1"/>
  <c r="BU43" i="24" a="1"/>
  <c r="BU43" i="24" s="1"/>
  <c r="BG80" i="24" a="1"/>
  <c r="BG80" i="24" s="1"/>
  <c r="CA83" i="24" a="1"/>
  <c r="CA83" i="24" s="1"/>
  <c r="AZ117" i="24" a="1"/>
  <c r="AZ117" i="24" s="1"/>
  <c r="BF89" i="24" a="1"/>
  <c r="BF89" i="24" s="1"/>
  <c r="BJ18" i="24" a="1"/>
  <c r="BJ18" i="24" s="1"/>
  <c r="BV104" i="24" a="1"/>
  <c r="BV104" i="24" s="1"/>
  <c r="BI80" i="24" a="1"/>
  <c r="BI80" i="24" s="1"/>
  <c r="BM60" i="24" a="1"/>
  <c r="BM60" i="24" s="1"/>
  <c r="BX80" i="24" a="1"/>
  <c r="BX80" i="24" s="1"/>
  <c r="BP44" i="24" a="1"/>
  <c r="BP44" i="24" s="1"/>
  <c r="BQ64" i="24" a="1"/>
  <c r="BQ64" i="24" s="1"/>
  <c r="BO82" i="24" a="1"/>
  <c r="BO82" i="24" s="1"/>
  <c r="BC11" i="24" a="1"/>
  <c r="BC11" i="24" s="1"/>
  <c r="BF98" i="24" a="1"/>
  <c r="BF98" i="24" s="1"/>
  <c r="BW77" i="24" a="1"/>
  <c r="BW77" i="24" s="1"/>
  <c r="BM54" i="24" a="1"/>
  <c r="BM54" i="24" s="1"/>
  <c r="BY7" i="24" a="1"/>
  <c r="BY7" i="24" s="1"/>
  <c r="BY119" i="24" a="1"/>
  <c r="BY119" i="24" s="1"/>
  <c r="BT22" i="24" a="1"/>
  <c r="BT22" i="24" s="1"/>
  <c r="BK103" i="24" a="1"/>
  <c r="BK103" i="24" s="1"/>
  <c r="BF5" i="24" a="1"/>
  <c r="BF5" i="24" s="1"/>
  <c r="BF29" i="24" a="1"/>
  <c r="BF29" i="24" s="1"/>
  <c r="BY79" i="24" a="1"/>
  <c r="BY79" i="24" s="1"/>
  <c r="BY33" i="24" a="1"/>
  <c r="BY33" i="24" s="1"/>
  <c r="BE37" i="24" a="1"/>
  <c r="BE37" i="24" s="1"/>
  <c r="BS55" i="24" a="1"/>
  <c r="BS55" i="24" s="1"/>
  <c r="BJ49" i="24" a="1"/>
  <c r="BJ49" i="24" s="1"/>
  <c r="BA120" i="24" a="1"/>
  <c r="BA120" i="24" s="1"/>
  <c r="BB40" i="24" a="1"/>
  <c r="BB40" i="24" s="1"/>
  <c r="BA50" i="24" a="1"/>
  <c r="BA50" i="24" s="1"/>
  <c r="AZ89" i="24" a="1"/>
  <c r="AZ89" i="24" s="1"/>
  <c r="BB103" i="24" a="1"/>
  <c r="BB103" i="24" s="1"/>
  <c r="BU8" i="24" a="1"/>
  <c r="BU8" i="24" s="1"/>
  <c r="BB95" i="24" a="1"/>
  <c r="BB95" i="24" s="1"/>
  <c r="CA62" i="24" a="1"/>
  <c r="CA62" i="24" s="1"/>
  <c r="BA104" i="24" a="1"/>
  <c r="BA104" i="24" s="1"/>
  <c r="BZ38" i="24" a="1"/>
  <c r="BZ38" i="24" s="1"/>
  <c r="BT106" i="24" a="1"/>
  <c r="BT106" i="24" s="1"/>
  <c r="BO42" i="24" a="1"/>
  <c r="BO42" i="24" s="1"/>
  <c r="BH102" i="24" a="1"/>
  <c r="BH102" i="24" s="1"/>
  <c r="BX86" i="24" a="1"/>
  <c r="BX86" i="24" s="1"/>
  <c r="BP60" i="24" a="1"/>
  <c r="BP60" i="24" s="1"/>
  <c r="BP87" i="24" a="1"/>
  <c r="BP87" i="24" s="1"/>
  <c r="BZ44" i="24" a="1"/>
  <c r="BZ44" i="24" s="1"/>
  <c r="BY65" i="24" a="1"/>
  <c r="BY65" i="24" s="1"/>
  <c r="BR98" i="24" a="1"/>
  <c r="BR98" i="24" s="1"/>
  <c r="BT40" i="24" a="1"/>
  <c r="BT40" i="24" s="1"/>
  <c r="BW103" i="24" a="1"/>
  <c r="BW103" i="24" s="1"/>
  <c r="BM85" i="24" a="1"/>
  <c r="BM85" i="24" s="1"/>
  <c r="BY52" i="24" a="1"/>
  <c r="BY52" i="24" s="1"/>
  <c r="BR115" i="24" a="1"/>
  <c r="BR115" i="24" s="1"/>
  <c r="BY5" i="24" a="1"/>
  <c r="BY5" i="24" s="1"/>
  <c r="BW17" i="24" a="1"/>
  <c r="BW17" i="24" s="1"/>
  <c r="BM122" i="24" a="1"/>
  <c r="BM122" i="24" s="1"/>
  <c r="BG7" i="24" a="1"/>
  <c r="BG7" i="24" s="1"/>
  <c r="BG105" i="24" a="1"/>
  <c r="BG105" i="24" s="1"/>
  <c r="BE96" i="24" a="1"/>
  <c r="BE96" i="24" s="1"/>
  <c r="BU24" i="24" a="1"/>
  <c r="BU24" i="24" s="1"/>
  <c r="BP81" i="24" a="1"/>
  <c r="BP81" i="24" s="1"/>
  <c r="BK127" i="24" a="1"/>
  <c r="BK127" i="24" s="1"/>
  <c r="CA69" i="24" a="1"/>
  <c r="CA69" i="24" s="1"/>
  <c r="BV112" i="24" a="1"/>
  <c r="BV112" i="24" s="1"/>
  <c r="BN84" i="24" a="1"/>
  <c r="BN84" i="24" s="1"/>
  <c r="BO66" i="24" a="1"/>
  <c r="BO66" i="24" s="1"/>
  <c r="BG83" i="24" a="1"/>
  <c r="BG83" i="24" s="1"/>
  <c r="BF45" i="24" a="1"/>
  <c r="BF45" i="24" s="1"/>
  <c r="BX36" i="24" a="1"/>
  <c r="BX36" i="24" s="1"/>
  <c r="BI65" i="24" a="1"/>
  <c r="BI65" i="24" s="1"/>
  <c r="BO8" i="24" a="1"/>
  <c r="BO8" i="24" s="1"/>
  <c r="CA66" i="24" a="1"/>
  <c r="CA66" i="24" s="1"/>
  <c r="BB26" i="24" a="1"/>
  <c r="BB26" i="24" s="1"/>
  <c r="BC132" i="24" a="1"/>
  <c r="BC132" i="24" s="1"/>
  <c r="BC128" i="24" a="1"/>
  <c r="BC128" i="24" s="1"/>
  <c r="BH15" i="24" a="1"/>
  <c r="BH15" i="24" s="1"/>
  <c r="CA19" i="24" a="1"/>
  <c r="CA19" i="24" s="1"/>
  <c r="BB60" i="24" a="1"/>
  <c r="BB60" i="24" s="1"/>
  <c r="CA35" i="24" a="1"/>
  <c r="CA35" i="24" s="1"/>
  <c r="BQ50" i="24" a="1"/>
  <c r="BQ50" i="24" s="1"/>
  <c r="BB54" i="24" a="1"/>
  <c r="BB54" i="24" s="1"/>
  <c r="BZ83" i="24" a="1"/>
  <c r="BZ83" i="24" s="1"/>
  <c r="BP50" i="24" a="1"/>
  <c r="BP50" i="24" s="1"/>
  <c r="BL42" i="24" a="1"/>
  <c r="BL42" i="24" s="1"/>
  <c r="BD117" i="24" a="1"/>
  <c r="BD117" i="24" s="1"/>
  <c r="BV8" i="24" a="1"/>
  <c r="BV8" i="24" s="1"/>
  <c r="BR70" i="24" a="1"/>
  <c r="BR70" i="24" s="1"/>
  <c r="BF111" i="24" a="1"/>
  <c r="BF111" i="24" s="1"/>
  <c r="BC78" i="24" a="1"/>
  <c r="BC78" i="24" s="1"/>
  <c r="BE105" i="24" a="1"/>
  <c r="BE105" i="24" s="1"/>
  <c r="BZ63" i="24" a="1"/>
  <c r="BZ63" i="24" s="1"/>
  <c r="BK108" i="24" a="1"/>
  <c r="BK108" i="24" s="1"/>
  <c r="BH68" i="24" a="1"/>
  <c r="BH68" i="24" s="1"/>
  <c r="BE64" i="24" a="1"/>
  <c r="BE64" i="24" s="1"/>
  <c r="CA121" i="24" a="1"/>
  <c r="CA121" i="24" s="1"/>
  <c r="BZ43" i="24" a="1"/>
  <c r="BZ43" i="24" s="1"/>
  <c r="BI101" i="24" a="1"/>
  <c r="BI101" i="24" s="1"/>
  <c r="BP78" i="24" a="1"/>
  <c r="BP78" i="24" s="1"/>
  <c r="BB22" i="24" a="1"/>
  <c r="BB22" i="24" s="1"/>
  <c r="BH109" i="24" a="1"/>
  <c r="BH109" i="24" s="1"/>
  <c r="BM111" i="24" a="1"/>
  <c r="BM111" i="24" s="1"/>
  <c r="BO18" i="24" a="1"/>
  <c r="BO18" i="24" s="1"/>
  <c r="BA89" i="24" a="1"/>
  <c r="BA89" i="24" s="1"/>
  <c r="BO102" i="24" a="1"/>
  <c r="BO102" i="24" s="1"/>
  <c r="BN14" i="24" a="1"/>
  <c r="BN14" i="24" s="1"/>
  <c r="BW108" i="24" a="1"/>
  <c r="BW108" i="24" s="1"/>
  <c r="BP69" i="24" a="1"/>
  <c r="BP69" i="24" s="1"/>
  <c r="BI25" i="24" a="1"/>
  <c r="BI25" i="24" s="1"/>
  <c r="BS17" i="24" a="1"/>
  <c r="BS17" i="24" s="1"/>
  <c r="BC94" i="24" a="1"/>
  <c r="BC94" i="24" s="1"/>
  <c r="BS24" i="24" a="1"/>
  <c r="BS24" i="24" s="1"/>
  <c r="AZ78" i="24" a="1"/>
  <c r="AZ78" i="24" s="1"/>
  <c r="BY43" i="24" a="1"/>
  <c r="BY43" i="24" s="1"/>
  <c r="BB111" i="24" a="1"/>
  <c r="BB111" i="24" s="1"/>
  <c r="BB96" i="24" a="1"/>
  <c r="BB96" i="24" s="1"/>
  <c r="BB101" i="24" a="1"/>
  <c r="BB101" i="24" s="1"/>
  <c r="CA17" i="24" a="1"/>
  <c r="CA17" i="24" s="1"/>
  <c r="AZ116" i="24" a="1"/>
  <c r="AZ116" i="24" s="1"/>
  <c r="BA70" i="24" a="1"/>
  <c r="BA70" i="24" s="1"/>
  <c r="BH31" i="24" a="1"/>
  <c r="BH31" i="24" s="1"/>
  <c r="BY105" i="24" a="1"/>
  <c r="BY105" i="24" s="1"/>
  <c r="BD48" i="24" a="1"/>
  <c r="BD48" i="24" s="1"/>
  <c r="BM117" i="24" a="1"/>
  <c r="BM117" i="24" s="1"/>
  <c r="BL81" i="24" a="1"/>
  <c r="BL81" i="24" s="1"/>
  <c r="BE56" i="24" a="1"/>
  <c r="BE56" i="24" s="1"/>
  <c r="BW97" i="24" a="1"/>
  <c r="BW97" i="24" s="1"/>
  <c r="BH40" i="24" a="1"/>
  <c r="BH40" i="24" s="1"/>
  <c r="BI60" i="24" a="1"/>
  <c r="BI60" i="24" s="1"/>
  <c r="BZ106" i="24" a="1"/>
  <c r="BZ106" i="24" s="1"/>
  <c r="BQ45" i="24" a="1"/>
  <c r="BQ45" i="24" s="1"/>
  <c r="BZ76" i="24" a="1"/>
  <c r="BZ76" i="24" s="1"/>
  <c r="BJ103" i="24" a="1"/>
  <c r="BJ103" i="24" s="1"/>
  <c r="BU48" i="24" a="1"/>
  <c r="BU48" i="24" s="1"/>
  <c r="BE110" i="24" a="1"/>
  <c r="BE110" i="24" s="1"/>
  <c r="BQ89" i="24" a="1"/>
  <c r="BQ89" i="24" s="1"/>
  <c r="BO17" i="24" a="1"/>
  <c r="BO17" i="24" s="1"/>
  <c r="BV85" i="24" a="1"/>
  <c r="BV85" i="24" s="1"/>
  <c r="BQ51" i="24" a="1"/>
  <c r="BQ51" i="24" s="1"/>
  <c r="BQ5" i="24" a="1"/>
  <c r="BQ5" i="24" s="1"/>
  <c r="BS104" i="24" a="1"/>
  <c r="BS104" i="24" s="1"/>
  <c r="BB108" i="24" a="1"/>
  <c r="BB108" i="24" s="1"/>
  <c r="BQ10" i="24" a="1"/>
  <c r="BQ10" i="24" s="1"/>
  <c r="BH95" i="24" a="1"/>
  <c r="BH95" i="24" s="1"/>
  <c r="BK28" i="24" a="1"/>
  <c r="BK28" i="24" s="1"/>
  <c r="BX95" i="24" a="1"/>
  <c r="BX95" i="24" s="1"/>
  <c r="BG63" i="24" a="1"/>
  <c r="BG63" i="24" s="1"/>
  <c r="BX57" i="24" a="1"/>
  <c r="BX57" i="24" s="1"/>
  <c r="BD110" i="24" a="1"/>
  <c r="BD110" i="24" s="1"/>
  <c r="BW30" i="24" a="1"/>
  <c r="BW30" i="24" s="1"/>
  <c r="BU17" i="24" a="1"/>
  <c r="BU17" i="24" s="1"/>
  <c r="BX71" i="24" a="1"/>
  <c r="BX71" i="24" s="1"/>
  <c r="BT12" i="24" a="1"/>
  <c r="BT12" i="24" s="1"/>
  <c r="BC92" i="24" a="1"/>
  <c r="BC92" i="24" s="1"/>
  <c r="BA14" i="24" a="1"/>
  <c r="BA14" i="24" s="1"/>
  <c r="BC129" i="24" a="1"/>
  <c r="BC129" i="24" s="1"/>
  <c r="BV63" i="24" a="1"/>
  <c r="BV63" i="24" s="1"/>
  <c r="BL62" i="24" a="1"/>
  <c r="BL62" i="24" s="1"/>
  <c r="BZ60" i="24" a="1"/>
  <c r="BZ60" i="24" s="1"/>
  <c r="BZ32" i="24" a="1"/>
  <c r="BZ32" i="24" s="1"/>
  <c r="BZ7" i="24" a="1"/>
  <c r="BZ7" i="24" s="1"/>
  <c r="AZ44" i="24" a="1"/>
  <c r="AZ44" i="24" s="1"/>
  <c r="AZ17" i="24" a="1"/>
  <c r="AZ17" i="24" s="1"/>
  <c r="BD103" i="24" a="1"/>
  <c r="BD103" i="24" s="1"/>
  <c r="BN39" i="24" a="1"/>
  <c r="BN39" i="24" s="1"/>
  <c r="BX110" i="24" a="1"/>
  <c r="BX110" i="24" s="1"/>
  <c r="BO90" i="24" a="1"/>
  <c r="BO90" i="24" s="1"/>
  <c r="BW18" i="24" a="1"/>
  <c r="BW18" i="24" s="1"/>
  <c r="BQ86" i="24" a="1"/>
  <c r="BQ86" i="24" s="1"/>
  <c r="BI42" i="24" a="1"/>
  <c r="BI42" i="24" s="1"/>
  <c r="BY6" i="24" a="1"/>
  <c r="BY6" i="24" s="1"/>
  <c r="BG104" i="24" a="1"/>
  <c r="BG104" i="24" s="1"/>
  <c r="BE50" i="24" a="1"/>
  <c r="BE50" i="24" s="1"/>
  <c r="BX33" i="24" a="1"/>
  <c r="BX33" i="24" s="1"/>
  <c r="BV91" i="24" a="1"/>
  <c r="BV91" i="24" s="1"/>
  <c r="BU10" i="24" a="1"/>
  <c r="BU10" i="24" s="1"/>
  <c r="BX78" i="24" a="1"/>
  <c r="BX78" i="24" s="1"/>
  <c r="BP53" i="24" a="1"/>
  <c r="BP53" i="24" s="1"/>
  <c r="BE20" i="24" a="1"/>
  <c r="BE20" i="24" s="1"/>
  <c r="BW115" i="24" a="1"/>
  <c r="BW115" i="24" s="1"/>
  <c r="BI72" i="24" a="1"/>
  <c r="BI72" i="24" s="1"/>
  <c r="BK31" i="24" a="1"/>
  <c r="BK31" i="24" s="1"/>
  <c r="BN85" i="24" a="1"/>
  <c r="BN85" i="24" s="1"/>
  <c r="BC99" i="24" a="1"/>
  <c r="BC99" i="24" s="1"/>
  <c r="BF85" i="24" a="1"/>
  <c r="BF85" i="24" s="1"/>
  <c r="BL43" i="24" a="1"/>
  <c r="BL43" i="24" s="1"/>
  <c r="BD54" i="24" a="1"/>
  <c r="BD54" i="24" s="1"/>
  <c r="BE124" i="24" a="1"/>
  <c r="BE124" i="24" s="1"/>
  <c r="BP52" i="24" a="1"/>
  <c r="BP52" i="24" s="1"/>
  <c r="BW100" i="24" a="1"/>
  <c r="BW100" i="24" s="1"/>
  <c r="BE93" i="24" a="1"/>
  <c r="BE93" i="24" s="1"/>
  <c r="BV75" i="24" a="1"/>
  <c r="BV75" i="24" s="1"/>
  <c r="BF92" i="24" a="1"/>
  <c r="BF92" i="24" s="1"/>
  <c r="BY40" i="24" a="1"/>
  <c r="BY40" i="24" s="1"/>
  <c r="BV40" i="24" a="1"/>
  <c r="BV40" i="24" s="1"/>
  <c r="BH123" i="24" a="1"/>
  <c r="BH123" i="24" s="1"/>
  <c r="BN72" i="24" a="1"/>
  <c r="BN72" i="24" s="1"/>
  <c r="BV132" i="24" a="1"/>
  <c r="BV132" i="24" s="1"/>
  <c r="BL107" i="24" a="1"/>
  <c r="BL107" i="24" s="1"/>
  <c r="BS45" i="24" a="1"/>
  <c r="BS45" i="24" s="1"/>
  <c r="BV110" i="24" a="1"/>
  <c r="BV110" i="24" s="1"/>
  <c r="BV10" i="24" a="1"/>
  <c r="BV10" i="24" s="1"/>
  <c r="BT36" i="24" a="1"/>
  <c r="BT36" i="24" s="1"/>
  <c r="BU126" i="24" a="1"/>
  <c r="BU126" i="24" s="1"/>
  <c r="CA24" i="24" a="1"/>
  <c r="CA24" i="24" s="1"/>
  <c r="BZ53" i="24" a="1"/>
  <c r="BZ53" i="24" s="1"/>
  <c r="BF27" i="24" a="1"/>
  <c r="BF27" i="24" s="1"/>
  <c r="BU64" i="24" a="1"/>
  <c r="BU64" i="24" s="1"/>
  <c r="BA58" i="24" a="1"/>
  <c r="BA58" i="24" s="1"/>
  <c r="BB11" i="24" a="1"/>
  <c r="BB11" i="24" s="1"/>
  <c r="CA37" i="24" a="1"/>
  <c r="CA37" i="24" s="1"/>
  <c r="BB31" i="24" a="1"/>
  <c r="BB31" i="24" s="1"/>
  <c r="BC43" i="24" a="1"/>
  <c r="BC43" i="24" s="1"/>
  <c r="BF50" i="24" a="1"/>
  <c r="BF50" i="24" s="1"/>
  <c r="BA46" i="24" a="1"/>
  <c r="BA46" i="24" s="1"/>
  <c r="BK8" i="24" a="1"/>
  <c r="BK8" i="24" s="1"/>
  <c r="BT47" i="24" a="1"/>
  <c r="BT47" i="24" s="1"/>
  <c r="BN107" i="24" a="1"/>
  <c r="BN107" i="24" s="1"/>
  <c r="BI53" i="24" a="1"/>
  <c r="BI53" i="24" s="1"/>
  <c r="BR120" i="24" a="1"/>
  <c r="BR120" i="24" s="1"/>
  <c r="BG97" i="24" a="1"/>
  <c r="BG97" i="24" s="1"/>
  <c r="BG34" i="24" a="1"/>
  <c r="BG34" i="24" s="1"/>
  <c r="BX93" i="24" a="1"/>
  <c r="BX93" i="24" s="1"/>
  <c r="BN61" i="24" a="1"/>
  <c r="BN61" i="24" s="1"/>
  <c r="BV19" i="24" a="1"/>
  <c r="BV19" i="24" s="1"/>
  <c r="BW111" i="24" a="1"/>
  <c r="BW111" i="24" s="1"/>
  <c r="BB78" i="24" a="1"/>
  <c r="BB78" i="24" s="1"/>
  <c r="BN113" i="24" a="1"/>
  <c r="BN113" i="24" s="1"/>
  <c r="BD83" i="24" a="1"/>
  <c r="BD83" i="24" s="1"/>
  <c r="BG28" i="24" a="1"/>
  <c r="BG28" i="24" s="1"/>
  <c r="BU118" i="24" a="1"/>
  <c r="BU118" i="24" s="1"/>
  <c r="BS33" i="24" a="1"/>
  <c r="BS33" i="24" s="1"/>
  <c r="BM22" i="24" a="1"/>
  <c r="BM22" i="24" s="1"/>
  <c r="BG131" i="24" a="1"/>
  <c r="BG131" i="24" s="1"/>
  <c r="BT8" i="24" a="1"/>
  <c r="BT8" i="24" s="1"/>
  <c r="BR116" i="24" a="1"/>
  <c r="BR116" i="24" s="1"/>
  <c r="BT93" i="24" a="1"/>
  <c r="BT93" i="24" s="1"/>
  <c r="BT48" i="24" a="1"/>
  <c r="BT48" i="24" s="1"/>
  <c r="BE41" i="24" a="1"/>
  <c r="BE41" i="24" s="1"/>
  <c r="BF73" i="24" a="1"/>
  <c r="BF73" i="24" s="1"/>
  <c r="BC30" i="24" a="1"/>
  <c r="BC30" i="24" s="1"/>
  <c r="BW10" i="24" a="1"/>
  <c r="BW10" i="24" s="1"/>
  <c r="BK17" i="24" a="1"/>
  <c r="BK17" i="24" s="1"/>
  <c r="BB90" i="24" a="1"/>
  <c r="BB90" i="24" s="1"/>
  <c r="BJ58" i="24" a="1"/>
  <c r="BJ58" i="24" s="1"/>
  <c r="BJ21" i="24" a="1"/>
  <c r="BJ21" i="24" s="1"/>
  <c r="AZ47" i="24" a="1"/>
  <c r="AZ47" i="24" s="1"/>
  <c r="BS65" i="24" a="1"/>
  <c r="BS65" i="24" s="1"/>
  <c r="BA123" i="24" a="1"/>
  <c r="BA123" i="24" s="1"/>
  <c r="BA48" i="24" a="1"/>
  <c r="BA48" i="24" s="1"/>
  <c r="BO128" i="24" a="1"/>
  <c r="BO128" i="24" s="1"/>
  <c r="BD5" i="24" a="1"/>
  <c r="BD5" i="24" s="1"/>
  <c r="BX113" i="24" a="1"/>
  <c r="BX113" i="24" s="1"/>
  <c r="BV65" i="24" a="1"/>
  <c r="BV65" i="24" s="1"/>
  <c r="BU107" i="24" a="1"/>
  <c r="BU107" i="24" s="1"/>
  <c r="BY116" i="24" a="1"/>
  <c r="BY116" i="24" s="1"/>
  <c r="BJ102" i="24" a="1"/>
  <c r="BJ102" i="24" s="1"/>
  <c r="BK59" i="24" a="1"/>
  <c r="BK59" i="24" s="1"/>
  <c r="BE48" i="24" a="1"/>
  <c r="BE48" i="24" s="1"/>
  <c r="BB98" i="24" a="1"/>
  <c r="BB98" i="24" s="1"/>
  <c r="BE74" i="24" a="1"/>
  <c r="BE74" i="24" s="1"/>
  <c r="BK69" i="24" a="1"/>
  <c r="BK69" i="24" s="1"/>
  <c r="BO79" i="24" a="1"/>
  <c r="BO79" i="24" s="1"/>
  <c r="BV70" i="24" a="1"/>
  <c r="BV70" i="24" s="1"/>
  <c r="BR121" i="24" a="1"/>
  <c r="BR121" i="24" s="1"/>
  <c r="BG86" i="24" a="1"/>
  <c r="BG86" i="24" s="1"/>
  <c r="BF68" i="24" a="1"/>
  <c r="BF68" i="24" s="1"/>
  <c r="BV101" i="24" a="1"/>
  <c r="BV101" i="24" s="1"/>
  <c r="BZ59" i="24" a="1"/>
  <c r="BZ59" i="24" s="1"/>
  <c r="BB89" i="24" a="1"/>
  <c r="BB89" i="24" s="1"/>
  <c r="BP101" i="24" a="1"/>
  <c r="BP101" i="24" s="1"/>
  <c r="BN131" i="24" a="1"/>
  <c r="BN131" i="24" s="1"/>
  <c r="BP8" i="24" a="1"/>
  <c r="BP8" i="24" s="1"/>
  <c r="BW106" i="24" a="1"/>
  <c r="BW106" i="24" s="1"/>
  <c r="BZ95" i="24" a="1"/>
  <c r="BZ95" i="24" s="1"/>
  <c r="BV37" i="24" a="1"/>
  <c r="BV37" i="24" s="1"/>
  <c r="CA94" i="24" a="1"/>
  <c r="CA94" i="24" s="1"/>
  <c r="BQ60" i="24" a="1"/>
  <c r="BQ60" i="24" s="1"/>
  <c r="BM17" i="24" a="1"/>
  <c r="BM17" i="24" s="1"/>
  <c r="BY63" i="24" a="1"/>
  <c r="BY63" i="24" s="1"/>
  <c r="BQ63" i="24" a="1"/>
  <c r="BQ63" i="24" s="1"/>
  <c r="BP28" i="24" a="1"/>
  <c r="BP28" i="24" s="1"/>
  <c r="BF7" i="24" a="1"/>
  <c r="BF7" i="24" s="1"/>
  <c r="BQ42" i="24" a="1"/>
  <c r="BQ42" i="24" s="1"/>
  <c r="BZ22" i="24" a="1"/>
  <c r="BZ22" i="24" s="1"/>
  <c r="BS72" i="24" a="1"/>
  <c r="BS72" i="24" s="1"/>
  <c r="AZ31" i="24" a="1"/>
  <c r="AZ31" i="24" s="1"/>
  <c r="BS59" i="24" a="1"/>
  <c r="BS59" i="24" s="1"/>
  <c r="BB52" i="24" a="1"/>
  <c r="BB52" i="24" s="1"/>
  <c r="BA15" i="24" a="1"/>
  <c r="BA15" i="24" s="1"/>
  <c r="BE106" i="24" a="1"/>
  <c r="BE106" i="24" s="1"/>
  <c r="BU80" i="24" a="1"/>
  <c r="BU80" i="24" s="1"/>
  <c r="BS60" i="24" a="1"/>
  <c r="BS60" i="24" s="1"/>
  <c r="BQ108" i="24" a="1"/>
  <c r="BQ108" i="24" s="1"/>
  <c r="BI66" i="24" a="1"/>
  <c r="BI66" i="24" s="1"/>
  <c r="BX60" i="24" a="1"/>
  <c r="BX60" i="24" s="1"/>
  <c r="BQ122" i="24" a="1"/>
  <c r="BQ122" i="24" s="1"/>
  <c r="BX66" i="24" a="1"/>
  <c r="BX66" i="24" s="1"/>
  <c r="BG107" i="24" a="1"/>
  <c r="BG107" i="24" s="1"/>
  <c r="BM91" i="24" a="1"/>
  <c r="BM91" i="24" s="1"/>
  <c r="BA81" i="24" a="1"/>
  <c r="BA81" i="24" s="1"/>
  <c r="BX91" i="24" a="1"/>
  <c r="BX91" i="24" s="1"/>
  <c r="BY126" i="24" a="1"/>
  <c r="BY126" i="24" s="1"/>
  <c r="BG53" i="24" a="1"/>
  <c r="BG53" i="24" s="1"/>
  <c r="BR103" i="24" a="1"/>
  <c r="BR103" i="24" s="1"/>
  <c r="BX13" i="24" a="1"/>
  <c r="BX13" i="24" s="1"/>
  <c r="BW26" i="24" a="1"/>
  <c r="BW26" i="24" s="1"/>
  <c r="BJ121" i="24" a="1"/>
  <c r="BJ121" i="24" s="1"/>
  <c r="BD68" i="24" a="1"/>
  <c r="BD68" i="24" s="1"/>
  <c r="BF102" i="24" a="1"/>
  <c r="BF102" i="24" s="1"/>
  <c r="BV130" i="24" a="1"/>
  <c r="BV130" i="24" s="1"/>
  <c r="BS26" i="24" a="1"/>
  <c r="BS26" i="24" s="1"/>
  <c r="BK115" i="24" a="1"/>
  <c r="BK115" i="24" s="1"/>
  <c r="BK67" i="24" a="1"/>
  <c r="BK67" i="24" s="1"/>
  <c r="BS37" i="24" a="1"/>
  <c r="BS37" i="24" s="1"/>
  <c r="BQ121" i="24" a="1"/>
  <c r="BQ121" i="24" s="1"/>
  <c r="BF69" i="24" a="1"/>
  <c r="BF69" i="24" s="1"/>
  <c r="BJ106" i="24" a="1"/>
  <c r="BJ106" i="24" s="1"/>
  <c r="BH86" i="24" a="1"/>
  <c r="BH86" i="24" s="1"/>
  <c r="BG14" i="24" a="1"/>
  <c r="BG14" i="24" s="1"/>
  <c r="BK41" i="24" a="1"/>
  <c r="BK41" i="24" s="1"/>
  <c r="BO56" i="24" a="1"/>
  <c r="BO56" i="24" s="1"/>
  <c r="BS63" i="24" a="1"/>
  <c r="BS63" i="24" s="1"/>
  <c r="BL50" i="24" a="1"/>
  <c r="BL50" i="24" s="1"/>
  <c r="BA111" i="24" a="1"/>
  <c r="BA111" i="24" s="1"/>
  <c r="BK37" i="24" a="1"/>
  <c r="BK37" i="24" s="1"/>
  <c r="BD51" i="24" a="1"/>
  <c r="BD51" i="24" s="1"/>
  <c r="BC42" i="24" a="1"/>
  <c r="BC42" i="24" s="1"/>
  <c r="BN52" i="24" a="1"/>
  <c r="BN52" i="24" s="1"/>
  <c r="AZ48" i="24" a="1"/>
  <c r="AZ48" i="24" s="1"/>
  <c r="BR10" i="24" a="1"/>
  <c r="BR10" i="24" s="1"/>
  <c r="BV48" i="24" a="1"/>
  <c r="BV48" i="24" s="1"/>
  <c r="BK100" i="24" a="1"/>
  <c r="BK100" i="24" s="1"/>
  <c r="BU127" i="24" a="1"/>
  <c r="BU127" i="24" s="1"/>
  <c r="BE43" i="24" a="1"/>
  <c r="BE43" i="24" s="1"/>
  <c r="BI107" i="24" a="1"/>
  <c r="BI107" i="24" s="1"/>
  <c r="BS54" i="24" a="1"/>
  <c r="BS54" i="24" s="1"/>
  <c r="BM8" i="24" a="1"/>
  <c r="BM8" i="24" s="1"/>
  <c r="CA114" i="24" a="1"/>
  <c r="CA114" i="24" s="1"/>
  <c r="BR56" i="24" a="1"/>
  <c r="BR56" i="24" s="1"/>
  <c r="BY101" i="24" a="1"/>
  <c r="BY101" i="24" s="1"/>
  <c r="BR131" i="24" a="1"/>
  <c r="BR131" i="24" s="1"/>
  <c r="BB36" i="24" a="1"/>
  <c r="BB36" i="24" s="1"/>
  <c r="BN88" i="24" a="1"/>
  <c r="BN88" i="24" s="1"/>
  <c r="BZ127" i="24" a="1"/>
  <c r="BZ127" i="24" s="1"/>
  <c r="BF60" i="24" a="1"/>
  <c r="BF60" i="24" s="1"/>
  <c r="BH106" i="24" a="1"/>
  <c r="BH106" i="24" s="1"/>
  <c r="BY73" i="24" a="1"/>
  <c r="BY73" i="24" s="1"/>
  <c r="CA68" i="24" a="1"/>
  <c r="CA68" i="24" s="1"/>
  <c r="BF108" i="24" a="1"/>
  <c r="BF108" i="24" s="1"/>
  <c r="BP74" i="24" a="1"/>
  <c r="BP74" i="24" s="1"/>
  <c r="BW81" i="24" a="1"/>
  <c r="BW81" i="24" s="1"/>
  <c r="BS131" i="24" a="1"/>
  <c r="BS131" i="24" s="1"/>
  <c r="BR5" i="24" a="1"/>
  <c r="BR5" i="24" s="1"/>
  <c r="BL108" i="24" a="1"/>
  <c r="BL108" i="24" s="1"/>
  <c r="BI50" i="24" a="1"/>
  <c r="BI50" i="24" s="1"/>
  <c r="BE116" i="24" a="1"/>
  <c r="BE116" i="24" s="1"/>
  <c r="BD96" i="24" a="1"/>
  <c r="BD96" i="24" s="1"/>
  <c r="BS29" i="24" a="1"/>
  <c r="BS29" i="24" s="1"/>
  <c r="BT96" i="24" a="1"/>
  <c r="BT96" i="24" s="1"/>
  <c r="BO64" i="24" a="1"/>
  <c r="BO64" i="24" s="1"/>
  <c r="BH59" i="24" a="1"/>
  <c r="BH59" i="24" s="1"/>
  <c r="BY110" i="24" a="1"/>
  <c r="BY110" i="24" s="1"/>
  <c r="BM21" i="24" a="1"/>
  <c r="BM21" i="24" s="1"/>
  <c r="BG119" i="24" a="1"/>
  <c r="BG119" i="24" s="1"/>
  <c r="BO88" i="24" a="1"/>
  <c r="BO88" i="24" s="1"/>
  <c r="BR11" i="24" a="1"/>
  <c r="BR11" i="24" s="1"/>
  <c r="BP123" i="24" a="1"/>
  <c r="BP123" i="24" s="1"/>
  <c r="BM14" i="24" a="1"/>
  <c r="BM14" i="24" s="1"/>
  <c r="BP42" i="24" a="1"/>
  <c r="BP42" i="24" s="1"/>
  <c r="BY78" i="24" a="1"/>
  <c r="BY78" i="24" s="1"/>
  <c r="BD22" i="24" a="1"/>
  <c r="BD22" i="24" s="1"/>
  <c r="BT114" i="24" a="1"/>
  <c r="BT114" i="24" s="1"/>
  <c r="BV98" i="24" a="1"/>
  <c r="BV98" i="24" s="1"/>
  <c r="BR45" i="24" a="1"/>
  <c r="BR45" i="24" s="1"/>
  <c r="BK53" i="24" a="1"/>
  <c r="BK53" i="24" s="1"/>
  <c r="BN36" i="24" a="1"/>
  <c r="BN36" i="24" s="1"/>
  <c r="BS12" i="24" a="1"/>
  <c r="BS12" i="24" s="1"/>
  <c r="AZ82" i="24" a="1"/>
  <c r="AZ82" i="24" s="1"/>
  <c r="AZ115" i="24" a="1"/>
  <c r="AZ115" i="24" s="1"/>
  <c r="BT9" i="24" a="1"/>
  <c r="BT9" i="24" s="1"/>
  <c r="BB114" i="24" a="1"/>
  <c r="BB114" i="24" s="1"/>
  <c r="BT13" i="24" a="1"/>
  <c r="BT13" i="24" s="1"/>
  <c r="BB43" i="24" a="1"/>
  <c r="BB43" i="24" s="1"/>
  <c r="BA108" i="24" a="1"/>
  <c r="BA108" i="24" s="1"/>
  <c r="BA39" i="24" a="1"/>
  <c r="BA39" i="24" s="1"/>
  <c r="BW44" i="24" a="1"/>
  <c r="BW44" i="24" s="1"/>
  <c r="BR84" i="24" a="1"/>
  <c r="BR84" i="24" s="1"/>
  <c r="BU55" i="24" a="1"/>
  <c r="BU55" i="24" s="1"/>
  <c r="BS107" i="24" a="1"/>
  <c r="BS107" i="24" s="1"/>
  <c r="BH7" i="24" a="1"/>
  <c r="BH7" i="24" s="1"/>
  <c r="BF26" i="24" a="1"/>
  <c r="BF26" i="24" s="1"/>
  <c r="BK121" i="24" a="1"/>
  <c r="BK121" i="24" s="1"/>
  <c r="BV51" i="24" a="1"/>
  <c r="BV51" i="24" s="1"/>
  <c r="BQ100" i="24" a="1"/>
  <c r="BQ100" i="24" s="1"/>
  <c r="BJ83" i="24" a="1"/>
  <c r="BJ83" i="24" s="1"/>
  <c r="BB16" i="24" a="1"/>
  <c r="BB16" i="24" s="1"/>
  <c r="CA104" i="24" a="1"/>
  <c r="CA104" i="24" s="1"/>
  <c r="BF23" i="24" a="1"/>
  <c r="BF23" i="24" s="1"/>
  <c r="BO37" i="24" a="1"/>
  <c r="BO37" i="24" s="1"/>
  <c r="BJ96" i="24" a="1"/>
  <c r="BJ96" i="24" s="1"/>
  <c r="BG13" i="24" a="1"/>
  <c r="BG13" i="24" s="1"/>
  <c r="BR125" i="24" a="1"/>
  <c r="BR125" i="24" s="1"/>
  <c r="BU99" i="24" a="1"/>
  <c r="BU99" i="24" s="1"/>
  <c r="BW11" i="24" a="1"/>
  <c r="BW11" i="24" s="1"/>
  <c r="BH108" i="24" a="1"/>
  <c r="BH108" i="24" s="1"/>
  <c r="BV33" i="24" a="1"/>
  <c r="BV33" i="24" s="1"/>
  <c r="BL47" i="24" a="1"/>
  <c r="BL47" i="24" s="1"/>
  <c r="BH17" i="24" a="1"/>
  <c r="BH17" i="24" s="1"/>
  <c r="BK42" i="24" a="1"/>
  <c r="BK42" i="24" s="1"/>
  <c r="BB76" i="24" a="1"/>
  <c r="BB76" i="24" s="1"/>
  <c r="BJ38" i="24" a="1"/>
  <c r="BJ38" i="24" s="1"/>
  <c r="BG40" i="24" a="1"/>
  <c r="BG40" i="24" s="1"/>
  <c r="BC17" i="24" a="1"/>
  <c r="BC17" i="24" s="1"/>
  <c r="BU67" i="24" a="1"/>
  <c r="BU67" i="24" s="1"/>
  <c r="BE71" i="24" a="1"/>
  <c r="BE71" i="24" s="1"/>
  <c r="BB91" i="24" a="1"/>
  <c r="BB91" i="24" s="1"/>
  <c r="BJ62" i="24" a="1"/>
  <c r="BJ62" i="24" s="1"/>
  <c r="BB93" i="24" a="1"/>
  <c r="BB93" i="24" s="1"/>
  <c r="BB110" i="24" a="1"/>
  <c r="BB110" i="24" s="1"/>
  <c r="BI48" i="24" a="1"/>
  <c r="BI48" i="24" s="1"/>
  <c r="BZ71" i="24" a="1"/>
  <c r="BZ71" i="24" s="1"/>
  <c r="CA39" i="24" a="1"/>
  <c r="CA39" i="24" s="1"/>
  <c r="BV103" i="24" a="1"/>
  <c r="BV103" i="24" s="1"/>
  <c r="BL103" i="24" a="1"/>
  <c r="BL103" i="24" s="1"/>
  <c r="CA5" i="24" a="1"/>
  <c r="CA5" i="24" s="1"/>
  <c r="BS50" i="24" a="1"/>
  <c r="BS50" i="24" s="1"/>
  <c r="BP91" i="24" a="1"/>
  <c r="BP91" i="24" s="1"/>
  <c r="BL58" i="24" a="1"/>
  <c r="BL58" i="24" s="1"/>
  <c r="CA52" i="24" a="1"/>
  <c r="CA52" i="24" s="1"/>
  <c r="BF124" i="24" a="1"/>
  <c r="BF124" i="24" s="1"/>
  <c r="BU61" i="24" a="1"/>
  <c r="BU61" i="24" s="1"/>
  <c r="BY102" i="24" a="1"/>
  <c r="BY102" i="24" s="1"/>
  <c r="BR85" i="24" a="1"/>
  <c r="BR85" i="24" s="1"/>
  <c r="BE59" i="24" a="1"/>
  <c r="BE59" i="24" s="1"/>
  <c r="BS84" i="24" a="1"/>
  <c r="BS84" i="24" s="1"/>
  <c r="BE69" i="24" a="1"/>
  <c r="BE69" i="24" s="1"/>
  <c r="CA98" i="24" a="1"/>
  <c r="CA98" i="24" s="1"/>
  <c r="BK68" i="24" a="1"/>
  <c r="BK68" i="24" s="1"/>
  <c r="BM106" i="24" a="1"/>
  <c r="BM106" i="24" s="1"/>
  <c r="BU11" i="24" a="1"/>
  <c r="BU11" i="24" s="1"/>
  <c r="BQ102" i="24" a="1"/>
  <c r="BQ102" i="24" s="1"/>
  <c r="BK9" i="24" a="1"/>
  <c r="BK9" i="24" s="1"/>
  <c r="BV14" i="24" a="1"/>
  <c r="BV14" i="24" s="1"/>
  <c r="BJ115" i="24" a="1"/>
  <c r="BJ115" i="24" s="1"/>
  <c r="BH18" i="24" a="1"/>
  <c r="BH18" i="24" s="1"/>
  <c r="BL53" i="24" a="1"/>
  <c r="BL53" i="24" s="1"/>
  <c r="BV62" i="24" a="1"/>
  <c r="BV62" i="24" s="1"/>
  <c r="BM55" i="24" a="1"/>
  <c r="BM55" i="24" s="1"/>
  <c r="BZ24" i="24" a="1"/>
  <c r="BZ24" i="24" s="1"/>
  <c r="BF65" i="24" a="1"/>
  <c r="BF65" i="24" s="1"/>
  <c r="AZ90" i="24" a="1"/>
  <c r="AZ90" i="24" s="1"/>
  <c r="BA28" i="24" a="1"/>
  <c r="BA28" i="24" s="1"/>
  <c r="BC60" i="24" a="1"/>
  <c r="BC60" i="24" s="1"/>
  <c r="BC86" i="24" a="1"/>
  <c r="BC86" i="24" s="1"/>
  <c r="BR67" i="24" a="1"/>
  <c r="BR67" i="24" s="1"/>
  <c r="BU69" i="24" a="1"/>
  <c r="BU69" i="24" s="1"/>
  <c r="BZ21" i="24" a="1"/>
  <c r="BZ21" i="24" s="1"/>
  <c r="BY80" i="24" a="1"/>
  <c r="BY80" i="24" s="1"/>
  <c r="CA92" i="24" a="1"/>
  <c r="CA92" i="24" s="1"/>
  <c r="BZ70" i="24" a="1"/>
  <c r="BZ70" i="24" s="1"/>
  <c r="BS98" i="24" a="1"/>
  <c r="BS98" i="24" s="1"/>
  <c r="BG57" i="24" a="1"/>
  <c r="BG57" i="24" s="1"/>
  <c r="BD52" i="24" a="1"/>
  <c r="BD52" i="24" s="1"/>
  <c r="BX107" i="24" a="1"/>
  <c r="BX107" i="24" s="1"/>
  <c r="BY57" i="24" a="1"/>
  <c r="BY57" i="24" s="1"/>
  <c r="BS91" i="24" a="1"/>
  <c r="BS91" i="24" s="1"/>
  <c r="BL86" i="24" a="1"/>
  <c r="BL86" i="24" s="1"/>
  <c r="BC80" i="24" a="1"/>
  <c r="BC80" i="24" s="1"/>
  <c r="CA93" i="24" a="1"/>
  <c r="CA93" i="24" s="1"/>
  <c r="BY31" i="24" a="1"/>
  <c r="BY31" i="24" s="1"/>
  <c r="BE51" i="24" a="1"/>
  <c r="BE51" i="24" s="1"/>
  <c r="BS128" i="24" a="1"/>
  <c r="BS128" i="24" s="1"/>
  <c r="BR28" i="24" a="1"/>
  <c r="BR28" i="24" s="1"/>
  <c r="BE113" i="24" a="1"/>
  <c r="BE113" i="24" s="1"/>
  <c r="BQ88" i="24" a="1"/>
  <c r="BQ88" i="24" s="1"/>
  <c r="BY17" i="24" a="1"/>
  <c r="BY17" i="24" s="1"/>
  <c r="BL87" i="24" a="1"/>
  <c r="BL87" i="24" s="1"/>
  <c r="CA41" i="24" a="1"/>
  <c r="CA41" i="24" s="1"/>
  <c r="BT11" i="24" a="1"/>
  <c r="BT11" i="24" s="1"/>
  <c r="BD113" i="24" a="1"/>
  <c r="BD113" i="24" s="1"/>
  <c r="BF70" i="24" a="1"/>
  <c r="BF70" i="24" s="1"/>
  <c r="BH121" i="24" a="1"/>
  <c r="BH121" i="24" s="1"/>
  <c r="BY97" i="24" a="1"/>
  <c r="BY97" i="24" s="1"/>
  <c r="BN67" i="24" a="1"/>
  <c r="BN67" i="24" s="1"/>
  <c r="BU104" i="24" a="1"/>
  <c r="BU104" i="24" s="1"/>
  <c r="BJ59" i="24" a="1"/>
  <c r="BJ59" i="24" s="1"/>
  <c r="BR94" i="24" a="1"/>
  <c r="BR94" i="24" s="1"/>
  <c r="BY32" i="24" a="1"/>
  <c r="BY32" i="24" s="1"/>
  <c r="BW43" i="24" a="1"/>
  <c r="BW43" i="24" s="1"/>
  <c r="BD16" i="24" a="1"/>
  <c r="BD16" i="24" s="1"/>
  <c r="CA11" i="24" a="1"/>
  <c r="CA11" i="24" s="1"/>
  <c r="AZ129" i="24" a="1"/>
  <c r="AZ129" i="24" s="1"/>
  <c r="BZ20" i="24" a="1"/>
  <c r="BZ20" i="24" s="1"/>
  <c r="BB41" i="24" a="1"/>
  <c r="BB41" i="24" s="1"/>
  <c r="BB123" i="24" a="1"/>
  <c r="BB123" i="24" s="1"/>
  <c r="CA54" i="24" a="1"/>
  <c r="CA54" i="24" s="1"/>
  <c r="BB48" i="24" a="1"/>
  <c r="BB48" i="24" s="1"/>
  <c r="BM68" i="24" a="1"/>
  <c r="BM68" i="24" s="1"/>
  <c r="BD65" i="24" a="1"/>
  <c r="BD65" i="24" s="1"/>
  <c r="BG84" i="24" a="1"/>
  <c r="BG84" i="24" s="1"/>
  <c r="BP41" i="24" a="1"/>
  <c r="BP41" i="24" s="1"/>
  <c r="BQ61" i="24" a="1"/>
  <c r="BQ61" i="24" s="1"/>
  <c r="BO72" i="24" a="1"/>
  <c r="BO72" i="24" s="1"/>
  <c r="BP7" i="24" a="1"/>
  <c r="BP7" i="24" s="1"/>
  <c r="AZ74" i="24" a="1"/>
  <c r="AZ74" i="24" s="1"/>
  <c r="BG96" i="24" a="1"/>
  <c r="BG96" i="24" s="1"/>
  <c r="BQ6" i="24" a="1"/>
  <c r="BQ6" i="24" s="1"/>
  <c r="BX94" i="24" a="1"/>
  <c r="BX94" i="24" s="1"/>
  <c r="BJ39" i="24" a="1"/>
  <c r="BJ39" i="24" s="1"/>
  <c r="BO41" i="24" a="1"/>
  <c r="BO41" i="24" s="1"/>
  <c r="BK82" i="24" a="1"/>
  <c r="BK82" i="24" s="1"/>
  <c r="BO46" i="24" a="1"/>
  <c r="BO46" i="24" s="1"/>
  <c r="BN57" i="24" a="1"/>
  <c r="BN57" i="24" s="1"/>
  <c r="BZ124" i="24" a="1"/>
  <c r="BZ124" i="24" s="1"/>
  <c r="BX53" i="24" a="1"/>
  <c r="BX53" i="24" s="1"/>
  <c r="BR101" i="24" a="1"/>
  <c r="BR101" i="24" s="1"/>
  <c r="BY93" i="24" a="1"/>
  <c r="BY93" i="24" s="1"/>
  <c r="BT51" i="24" a="1"/>
  <c r="BT51" i="24" s="1"/>
  <c r="BZ92" i="24" a="1"/>
  <c r="BZ92" i="24" s="1"/>
  <c r="BT44" i="24" a="1"/>
  <c r="BT44" i="24" s="1"/>
  <c r="BV107" i="24" a="1"/>
  <c r="BV107" i="24" s="1"/>
  <c r="BK84" i="24" a="1"/>
  <c r="BK84" i="24" s="1"/>
  <c r="CA59" i="24" a="1"/>
  <c r="CA59" i="24" s="1"/>
  <c r="BP115" i="24" a="1"/>
  <c r="BP115" i="24" s="1"/>
  <c r="BO65" i="24" a="1"/>
  <c r="BO65" i="24" s="1"/>
  <c r="BH60" i="24" a="1"/>
  <c r="BH60" i="24" s="1"/>
  <c r="CA122" i="24" a="1"/>
  <c r="CA122" i="24" s="1"/>
  <c r="BH66" i="24" a="1"/>
  <c r="BH66" i="24" s="1"/>
  <c r="BO109" i="24" a="1"/>
  <c r="BO109" i="24" s="1"/>
  <c r="BZ94" i="24" a="1"/>
  <c r="BZ94" i="24" s="1"/>
  <c r="BB80" i="24" a="1"/>
  <c r="BB80" i="24" s="1"/>
  <c r="BT111" i="24" a="1"/>
  <c r="BT111" i="24" s="1"/>
  <c r="BG54" i="24" a="1"/>
  <c r="BG54" i="24" s="1"/>
  <c r="BV74" i="24" a="1"/>
  <c r="BV74" i="24" s="1"/>
  <c r="BH90" i="24" a="1"/>
  <c r="BH90" i="24" s="1"/>
  <c r="BD23" i="24" a="1"/>
  <c r="BD23" i="24" s="1"/>
  <c r="BW128" i="24" a="1"/>
  <c r="BW128" i="24" s="1"/>
  <c r="BR113" i="24" a="1"/>
  <c r="BR113" i="24" s="1"/>
  <c r="BL20" i="24" a="1"/>
  <c r="BL20" i="24" s="1"/>
  <c r="BU114" i="24" a="1"/>
  <c r="BU114" i="24" s="1"/>
  <c r="BW64" i="24" a="1"/>
  <c r="BW64" i="24" s="1"/>
  <c r="BS44" i="24" a="1"/>
  <c r="BS44" i="24" s="1"/>
  <c r="BQ43" i="24" a="1"/>
  <c r="BQ43" i="24" s="1"/>
  <c r="BQ33" i="24" a="1"/>
  <c r="BQ33" i="24" s="1"/>
  <c r="BI10" i="24" a="1"/>
  <c r="BI10" i="24" s="1"/>
  <c r="BK62" i="24" a="1"/>
  <c r="BK62" i="24" s="1"/>
  <c r="BR30" i="24" a="1"/>
  <c r="BR30" i="24" s="1"/>
  <c r="BA65" i="24" a="1"/>
  <c r="BA65" i="24" s="1"/>
  <c r="BN5" i="24" a="1"/>
  <c r="BN5" i="24" s="1"/>
  <c r="BQ7" i="24" a="1"/>
  <c r="BQ7" i="24" s="1"/>
  <c r="BB119" i="24" a="1"/>
  <c r="BB119" i="24" s="1"/>
  <c r="BL14" i="24" a="1"/>
  <c r="BL14" i="24" s="1"/>
  <c r="BC35" i="24" a="1"/>
  <c r="BC35" i="24" s="1"/>
  <c r="BM27" i="24" a="1"/>
  <c r="BM27" i="24" s="1"/>
  <c r="BX40" i="24" a="1"/>
  <c r="BX40" i="24" s="1"/>
  <c r="BY60" i="24" a="1"/>
  <c r="BY60" i="24" s="1"/>
  <c r="BU86" i="24" a="1"/>
  <c r="BU86" i="24" s="1"/>
  <c r="BV32" i="24" a="1"/>
  <c r="BV32" i="24" s="1"/>
  <c r="BO121" i="24" a="1"/>
  <c r="BO121" i="24" s="1"/>
  <c r="BP93" i="24" a="1"/>
  <c r="BP93" i="24" s="1"/>
  <c r="BF30" i="24" a="1"/>
  <c r="BF30" i="24" s="1"/>
  <c r="BD100" i="24" a="1"/>
  <c r="BD100" i="24" s="1"/>
  <c r="BP51" i="24" a="1"/>
  <c r="BP51" i="24" s="1"/>
  <c r="BN15" i="24" a="1"/>
  <c r="BN15" i="24" s="1"/>
  <c r="BX77" i="24" a="1"/>
  <c r="BX77" i="24" s="1"/>
  <c r="BT6" i="24" a="1"/>
  <c r="BT6" i="24" s="1"/>
  <c r="BN96" i="24" a="1"/>
  <c r="BN96" i="24" s="1"/>
  <c r="BE121" i="24" a="1"/>
  <c r="BE121" i="24" s="1"/>
  <c r="BD58" i="24" a="1"/>
  <c r="BD58" i="24" s="1"/>
  <c r="BE125" i="24" a="1"/>
  <c r="BE125" i="24" s="1"/>
  <c r="BV72" i="24" a="1"/>
  <c r="BV72" i="24" s="1"/>
  <c r="BR79" i="24" a="1"/>
  <c r="BR79" i="24" s="1"/>
  <c r="BO77" i="24" a="1"/>
  <c r="BO77" i="24" s="1"/>
  <c r="BH12" i="24" a="1"/>
  <c r="BH12" i="24" s="1"/>
  <c r="BV35" i="24" a="1"/>
  <c r="BV35" i="24" s="1"/>
  <c r="BU56" i="24" a="1"/>
  <c r="BU56" i="24" s="1"/>
  <c r="BN11" i="24" a="1"/>
  <c r="BN11" i="24" s="1"/>
  <c r="BL70" i="24" a="1"/>
  <c r="BL70" i="24" s="1"/>
  <c r="BC36" i="24" a="1"/>
  <c r="BC36" i="24" s="1"/>
  <c r="CA67" i="24" a="1"/>
  <c r="CA67" i="24" s="1"/>
  <c r="BM29" i="24" a="1"/>
  <c r="BM29" i="24" s="1"/>
  <c r="BP70" i="24" a="1"/>
  <c r="BP70" i="24" s="1"/>
  <c r="CA61" i="24" a="1"/>
  <c r="CA61" i="24" s="1"/>
  <c r="BR78" i="24" a="1"/>
  <c r="BR78" i="24" s="1"/>
  <c r="BQ94" i="24" a="1"/>
  <c r="BQ94" i="24" s="1"/>
  <c r="BA85" i="24" a="1"/>
  <c r="BA85" i="24" s="1"/>
  <c r="BY90" i="24" a="1"/>
  <c r="BY90" i="24" s="1"/>
  <c r="BT46" i="24" a="1"/>
  <c r="BT46" i="24" s="1"/>
  <c r="BZ115" i="24" a="1"/>
  <c r="BZ115" i="24" s="1"/>
  <c r="BG95" i="24" a="1"/>
  <c r="BG95" i="24" s="1"/>
  <c r="BJ33" i="24" a="1"/>
  <c r="BJ33" i="24" s="1"/>
  <c r="BG89" i="24" a="1"/>
  <c r="BG89" i="24" s="1"/>
  <c r="BY61" i="24" a="1"/>
  <c r="BY61" i="24" s="1"/>
  <c r="BU57" i="24" a="1"/>
  <c r="BU57" i="24" s="1"/>
  <c r="BF106" i="24" a="1"/>
  <c r="BF106" i="24" s="1"/>
  <c r="BA35" i="24" a="1"/>
  <c r="BA35" i="24" s="1"/>
  <c r="BN98" i="24" a="1"/>
  <c r="BN98" i="24" s="1"/>
  <c r="BH115" i="24" a="1"/>
  <c r="BH115" i="24" s="1"/>
  <c r="BI5" i="24" a="1"/>
  <c r="BI5" i="24" s="1"/>
  <c r="BT15" i="24" a="1"/>
  <c r="BT15" i="24" s="1"/>
  <c r="BU131" i="24" a="1"/>
  <c r="BU131" i="24" s="1"/>
  <c r="BG5" i="24" a="1"/>
  <c r="BG5" i="24" s="1"/>
  <c r="CA110" i="24" a="1"/>
  <c r="CA110" i="24" s="1"/>
  <c r="BJ94" i="24" a="1"/>
  <c r="BJ94" i="24" s="1"/>
  <c r="BL30" i="24" a="1"/>
  <c r="BL30" i="24" s="1"/>
  <c r="CA18" i="24" a="1"/>
  <c r="CA18" i="24" s="1"/>
  <c r="BZ61" i="24" a="1"/>
  <c r="BZ61" i="24" s="1"/>
  <c r="BG55" i="24" a="1"/>
  <c r="BG55" i="24" s="1"/>
  <c r="AZ42" i="24" a="1"/>
  <c r="AZ42" i="24" s="1"/>
  <c r="BN49" i="24" a="1"/>
  <c r="BN49" i="24" s="1"/>
  <c r="AZ72" i="24" a="1"/>
  <c r="AZ72" i="24" s="1"/>
  <c r="BA128" i="24" a="1"/>
  <c r="BA128" i="24" s="1"/>
  <c r="BB24" i="24" a="1"/>
  <c r="BB24" i="24" s="1"/>
  <c r="BA113" i="24" a="1"/>
  <c r="BA113" i="24" s="1"/>
  <c r="BO39" i="24" a="1"/>
  <c r="BO39" i="24" s="1"/>
  <c r="BG10" i="24" a="1"/>
  <c r="BG10" i="24" s="1"/>
  <c r="BA62" i="24" a="1"/>
  <c r="BA62" i="24" s="1"/>
  <c r="BM80" i="24" a="1"/>
  <c r="BM80" i="24" s="1"/>
  <c r="BM30" i="24" a="1"/>
  <c r="BM30" i="24" s="1"/>
  <c r="BQ49" i="24" a="1"/>
  <c r="BQ49" i="24" s="1"/>
  <c r="BP121" i="24" a="1"/>
  <c r="BP121" i="24" s="1"/>
  <c r="BM52" i="24" a="1"/>
  <c r="BM52" i="24" s="1"/>
  <c r="BT103" i="24" a="1"/>
  <c r="BT103" i="24" s="1"/>
  <c r="BW74" i="24" a="1"/>
  <c r="BW74" i="24" s="1"/>
  <c r="BQ74" i="24" a="1"/>
  <c r="BQ74" i="24" s="1"/>
  <c r="BU91" i="24" a="1"/>
  <c r="BU91" i="24" s="1"/>
  <c r="BO40" i="24" a="1"/>
  <c r="BO40" i="24" s="1"/>
  <c r="BC126" i="24" a="1"/>
  <c r="BC126" i="24" s="1"/>
  <c r="BH116" i="24" a="1"/>
  <c r="BH116" i="24" s="1"/>
  <c r="BJ45" i="24" a="1"/>
  <c r="BJ45" i="24" s="1"/>
  <c r="BJ32" i="24" a="1"/>
  <c r="BJ32" i="24" s="1"/>
  <c r="BX103" i="24" a="1"/>
  <c r="BX103" i="24" s="1"/>
  <c r="BO26" i="24" a="1"/>
  <c r="BO26" i="24" s="1"/>
  <c r="BR77" i="24" a="1"/>
  <c r="BR77" i="24" s="1"/>
  <c r="BK61" i="24" a="1"/>
  <c r="BK61" i="24" s="1"/>
  <c r="BP13" i="24" a="1"/>
  <c r="BP13" i="24" s="1"/>
  <c r="BH119" i="24" a="1"/>
  <c r="BH119" i="24" s="1"/>
  <c r="BB131" i="24" a="1"/>
  <c r="BB131" i="24" s="1"/>
  <c r="BD62" i="24" a="1"/>
  <c r="BD62" i="24" s="1"/>
  <c r="BD89" i="24" a="1"/>
  <c r="BD89" i="24" s="1"/>
  <c r="BK15" i="24" a="1"/>
  <c r="BK15" i="24" s="1"/>
  <c r="BS127" i="24" a="1"/>
  <c r="BS127" i="24" s="1"/>
  <c r="BF66" i="24" a="1"/>
  <c r="BF66" i="24" s="1"/>
  <c r="CA13" i="24" a="1"/>
  <c r="CA13" i="24" s="1"/>
  <c r="BQ128" i="24" a="1"/>
  <c r="BQ128" i="24" s="1"/>
  <c r="BT14" i="24" a="1"/>
  <c r="BT14" i="24" s="1"/>
  <c r="BX12" i="24" a="1"/>
  <c r="BX12" i="24" s="1"/>
  <c r="BR35" i="24" a="1"/>
  <c r="BR35" i="24" s="1"/>
  <c r="BR74" i="24" a="1"/>
  <c r="BR74" i="24" s="1"/>
  <c r="BB68" i="24" a="1"/>
  <c r="BB68" i="24" s="1"/>
  <c r="BK19" i="24" a="1"/>
  <c r="BK19" i="24" s="1"/>
  <c r="BB18" i="24" a="1"/>
  <c r="BB18" i="24" s="1"/>
  <c r="BZ74" i="24" a="1"/>
  <c r="BZ74" i="24" s="1"/>
  <c r="AZ79" i="24" a="1"/>
  <c r="AZ79" i="24" s="1"/>
  <c r="BT7" i="24" a="1"/>
  <c r="BT7" i="24" s="1"/>
  <c r="AZ107" i="24" a="1"/>
  <c r="AZ107" i="24" s="1"/>
  <c r="CA23" i="24" a="1"/>
  <c r="CA23" i="24" s="1"/>
  <c r="BC96" i="24" a="1"/>
  <c r="BC96" i="24" s="1"/>
  <c r="BT71" i="24" a="1"/>
  <c r="BT71" i="24" s="1"/>
  <c r="BH77" i="24" a="1"/>
  <c r="BH77" i="24" s="1"/>
  <c r="CA44" i="24" a="1"/>
  <c r="CA44" i="24" s="1"/>
  <c r="BQ52" i="24" a="1"/>
  <c r="BQ52" i="24" s="1"/>
  <c r="CA115" i="24" a="1"/>
  <c r="CA115" i="24" s="1"/>
  <c r="BI9" i="24" a="1"/>
  <c r="BI9" i="24" s="1"/>
  <c r="BP92" i="24" a="1"/>
  <c r="BP92" i="24" s="1"/>
  <c r="BV78" i="24" a="1"/>
  <c r="BV78" i="24" s="1"/>
  <c r="BS5" i="24" a="1"/>
  <c r="BS5" i="24" s="1"/>
  <c r="BJ86" i="24" a="1"/>
  <c r="BJ86" i="24" s="1"/>
  <c r="BH43" i="24" a="1"/>
  <c r="BH43" i="24" s="1"/>
  <c r="BX19" i="24" a="1"/>
  <c r="BX19" i="24" s="1"/>
  <c r="BD109" i="24" a="1"/>
  <c r="BD109" i="24" s="1"/>
  <c r="BD60" i="24" a="1"/>
  <c r="BD60" i="24" s="1"/>
  <c r="BQ124" i="24" a="1"/>
  <c r="BQ124" i="24" s="1"/>
  <c r="BL99" i="24" a="1"/>
  <c r="BL99" i="24" s="1"/>
  <c r="BH52" i="24" a="1"/>
  <c r="BH52" i="24" s="1"/>
  <c r="BG101" i="24" a="1"/>
  <c r="BG101" i="24" s="1"/>
  <c r="BE49" i="24" a="1"/>
  <c r="BE49" i="24" s="1"/>
  <c r="BO57" i="24" a="1"/>
  <c r="BO57" i="24" s="1"/>
  <c r="BN119" i="24" a="1"/>
  <c r="BN119" i="24" s="1"/>
  <c r="BA57" i="24" a="1"/>
  <c r="BA57" i="24" s="1"/>
  <c r="BD91" i="24" a="1"/>
  <c r="BD91" i="24" s="1"/>
  <c r="BZ65" i="24" a="1"/>
  <c r="BZ65" i="24" s="1"/>
  <c r="BJ5" i="24" a="1"/>
  <c r="BJ5" i="24" s="1"/>
  <c r="BE128" i="24" a="1"/>
  <c r="BE128" i="24" s="1"/>
  <c r="BG11" i="24" a="1"/>
  <c r="BG11" i="24" s="1"/>
  <c r="BE28" i="24" a="1"/>
  <c r="BE28" i="24" s="1"/>
  <c r="BZ86" i="24" a="1"/>
  <c r="BZ86" i="24" s="1"/>
  <c r="BZ13" i="24" a="1"/>
  <c r="BZ13" i="24" s="1"/>
  <c r="BG75" i="24" a="1"/>
  <c r="BG75" i="24" s="1"/>
  <c r="BR76" i="24" a="1"/>
  <c r="BR76" i="24" s="1"/>
  <c r="AZ101" i="24" a="1"/>
  <c r="AZ101" i="24" s="1"/>
  <c r="BE90" i="24" a="1"/>
  <c r="BE90" i="24" s="1"/>
  <c r="BP55" i="24" a="1"/>
  <c r="BP55" i="24" s="1"/>
  <c r="BE30" i="24" a="1"/>
  <c r="BE30" i="24" s="1"/>
  <c r="CA125" i="24" a="1"/>
  <c r="CA125" i="24" s="1"/>
  <c r="BH42" i="24" a="1"/>
  <c r="BH42" i="24" s="1"/>
  <c r="BR96" i="24" a="1"/>
  <c r="BR96" i="24" s="1"/>
  <c r="BG21" i="24" a="1"/>
  <c r="BG21" i="24" s="1"/>
  <c r="BI14" i="24" a="1"/>
  <c r="BI14" i="24" s="1"/>
  <c r="BX83" i="24" a="1"/>
  <c r="BX83" i="24" s="1"/>
  <c r="BG66" i="24" a="1"/>
  <c r="BG66" i="24" s="1"/>
  <c r="BH76" i="24" a="1"/>
  <c r="BH76" i="24" s="1"/>
  <c r="BF36" i="24" a="1"/>
  <c r="BF36" i="24" s="1"/>
  <c r="BR7" i="24" a="1"/>
  <c r="BR7" i="24" s="1"/>
  <c r="BC70" i="24" a="1"/>
  <c r="BC70" i="24" s="1"/>
  <c r="BC10" i="24" a="1"/>
  <c r="BC10" i="24" s="1"/>
  <c r="BJ9" i="24" a="1"/>
  <c r="BJ9" i="24" s="1"/>
  <c r="BB99" i="24" a="1"/>
  <c r="BB99" i="24" s="1"/>
  <c r="BA66" i="24" a="1"/>
  <c r="BA66" i="24" s="1"/>
  <c r="BV5" i="24" a="1"/>
  <c r="BV5" i="24" s="1"/>
  <c r="BB47" i="24" a="1"/>
  <c r="BB47" i="24" s="1"/>
  <c r="BR37" i="24" a="1"/>
  <c r="BR37" i="24" s="1"/>
  <c r="BK29" i="24" a="1"/>
  <c r="BK29" i="24" s="1"/>
  <c r="BP96" i="24" a="1"/>
  <c r="BP96" i="24" s="1"/>
  <c r="BP67" i="24" a="1"/>
  <c r="BP67" i="24" s="1"/>
  <c r="BX8" i="24" a="1"/>
  <c r="BX8" i="24" s="1"/>
  <c r="BH125" i="24" a="1"/>
  <c r="BH125" i="24" s="1"/>
  <c r="BV23" i="24" a="1"/>
  <c r="BV23" i="24" s="1"/>
  <c r="BM99" i="24" a="1"/>
  <c r="BM99" i="24" s="1"/>
  <c r="BZ110" i="24" a="1"/>
  <c r="BZ110" i="24" s="1"/>
  <c r="BF21" i="24" a="1"/>
  <c r="BF21" i="24" s="1"/>
  <c r="BR112" i="24" a="1"/>
  <c r="BR112" i="24" s="1"/>
  <c r="BW58" i="24" a="1"/>
  <c r="BW58" i="24" s="1"/>
  <c r="BA99" i="24" a="1"/>
  <c r="BA99" i="24" s="1"/>
  <c r="BH114" i="24" a="1"/>
  <c r="BH114" i="24" s="1"/>
  <c r="BG37" i="24" a="1"/>
  <c r="BG37" i="24" s="1"/>
  <c r="CA130" i="24" a="1"/>
  <c r="CA130" i="24" s="1"/>
  <c r="BS80" i="24" a="1"/>
  <c r="BS80" i="24" s="1"/>
  <c r="BD67" i="24" a="1"/>
  <c r="BD67" i="24" s="1"/>
  <c r="BL79" i="24" a="1"/>
  <c r="BL79" i="24" s="1"/>
  <c r="BS16" i="24" a="1"/>
  <c r="BS16" i="24" s="1"/>
  <c r="BD47" i="24" a="1"/>
  <c r="BD47" i="24" s="1"/>
  <c r="BN110" i="24" a="1"/>
  <c r="BN110" i="24" s="1"/>
  <c r="BJ71" i="24" a="1"/>
  <c r="BJ71" i="24" s="1"/>
  <c r="BH73" i="24" a="1"/>
  <c r="BH73" i="24" s="1"/>
  <c r="BP34" i="24" a="1"/>
  <c r="BP34" i="24" s="1"/>
  <c r="BI7" i="24" a="1"/>
  <c r="BI7" i="24" s="1"/>
  <c r="BL48" i="24" a="1"/>
  <c r="BL48" i="24" s="1"/>
  <c r="BM31" i="24" a="1"/>
  <c r="BM31" i="24" s="1"/>
  <c r="BC90" i="24" a="1"/>
  <c r="BC90" i="24" s="1"/>
  <c r="BC73" i="24" a="1"/>
  <c r="BC73" i="24" s="1"/>
  <c r="BS53" i="24" a="1"/>
  <c r="BS53" i="24" s="1"/>
  <c r="AZ110" i="24" a="1"/>
  <c r="AZ110" i="24" s="1"/>
  <c r="BF63" i="24" a="1"/>
  <c r="BF63" i="24" s="1"/>
  <c r="AZ24" i="24" a="1"/>
  <c r="AZ24" i="24" s="1"/>
  <c r="BA6" i="24" a="1"/>
  <c r="BA6" i="24" s="1"/>
  <c r="BJ129" i="24" a="1"/>
  <c r="BJ129" i="24" s="1"/>
  <c r="BZ62" i="24" a="1"/>
  <c r="BZ62" i="24" s="1"/>
  <c r="BL74" i="24" a="1"/>
  <c r="BL74" i="24" s="1"/>
  <c r="CA6" i="24" a="1"/>
  <c r="CA6" i="24" s="1"/>
  <c r="BG115" i="24" a="1"/>
  <c r="BG115" i="24" s="1"/>
  <c r="BY72" i="24" a="1"/>
  <c r="BY72" i="24" s="1"/>
  <c r="BK114" i="24" a="1"/>
  <c r="BK114" i="24" s="1"/>
  <c r="BY87" i="24" a="1"/>
  <c r="BY87" i="24" s="1"/>
  <c r="BI70" i="24" a="1"/>
  <c r="BI70" i="24" s="1"/>
  <c r="BT86" i="24" a="1"/>
  <c r="BT86" i="24" s="1"/>
  <c r="BN46" i="24" a="1"/>
  <c r="BN46" i="24" s="1"/>
  <c r="BL60" i="24" a="1"/>
  <c r="BL60" i="24" s="1"/>
  <c r="BT131" i="24" a="1"/>
  <c r="BT131" i="24" s="1"/>
  <c r="BP64" i="24" a="1"/>
  <c r="BP64" i="24" s="1"/>
  <c r="BS81" i="24" a="1"/>
  <c r="BS81" i="24" s="1"/>
  <c r="BO115" i="24" a="1"/>
  <c r="BO115" i="24" s="1"/>
  <c r="BI17" i="24" a="1"/>
  <c r="BI17" i="24" s="1"/>
  <c r="CA116" i="24" a="1"/>
  <c r="CA116" i="24" s="1"/>
  <c r="BH14" i="24" a="1"/>
  <c r="BH14" i="24" s="1"/>
  <c r="BG27" i="24" a="1"/>
  <c r="BG27" i="24" s="1"/>
  <c r="BJ128" i="24" a="1"/>
  <c r="BJ128" i="24" s="1"/>
  <c r="BI56" i="24" a="1"/>
  <c r="BI56" i="24" s="1"/>
  <c r="BS10" i="24" a="1"/>
  <c r="BS10" i="24" s="1"/>
  <c r="BK7" i="24" a="1"/>
  <c r="BK7" i="24" s="1"/>
  <c r="BH65" i="24" a="1"/>
  <c r="BH65" i="24" s="1"/>
  <c r="BA44" i="24" a="1"/>
  <c r="BA44" i="24" s="1"/>
  <c r="BA55" i="24" a="1"/>
  <c r="BA55" i="24" s="1"/>
  <c r="BK23" i="24" a="1"/>
  <c r="BK23" i="24" s="1"/>
  <c r="BO47" i="24" a="1"/>
  <c r="BO47" i="24" s="1"/>
  <c r="AZ77" i="24" a="1"/>
  <c r="AZ77" i="24" s="1"/>
  <c r="BC22" i="24" a="1"/>
  <c r="BC22" i="24" s="1"/>
  <c r="BA90" i="24" a="1"/>
  <c r="BA90" i="24" s="1"/>
  <c r="BU5" i="24" a="1"/>
  <c r="BU5" i="24" s="1"/>
  <c r="BN54" i="24" a="1"/>
  <c r="BN54" i="24" s="1"/>
  <c r="BV115" i="24" a="1"/>
  <c r="BV115" i="24" s="1"/>
  <c r="BH48" i="24" a="1"/>
  <c r="BH48" i="24" s="1"/>
  <c r="BG125" i="24" a="1"/>
  <c r="BG125" i="24" s="1"/>
  <c r="BR105" i="24" a="1"/>
  <c r="BR105" i="24" s="1"/>
  <c r="BL8" i="24" a="1"/>
  <c r="BL8" i="24" s="1"/>
  <c r="BV105" i="24" a="1"/>
  <c r="BV105" i="24" s="1"/>
  <c r="BZ69" i="24" a="1"/>
  <c r="BZ69" i="24" s="1"/>
  <c r="BK5" i="24" a="1"/>
  <c r="BK5" i="24" s="1"/>
  <c r="BV118" i="24" a="1"/>
  <c r="BV118" i="24" s="1"/>
  <c r="BU45" i="24" a="1"/>
  <c r="BU45" i="24" s="1"/>
  <c r="BT119" i="24" a="1"/>
  <c r="BT119" i="24" s="1"/>
  <c r="BL91" i="24" a="1"/>
  <c r="BL91" i="24" s="1"/>
  <c r="BV28" i="24" a="1"/>
  <c r="BV28" i="24" s="1"/>
  <c r="BK131" i="24" a="1"/>
  <c r="BK131" i="24" s="1"/>
  <c r="BG73" i="24" a="1"/>
  <c r="BG73" i="24" s="1"/>
  <c r="BX109" i="24" a="1"/>
  <c r="BX109" i="24" s="1"/>
  <c r="CA86" i="24" a="1"/>
  <c r="CA86" i="24" s="1"/>
  <c r="BH54" i="24" a="1"/>
  <c r="BH54" i="24" s="1"/>
  <c r="BF123" i="24" a="1"/>
  <c r="BF123" i="24" s="1"/>
  <c r="BS101" i="24" a="1"/>
  <c r="BS101" i="24" s="1"/>
  <c r="BF41" i="24" a="1"/>
  <c r="BF41" i="24" s="1"/>
  <c r="BI55" i="24" a="1"/>
  <c r="BI55" i="24" s="1"/>
  <c r="BQ67" i="24" a="1"/>
  <c r="BQ67" i="24" s="1"/>
  <c r="BF35" i="24" a="1"/>
  <c r="BF35" i="24" s="1"/>
  <c r="BB64" i="24" a="1"/>
  <c r="BB64" i="24" s="1"/>
  <c r="BB9" i="24" a="1"/>
  <c r="BB9" i="24" s="1"/>
  <c r="BR63" i="24" a="1"/>
  <c r="BR63" i="24" s="1"/>
  <c r="BI49" i="24" a="1"/>
  <c r="BI49" i="24" s="1"/>
  <c r="AZ60" i="24" a="1"/>
  <c r="AZ60" i="24" s="1"/>
  <c r="BC119" i="24" a="1"/>
  <c r="BC119" i="24" s="1"/>
  <c r="BC20" i="24" a="1"/>
  <c r="BC20" i="24" s="1"/>
  <c r="BB28" i="24" a="1"/>
  <c r="BB28" i="24" s="1"/>
  <c r="BB121" i="24" a="1"/>
  <c r="BB121" i="24" s="1"/>
  <c r="BL68" i="24" a="1"/>
  <c r="BL68" i="24" s="1"/>
  <c r="BK93" i="24" a="1"/>
  <c r="BK93" i="24" s="1"/>
  <c r="CA127" i="24" a="1"/>
  <c r="CA127" i="24" s="1"/>
  <c r="BZ84" i="24" a="1"/>
  <c r="BZ84" i="24" s="1"/>
  <c r="BM112" i="24" a="1"/>
  <c r="BM112" i="24" s="1"/>
  <c r="BO55" i="24" a="1"/>
  <c r="BO55" i="24" s="1"/>
  <c r="BF76" i="24" a="1"/>
  <c r="BF76" i="24" s="1"/>
  <c r="BE119" i="24" a="1"/>
  <c r="BE119" i="24" s="1"/>
  <c r="BK63" i="24" a="1"/>
  <c r="BK63" i="24" s="1"/>
  <c r="BS123" i="24" a="1"/>
  <c r="BS123" i="24" s="1"/>
  <c r="BO100" i="24" a="1"/>
  <c r="BO100" i="24" s="1"/>
  <c r="BX62" i="24" a="1"/>
  <c r="BX62" i="24" s="1"/>
  <c r="BE82" i="24" a="1"/>
  <c r="BE82" i="24" s="1"/>
  <c r="BD37" i="24" a="1"/>
  <c r="BD37" i="24" s="1"/>
  <c r="CA45" i="24" a="1"/>
  <c r="CA45" i="24" s="1"/>
  <c r="BV84" i="24" a="1"/>
  <c r="BV84" i="24" s="1"/>
  <c r="BW33" i="24" a="1"/>
  <c r="BW33" i="24" s="1"/>
  <c r="BI127" i="24" a="1"/>
  <c r="BI127" i="24" s="1"/>
  <c r="BX101" i="24" a="1"/>
  <c r="BX101" i="24" s="1"/>
  <c r="BH46" i="24" a="1"/>
  <c r="BH46" i="24" s="1"/>
  <c r="BV39" i="24" a="1"/>
  <c r="BV39" i="24" s="1"/>
  <c r="BN27" i="24" a="1"/>
  <c r="BN27" i="24" s="1"/>
  <c r="BX63" i="24" a="1"/>
  <c r="BX63" i="24" s="1"/>
  <c r="BB127" i="24" a="1"/>
  <c r="BB127" i="24" s="1"/>
  <c r="BC103" i="24" a="1"/>
  <c r="BC103" i="24" s="1"/>
  <c r="BC104" i="24" a="1"/>
  <c r="BC104" i="24" s="1"/>
  <c r="BV44" i="24" a="1"/>
  <c r="BV44" i="24" s="1"/>
  <c r="BJ24" i="24" a="1"/>
  <c r="BJ24" i="24" s="1"/>
  <c r="BE34" i="24" a="1"/>
  <c r="BE34" i="24" s="1"/>
  <c r="BA30" i="24" a="1"/>
  <c r="BA30" i="24" s="1"/>
  <c r="BA112" i="24" a="1"/>
  <c r="BA112" i="24" s="1"/>
  <c r="BB34" i="24" a="1"/>
  <c r="BB34" i="24" s="1"/>
  <c r="BF82" i="24" a="1"/>
  <c r="BF82" i="24" s="1"/>
  <c r="BQ71" i="24" a="1"/>
  <c r="BQ71" i="24" s="1"/>
  <c r="BR81" i="24" a="1"/>
  <c r="BR81" i="24" s="1"/>
  <c r="BF20" i="24" a="1"/>
  <c r="BF20" i="24" s="1"/>
  <c r="BO34" i="24" a="1"/>
  <c r="BO34" i="24" s="1"/>
  <c r="BN132" i="24" a="1"/>
  <c r="BN132" i="24" s="1"/>
  <c r="BS6" i="24" a="1"/>
  <c r="BS6" i="24" s="1"/>
  <c r="BI111" i="24" a="1"/>
  <c r="BI111" i="24" s="1"/>
  <c r="BW92" i="24" a="1"/>
  <c r="BW92" i="24" s="1"/>
  <c r="BB129" i="24" a="1"/>
  <c r="BB129" i="24" s="1"/>
  <c r="BW118" i="24" a="1"/>
  <c r="BW118" i="24" s="1"/>
  <c r="BR15" i="24" a="1"/>
  <c r="BR15" i="24" s="1"/>
  <c r="BO28" i="24" a="1"/>
  <c r="BO28" i="24" s="1"/>
  <c r="BD104" i="24" a="1"/>
  <c r="BD104" i="24" s="1"/>
  <c r="BN48" i="24" a="1"/>
  <c r="BN48" i="24" s="1"/>
  <c r="BL66" i="24" a="1"/>
  <c r="BL66" i="24" s="1"/>
  <c r="BZ120" i="24" a="1"/>
  <c r="BZ120" i="24" s="1"/>
  <c r="BL111" i="24" a="1"/>
  <c r="BL111" i="24" s="1"/>
  <c r="BX121" i="24" a="1"/>
  <c r="BX121" i="24" s="1"/>
  <c r="BV24" i="24" a="1"/>
  <c r="BV24" i="24" s="1"/>
  <c r="BR62" i="24" a="1"/>
  <c r="BR62" i="24" s="1"/>
  <c r="BY53" i="24" a="1"/>
  <c r="BY53" i="24" s="1"/>
  <c r="BQ13" i="24" a="1"/>
  <c r="BQ13" i="24" s="1"/>
  <c r="BU75" i="24" a="1"/>
  <c r="BU75" i="24" s="1"/>
  <c r="BJ36" i="24" a="1"/>
  <c r="BJ36" i="24" s="1"/>
  <c r="AZ76" i="24" a="1"/>
  <c r="AZ76" i="24" s="1"/>
  <c r="BT65" i="24" a="1"/>
  <c r="BT65" i="24" s="1"/>
  <c r="AZ30" i="24" a="1"/>
  <c r="AZ30" i="24" s="1"/>
  <c r="BC47" i="24" a="1"/>
  <c r="BC47" i="24" s="1"/>
  <c r="BC125" i="24" a="1"/>
  <c r="BC125" i="24" s="1"/>
  <c r="AZ105" i="24" a="1"/>
  <c r="AZ105" i="24" s="1"/>
  <c r="BA80" i="24" a="1"/>
  <c r="BA80" i="24" s="1"/>
  <c r="BC115" i="24" a="1"/>
  <c r="BC115" i="24" s="1"/>
  <c r="BT53" i="24" a="1"/>
  <c r="BT53" i="24" s="1"/>
  <c r="BS52" i="24" a="1"/>
  <c r="BS52" i="24" s="1"/>
  <c r="BW110" i="24" a="1"/>
  <c r="BW110" i="24" s="1"/>
  <c r="BJ10" i="24" a="1"/>
  <c r="BJ10" i="24" s="1"/>
  <c r="BL88" i="24" a="1"/>
  <c r="BL88" i="24" s="1"/>
  <c r="BH71" i="24" a="1"/>
  <c r="BH71" i="24" s="1"/>
  <c r="BF67" i="24" a="1"/>
  <c r="BF67" i="24" s="1"/>
  <c r="BX132" i="24" a="1"/>
  <c r="BX132" i="24" s="1"/>
  <c r="BU28" i="24" a="1"/>
  <c r="BU28" i="24" s="1"/>
  <c r="BO78" i="24" a="1"/>
  <c r="BO78" i="24" s="1"/>
  <c r="BP61" i="24" a="1"/>
  <c r="BP61" i="24" s="1"/>
  <c r="BU30" i="24" a="1"/>
  <c r="BU30" i="24" s="1"/>
  <c r="BT122" i="24" a="1"/>
  <c r="BT122" i="24" s="1"/>
  <c r="BD28" i="24" a="1"/>
  <c r="BD28" i="24" s="1"/>
  <c r="BQ37" i="24" a="1"/>
  <c r="BQ37" i="24" s="1"/>
  <c r="BS76" i="24" a="1"/>
  <c r="BS76" i="24" s="1"/>
  <c r="BW24" i="24" a="1"/>
  <c r="BW24" i="24" s="1"/>
  <c r="BV121" i="24" a="1"/>
  <c r="BV121" i="24" s="1"/>
  <c r="BG67" i="24" a="1"/>
  <c r="BG67" i="24" s="1"/>
  <c r="BZ45" i="24" a="1"/>
  <c r="BZ45" i="24" s="1"/>
  <c r="BV49" i="24" a="1"/>
  <c r="BV49" i="24" s="1"/>
  <c r="BN18" i="24" a="1"/>
  <c r="BN18" i="24" s="1"/>
  <c r="BP5" i="24" a="1"/>
  <c r="BP5" i="24" s="1"/>
  <c r="BB94" i="24" a="1"/>
  <c r="BB94" i="24" s="1"/>
  <c r="AZ95" i="24" a="1"/>
  <c r="AZ95" i="24" s="1"/>
  <c r="BA12" i="24" a="1"/>
  <c r="BA12" i="24" s="1"/>
  <c r="BM5" i="24" a="1"/>
  <c r="BM5" i="24" s="1"/>
  <c r="BC23" i="24" a="1"/>
  <c r="BC23" i="24" s="1"/>
  <c r="BP22" i="24" a="1"/>
  <c r="BP22" i="24" s="1"/>
  <c r="AZ27" i="24" a="1"/>
  <c r="AZ27" i="24" s="1"/>
  <c r="BI51" i="24" a="1"/>
  <c r="BI51" i="24" s="1"/>
  <c r="BC84" i="24" a="1"/>
  <c r="BC84" i="24" s="1"/>
  <c r="CA73" i="24" a="1"/>
  <c r="CA73" i="24" s="1"/>
  <c r="BO62" i="24" a="1"/>
  <c r="BO62" i="24" s="1"/>
  <c r="BW102" i="24" a="1"/>
  <c r="BW102" i="24" s="1"/>
  <c r="BP12" i="24" a="1"/>
  <c r="BP12" i="24" s="1"/>
  <c r="BO25" i="24" a="1"/>
  <c r="BO25" i="24" s="1"/>
  <c r="BN120" i="24" a="1"/>
  <c r="BN120" i="24" s="1"/>
  <c r="BM75" i="24" a="1"/>
  <c r="BM75" i="24" s="1"/>
  <c r="BK101" i="24" a="1"/>
  <c r="BK101" i="24" s="1"/>
  <c r="BL77" i="24" a="1"/>
  <c r="BL77" i="24" s="1"/>
  <c r="BB79" i="24" a="1"/>
  <c r="BB79" i="24" s="1"/>
  <c r="BZ105" i="24" a="1"/>
  <c r="BZ105" i="24" s="1"/>
  <c r="BU7" i="24" a="1"/>
  <c r="BU7" i="24" s="1"/>
  <c r="BO19" i="24" a="1"/>
  <c r="BO19" i="24" s="1"/>
  <c r="CA87" i="24" a="1"/>
  <c r="CA87" i="24" s="1"/>
  <c r="BP25" i="24" a="1"/>
  <c r="BP25" i="24" s="1"/>
  <c r="BV124" i="24" a="1"/>
  <c r="BV124" i="24" s="1"/>
  <c r="BR100" i="24" a="1"/>
  <c r="BR100" i="24" s="1"/>
  <c r="BX22" i="24" a="1"/>
  <c r="BX22" i="24" s="1"/>
  <c r="BF107" i="24" a="1"/>
  <c r="BF107" i="24" s="1"/>
  <c r="BR16" i="24" a="1"/>
  <c r="BR16" i="24" s="1"/>
  <c r="BU71" i="24" a="1"/>
  <c r="BU71" i="24" s="1"/>
  <c r="BN65" i="24" a="1"/>
  <c r="BN65" i="24" s="1"/>
  <c r="BV18" i="24" a="1"/>
  <c r="BV18" i="24" s="1"/>
  <c r="BR75" i="24" a="1"/>
  <c r="BR75" i="24" s="1"/>
  <c r="BC25" i="24" a="1"/>
  <c r="BC25" i="24" s="1"/>
  <c r="BB126" i="24" a="1"/>
  <c r="BB126" i="24" s="1"/>
  <c r="BA31" i="24" a="1"/>
  <c r="BA31" i="24" s="1"/>
  <c r="BB118" i="24" a="1"/>
  <c r="BB118" i="24" s="1"/>
  <c r="BN51" i="24" a="1"/>
  <c r="BN51" i="24" s="1"/>
  <c r="BJ13" i="24" a="1"/>
  <c r="BJ13" i="24" s="1"/>
  <c r="BE75" i="24" a="1"/>
  <c r="BE75" i="24" s="1"/>
  <c r="BB84" i="24" a="1"/>
  <c r="BB84" i="24" s="1"/>
  <c r="BA105" i="24" a="1"/>
  <c r="BA105" i="24" s="1"/>
  <c r="AZ15" i="24" a="1"/>
  <c r="AZ15" i="24" s="1"/>
  <c r="BF127" i="24" a="1"/>
  <c r="BF127" i="24" s="1"/>
  <c r="BT87" i="24" a="1"/>
  <c r="BT87" i="24" s="1"/>
  <c r="BD9" i="24" a="1"/>
  <c r="BD9" i="24" s="1"/>
  <c r="BO118" i="24" a="1"/>
  <c r="BO118" i="24" s="1"/>
  <c r="BQ66" i="24" a="1"/>
  <c r="BQ66" i="24" s="1"/>
  <c r="BX106" i="24" a="1"/>
  <c r="BX106" i="24" s="1"/>
  <c r="BU79" i="24" a="1"/>
  <c r="BU79" i="24" s="1"/>
  <c r="CA15" i="24" a="1"/>
  <c r="CA15" i="24" s="1"/>
  <c r="BG98" i="24" a="1"/>
  <c r="BG98" i="24" s="1"/>
  <c r="BU59" i="24" a="1"/>
  <c r="BU59" i="24" s="1"/>
  <c r="BJ35" i="24" a="1"/>
  <c r="BJ35" i="24" s="1"/>
  <c r="BN93" i="24" a="1"/>
  <c r="BN93" i="24" s="1"/>
  <c r="BM15" i="24" a="1"/>
  <c r="BM15" i="24" s="1"/>
  <c r="BU122" i="24" a="1"/>
  <c r="BU122" i="24" s="1"/>
  <c r="BL102" i="24" a="1"/>
  <c r="BL102" i="24" s="1"/>
  <c r="BE14" i="24" a="1"/>
  <c r="BE14" i="24" s="1"/>
  <c r="BP99" i="24" a="1"/>
  <c r="BP99" i="24" s="1"/>
  <c r="BN70" i="24" a="1"/>
  <c r="BN70" i="24" s="1"/>
  <c r="BM49" i="24" a="1"/>
  <c r="BM49" i="24" s="1"/>
  <c r="BF49" i="24" a="1"/>
  <c r="BF49" i="24" s="1"/>
  <c r="BG69" i="24" a="1"/>
  <c r="BG69" i="24" s="1"/>
  <c r="BJ26" i="24" a="1"/>
  <c r="BJ26" i="24" s="1"/>
  <c r="BZ23" i="24" a="1"/>
  <c r="BZ23" i="24" s="1"/>
  <c r="BZ9" i="24" a="1"/>
  <c r="BZ9" i="24" s="1"/>
  <c r="BT67" i="24" a="1"/>
  <c r="BT67" i="24" s="1"/>
  <c r="BZ29" i="24" a="1"/>
  <c r="BZ29" i="24" s="1"/>
  <c r="AZ18" i="24" a="1"/>
  <c r="AZ18" i="24" s="1"/>
  <c r="BS9" i="24" a="1"/>
  <c r="BS9" i="24" s="1"/>
  <c r="BB17" i="24" a="1"/>
  <c r="BB17" i="24" s="1"/>
  <c r="BZ17" i="24" a="1"/>
  <c r="BZ17" i="24" s="1"/>
  <c r="BA116" i="24" a="1"/>
  <c r="BA116" i="24" s="1"/>
  <c r="BJ40" i="24" a="1"/>
  <c r="BJ40" i="24" s="1"/>
  <c r="BG61" i="24" a="1"/>
  <c r="BG61" i="24" s="1"/>
  <c r="BV126" i="24" a="1"/>
  <c r="BV126" i="24" s="1"/>
  <c r="BN9" i="24" a="1"/>
  <c r="BN9" i="24" s="1"/>
  <c r="BJ107" i="24" a="1"/>
  <c r="BJ107" i="24" s="1"/>
  <c r="BV96" i="24" a="1"/>
  <c r="BV96" i="24" s="1"/>
  <c r="BN7" i="24" a="1"/>
  <c r="BN7" i="24" s="1"/>
  <c r="BW95" i="24" a="1"/>
  <c r="BW95" i="24" s="1"/>
  <c r="BZ50" i="24" a="1"/>
  <c r="BZ50" i="24" s="1"/>
  <c r="BC15" i="24" a="1"/>
  <c r="BC15" i="24" s="1"/>
  <c r="BW122" i="24" a="1"/>
  <c r="BW122" i="24" s="1"/>
  <c r="BF25" i="24" a="1"/>
  <c r="BF25" i="24" s="1"/>
  <c r="BJ79" i="24" a="1"/>
  <c r="BJ79" i="24" s="1"/>
  <c r="BW112" i="24" a="1"/>
  <c r="BW112" i="24" s="1"/>
  <c r="BE31" i="24" a="1"/>
  <c r="BE31" i="24" s="1"/>
  <c r="BP116" i="24" a="1"/>
  <c r="BP116" i="24" s="1"/>
  <c r="BL17" i="24" a="1"/>
  <c r="BL17" i="24" s="1"/>
  <c r="BP21" i="24" a="1"/>
  <c r="BP21" i="24" s="1"/>
  <c r="BH126" i="24" a="1"/>
  <c r="BH126" i="24" s="1"/>
  <c r="BJ14" i="24" a="1"/>
  <c r="BJ14" i="24" s="1"/>
  <c r="BI64" i="24" a="1"/>
  <c r="BI64" i="24" s="1"/>
  <c r="BX55" i="24" a="1"/>
  <c r="BX55" i="24" s="1"/>
  <c r="BV11" i="24" a="1"/>
  <c r="BV11" i="24" s="1"/>
  <c r="AZ93" i="24" a="1"/>
  <c r="AZ93" i="24" s="1"/>
  <c r="BW42" i="24" a="1"/>
  <c r="BW42" i="24" s="1"/>
  <c r="AZ80" i="24" a="1"/>
  <c r="AZ80" i="24" s="1"/>
  <c r="BA103" i="24" a="1"/>
  <c r="BA103" i="24" s="1"/>
  <c r="BV55" i="24" a="1"/>
  <c r="BV55" i="24" s="1"/>
  <c r="BA129" i="24" a="1"/>
  <c r="BA129" i="24" s="1"/>
  <c r="BC121" i="24" a="1"/>
  <c r="BC121" i="24" s="1"/>
  <c r="BT59" i="24" a="1"/>
  <c r="BT59" i="24" s="1"/>
  <c r="AZ34" i="24" a="1"/>
  <c r="AZ34" i="24" s="1"/>
  <c r="BJ19" i="24" a="1"/>
  <c r="BJ19" i="24" s="1"/>
  <c r="E133" i="8"/>
  <c r="F134" i="8"/>
  <c r="P133" i="8" s="1"/>
  <c r="C127" i="24" s="1"/>
  <c r="B150" i="8"/>
  <c r="C134" i="8"/>
  <c r="AL127" i="24" s="1"/>
  <c r="D133" i="8"/>
  <c r="R132" i="8" s="1"/>
  <c r="E126" i="24" s="1"/>
  <c r="AP126" i="24" s="1"/>
  <c r="Q132" i="8"/>
  <c r="D126" i="24" s="1"/>
  <c r="CC77" i="24" l="1" a="1"/>
  <c r="CC77" i="24" s="1"/>
  <c r="CC37" i="24" a="1"/>
  <c r="CC37" i="24" s="1"/>
  <c r="CC13" i="24" a="1"/>
  <c r="CC13" i="24" s="1"/>
  <c r="CD69" i="24" a="1"/>
  <c r="CD69" i="24" s="1"/>
  <c r="CD45" i="24" a="1"/>
  <c r="CD45" i="24" s="1"/>
  <c r="CB37" i="24" a="1"/>
  <c r="CB37" i="24" s="1"/>
  <c r="CG111" i="24" a="1"/>
  <c r="CG111" i="24" s="1"/>
  <c r="CY46" i="24" a="1"/>
  <c r="CY46" i="24" s="1"/>
  <c r="CH59" i="24" a="1"/>
  <c r="CH59" i="24" s="1"/>
  <c r="CP131" i="24" a="1"/>
  <c r="CP131" i="24" s="1"/>
  <c r="CR111" i="24" a="1"/>
  <c r="CR111" i="24" s="1"/>
  <c r="CU110" i="24" a="1"/>
  <c r="CU110" i="24" s="1"/>
  <c r="CQ107" i="24" a="1"/>
  <c r="CQ107" i="24" s="1"/>
  <c r="CQ123" i="24" a="1"/>
  <c r="CQ123" i="24" s="1"/>
  <c r="CM124" i="24" a="1"/>
  <c r="CM124" i="24" s="1"/>
  <c r="DC126" i="24" a="1"/>
  <c r="DC126" i="24" s="1"/>
  <c r="CO121" i="24" a="1"/>
  <c r="CO121" i="24" s="1"/>
  <c r="CK130" i="24" a="1"/>
  <c r="CK130" i="24" s="1"/>
  <c r="CT114" i="24" a="1"/>
  <c r="CT114" i="24" s="1"/>
  <c r="CS76" i="24" a="1"/>
  <c r="CS76" i="24" s="1"/>
  <c r="CD114" i="24" a="1"/>
  <c r="CD114" i="24" s="1"/>
  <c r="CW72" i="24" a="1"/>
  <c r="CW72" i="24" s="1"/>
  <c r="CX115" i="24" a="1"/>
  <c r="CX115" i="24" s="1"/>
  <c r="DA118" i="24" a="1"/>
  <c r="DA118" i="24" s="1"/>
  <c r="CY86" i="24" a="1"/>
  <c r="CY86" i="24" s="1"/>
  <c r="CZ76" i="24" a="1"/>
  <c r="CZ76" i="24" s="1"/>
  <c r="CK117" i="24" a="1"/>
  <c r="CK117" i="24" s="1"/>
  <c r="CY113" i="24" a="1"/>
  <c r="CY113" i="24" s="1"/>
  <c r="DA112" i="24" a="1"/>
  <c r="DA112" i="24" s="1"/>
  <c r="CG121" i="24" a="1"/>
  <c r="CG121" i="24" s="1"/>
  <c r="CY130" i="24" a="1"/>
  <c r="CY130" i="24" s="1"/>
  <c r="CH94" i="24" a="1"/>
  <c r="CH94" i="24" s="1"/>
  <c r="CF110" i="24" a="1"/>
  <c r="CF110" i="24" s="1"/>
  <c r="CI117" i="24" a="1"/>
  <c r="CI117" i="24" s="1"/>
  <c r="CX121" i="24" a="1"/>
  <c r="CX121" i="24" s="1"/>
  <c r="CX62" i="24" a="1"/>
  <c r="CX62" i="24" s="1"/>
  <c r="CY120" i="24" a="1"/>
  <c r="CY120" i="24" s="1"/>
  <c r="CM129" i="24" a="1"/>
  <c r="CM129" i="24" s="1"/>
  <c r="CL116" i="24" a="1"/>
  <c r="CL116" i="24" s="1"/>
  <c r="DC124" i="24" a="1"/>
  <c r="DC124" i="24" s="1"/>
  <c r="CQ122" i="24" a="1"/>
  <c r="CQ122" i="24" s="1"/>
  <c r="DA113" i="24" a="1"/>
  <c r="DA113" i="24" s="1"/>
  <c r="CS129" i="24" a="1"/>
  <c r="CS129" i="24" s="1"/>
  <c r="CZ110" i="24" a="1"/>
  <c r="CZ110" i="24" s="1"/>
  <c r="CT97" i="24" a="1"/>
  <c r="CT97" i="24" s="1"/>
  <c r="CW82" i="24" a="1"/>
  <c r="CW82" i="24" s="1"/>
  <c r="CR74" i="24" a="1"/>
  <c r="CR74" i="24" s="1"/>
  <c r="CN114" i="24" a="1"/>
  <c r="CN114" i="24" s="1"/>
  <c r="CS130" i="24" a="1"/>
  <c r="CS130" i="24" s="1"/>
  <c r="CG128" i="24" a="1"/>
  <c r="CG128" i="24" s="1"/>
  <c r="CT120" i="24" a="1"/>
  <c r="CT120" i="24" s="1"/>
  <c r="CQ131" i="24" a="1"/>
  <c r="CQ131" i="24" s="1"/>
  <c r="CI108" i="24" a="1"/>
  <c r="CI108" i="24" s="1"/>
  <c r="CL115" i="24" a="1"/>
  <c r="CL115" i="24" s="1"/>
  <c r="CO120" i="24" a="1"/>
  <c r="CO120" i="24" s="1"/>
  <c r="CK113" i="24" a="1"/>
  <c r="CK113" i="24" s="1"/>
  <c r="CZ101" i="24" a="1"/>
  <c r="CZ101" i="24" s="1"/>
  <c r="CP68" i="24" a="1"/>
  <c r="CP68" i="24" s="1"/>
  <c r="CR110" i="24" a="1"/>
  <c r="CR110" i="24" s="1"/>
  <c r="DB92" i="24" a="1"/>
  <c r="DB92" i="24" s="1"/>
  <c r="DA45" i="24" a="1"/>
  <c r="DA45" i="24" s="1"/>
  <c r="CP119" i="24" a="1"/>
  <c r="CP119" i="24" s="1"/>
  <c r="CR85" i="24" a="1"/>
  <c r="CR85" i="24" s="1"/>
  <c r="CN132" i="24" a="1"/>
  <c r="CN132" i="24" s="1"/>
  <c r="CQ52" i="24" a="1"/>
  <c r="CQ52" i="24" s="1"/>
  <c r="CP92" i="24" a="1"/>
  <c r="CP92" i="24" s="1"/>
  <c r="CJ115" i="24" a="1"/>
  <c r="CJ115" i="24" s="1"/>
  <c r="CY91" i="24" a="1"/>
  <c r="CY91" i="24" s="1"/>
  <c r="CM84" i="24" a="1"/>
  <c r="CM84" i="24" s="1"/>
  <c r="CF82" i="24" a="1"/>
  <c r="CF82" i="24" s="1"/>
  <c r="CS77" i="24" a="1"/>
  <c r="CS77" i="24" s="1"/>
  <c r="CF76" i="24" a="1"/>
  <c r="CF76" i="24" s="1"/>
  <c r="DA54" i="24" a="1"/>
  <c r="DA54" i="24" s="1"/>
  <c r="CU95" i="24" a="1"/>
  <c r="CU95" i="24" s="1"/>
  <c r="CQ94" i="24" a="1"/>
  <c r="CQ94" i="24" s="1"/>
  <c r="DC85" i="24" a="1"/>
  <c r="DC85" i="24" s="1"/>
  <c r="CR58" i="24" a="1"/>
  <c r="CR58" i="24" s="1"/>
  <c r="CT71" i="24" a="1"/>
  <c r="CT71" i="24" s="1"/>
  <c r="CS116" i="24" a="1"/>
  <c r="CS116" i="24" s="1"/>
  <c r="CL106" i="24" a="1"/>
  <c r="CL106" i="24" s="1"/>
  <c r="CJ121" i="24" a="1"/>
  <c r="CJ121" i="24" s="1"/>
  <c r="CH123" i="24" a="1"/>
  <c r="CH123" i="24" s="1"/>
  <c r="CM101" i="24" a="1"/>
  <c r="CM101" i="24" s="1"/>
  <c r="CY84" i="24" a="1"/>
  <c r="CY84" i="24" s="1"/>
  <c r="CL80" i="24" a="1"/>
  <c r="CL80" i="24" s="1"/>
  <c r="CM64" i="24" a="1"/>
  <c r="CM64" i="24" s="1"/>
  <c r="CM75" i="24" a="1"/>
  <c r="CM75" i="24" s="1"/>
  <c r="CJ125" i="24" a="1"/>
  <c r="CJ125" i="24" s="1"/>
  <c r="DA127" i="24" a="1"/>
  <c r="DA127" i="24" s="1"/>
  <c r="CN107" i="24" a="1"/>
  <c r="CN107" i="24" s="1"/>
  <c r="CQ95" i="24" a="1"/>
  <c r="CQ95" i="24" s="1"/>
  <c r="CD51" i="24" a="1"/>
  <c r="CD51" i="24" s="1"/>
  <c r="CP121" i="24" a="1"/>
  <c r="CP121" i="24" s="1"/>
  <c r="CV98" i="24" a="1"/>
  <c r="CV98" i="24" s="1"/>
  <c r="CQ97" i="24" a="1"/>
  <c r="CQ97" i="24" s="1"/>
  <c r="CV85" i="24" a="1"/>
  <c r="CV85" i="24" s="1"/>
  <c r="CG50" i="24" a="1"/>
  <c r="CG50" i="24" s="1"/>
  <c r="CF65" i="24" a="1"/>
  <c r="CF65" i="24" s="1"/>
  <c r="CS63" i="24" a="1"/>
  <c r="CS63" i="24" s="1"/>
  <c r="CF97" i="24" a="1"/>
  <c r="CF97" i="24" s="1"/>
  <c r="CO88" i="24" a="1"/>
  <c r="CO88" i="24" s="1"/>
  <c r="CV68" i="24" a="1"/>
  <c r="CV68" i="24" s="1"/>
  <c r="DB45" i="24" a="1"/>
  <c r="DB45" i="24" s="1"/>
  <c r="DB56" i="24" a="1"/>
  <c r="DB56" i="24" s="1"/>
  <c r="CL126" i="24" a="1"/>
  <c r="CL126" i="24" s="1"/>
  <c r="CW118" i="24" a="1"/>
  <c r="CW118" i="24" s="1"/>
  <c r="CS127" i="24" a="1"/>
  <c r="CS127" i="24" s="1"/>
  <c r="CH14" i="24" a="1"/>
  <c r="CH14" i="24" s="1"/>
  <c r="CN48" i="24" a="1"/>
  <c r="CN48" i="24" s="1"/>
  <c r="CR127" i="24" a="1"/>
  <c r="CR127" i="24" s="1"/>
  <c r="CQ132" i="24" a="1"/>
  <c r="CQ132" i="24" s="1"/>
  <c r="CI111" i="24" a="1"/>
  <c r="CI111" i="24" s="1"/>
  <c r="CX124" i="24" a="1"/>
  <c r="CX124" i="24" s="1"/>
  <c r="CK110" i="24" a="1"/>
  <c r="CK110" i="24" s="1"/>
  <c r="CO108" i="24" a="1"/>
  <c r="CO108" i="24" s="1"/>
  <c r="CO118" i="24" a="1"/>
  <c r="CO118" i="24" s="1"/>
  <c r="CT112" i="24" a="1"/>
  <c r="CT112" i="24" s="1"/>
  <c r="CJ108" i="24" a="1"/>
  <c r="CJ108" i="24" s="1"/>
  <c r="CL90" i="24" a="1"/>
  <c r="CL90" i="24" s="1"/>
  <c r="CZ80" i="24" a="1"/>
  <c r="CZ80" i="24" s="1"/>
  <c r="CT77" i="24" a="1"/>
  <c r="CT77" i="24" s="1"/>
  <c r="DC119" i="24" a="1"/>
  <c r="DC119" i="24" s="1"/>
  <c r="CI118" i="24" a="1"/>
  <c r="CI118" i="24" s="1"/>
  <c r="CU126" i="24" a="1"/>
  <c r="CU126" i="24" s="1"/>
  <c r="CT113" i="24" a="1"/>
  <c r="CT113" i="24" s="1"/>
  <c r="CM122" i="24" a="1"/>
  <c r="CM122" i="24" s="1"/>
  <c r="CX123" i="24" a="1"/>
  <c r="CX123" i="24" s="1"/>
  <c r="CT125" i="24" a="1"/>
  <c r="CT125" i="24" s="1"/>
  <c r="CS110" i="24" a="1"/>
  <c r="CS110" i="24" s="1"/>
  <c r="CN79" i="24" a="1"/>
  <c r="CN79" i="24" s="1"/>
  <c r="CP56" i="24" a="1"/>
  <c r="CP56" i="24" s="1"/>
  <c r="CF75" i="24" a="1"/>
  <c r="CF75" i="24" s="1"/>
  <c r="CC46" i="24" a="1"/>
  <c r="CC46" i="24" s="1"/>
  <c r="DB117" i="24" a="1"/>
  <c r="DB117" i="24" s="1"/>
  <c r="CY128" i="24" a="1"/>
  <c r="CY128" i="24" s="1"/>
  <c r="CP114" i="24" a="1"/>
  <c r="CP114" i="24" s="1"/>
  <c r="CW117" i="24" a="1"/>
  <c r="CW117" i="24" s="1"/>
  <c r="CP91" i="24" a="1"/>
  <c r="CP91" i="24" s="1"/>
  <c r="CG80" i="24" a="1"/>
  <c r="CG80" i="24" s="1"/>
  <c r="CZ107" i="24" a="1"/>
  <c r="CZ107" i="24" s="1"/>
  <c r="CF88" i="24" a="1"/>
  <c r="CF88" i="24" s="1"/>
  <c r="CI73" i="24" a="1"/>
  <c r="CI73" i="24" s="1"/>
  <c r="CK52" i="24" a="1"/>
  <c r="CK52" i="24" s="1"/>
  <c r="DC92" i="24" a="1"/>
  <c r="DC92" i="24" s="1"/>
  <c r="CI82" i="24" a="1"/>
  <c r="CI82" i="24" s="1"/>
  <c r="CH60" i="24" a="1"/>
  <c r="CH60" i="24" s="1"/>
  <c r="CV45" i="24" a="1"/>
  <c r="CV45" i="24" s="1"/>
  <c r="CV35" i="24" a="1"/>
  <c r="CV35" i="24" s="1"/>
  <c r="CG40" i="24" a="1"/>
  <c r="CG40" i="24" s="1"/>
  <c r="CF11" i="24" a="1"/>
  <c r="CF11" i="24" s="1"/>
  <c r="CZ108" i="24" a="1"/>
  <c r="CZ108" i="24" s="1"/>
  <c r="CI128" i="24" a="1"/>
  <c r="CI128" i="24" s="1"/>
  <c r="CX113" i="24" a="1"/>
  <c r="CX113" i="24" s="1"/>
  <c r="DB111" i="24" a="1"/>
  <c r="DB111" i="24" s="1"/>
  <c r="CJ99" i="24" a="1"/>
  <c r="CJ99" i="24" s="1"/>
  <c r="DB83" i="24" a="1"/>
  <c r="DB83" i="24" s="1"/>
  <c r="CX65" i="24" a="1"/>
  <c r="CX65" i="24" s="1"/>
  <c r="CY49" i="24" a="1"/>
  <c r="CY49" i="24" s="1"/>
  <c r="CZ71" i="24" a="1"/>
  <c r="CZ71" i="24" s="1"/>
  <c r="CU98" i="24" a="1"/>
  <c r="CU98" i="24" s="1"/>
  <c r="CZ82" i="24" a="1"/>
  <c r="CZ82" i="24" s="1"/>
  <c r="DA55" i="24" a="1"/>
  <c r="DA55" i="24" s="1"/>
  <c r="CW20" i="24" a="1"/>
  <c r="CW20" i="24" s="1"/>
  <c r="CG28" i="24" a="1"/>
  <c r="CG28" i="24" s="1"/>
  <c r="CD86" i="24" a="1"/>
  <c r="CD86" i="24" s="1"/>
  <c r="CU63" i="24" a="1"/>
  <c r="CU63" i="24" s="1"/>
  <c r="CK111" i="24" a="1"/>
  <c r="CK111" i="24" s="1"/>
  <c r="DA126" i="24" a="1"/>
  <c r="DA126" i="24" s="1"/>
  <c r="CX118" i="24" a="1"/>
  <c r="CX118" i="24" s="1"/>
  <c r="DA104" i="24" a="1"/>
  <c r="DA104" i="24" s="1"/>
  <c r="CX103" i="24" a="1"/>
  <c r="CX103" i="24" s="1"/>
  <c r="CF94" i="24" a="1"/>
  <c r="CF94" i="24" s="1"/>
  <c r="CO47" i="24" a="1"/>
  <c r="CO47" i="24" s="1"/>
  <c r="CX74" i="24" a="1"/>
  <c r="CX74" i="24" s="1"/>
  <c r="DA60" i="24" a="1"/>
  <c r="DA60" i="24" s="1"/>
  <c r="CX89" i="24" a="1"/>
  <c r="CX89" i="24" s="1"/>
  <c r="CH83" i="24" a="1"/>
  <c r="CH83" i="24" s="1"/>
  <c r="CR73" i="24" a="1"/>
  <c r="CR73" i="24" s="1"/>
  <c r="CT33" i="24" a="1"/>
  <c r="CT33" i="24" s="1"/>
  <c r="CN49" i="24" a="1"/>
  <c r="CN49" i="24" s="1"/>
  <c r="CK103" i="24" a="1"/>
  <c r="CK103" i="24" s="1"/>
  <c r="CX85" i="24" a="1"/>
  <c r="CX85" i="24" s="1"/>
  <c r="CF66" i="24" a="1"/>
  <c r="CF66" i="24" s="1"/>
  <c r="CS62" i="24" a="1"/>
  <c r="CS62" i="24" s="1"/>
  <c r="CU72" i="24" a="1"/>
  <c r="CU72" i="24" s="1"/>
  <c r="CC99" i="24" a="1"/>
  <c r="CC99" i="24" s="1"/>
  <c r="CC14" i="24" a="1"/>
  <c r="CC14" i="24" s="1"/>
  <c r="CC32" i="24" a="1"/>
  <c r="CC32" i="24" s="1"/>
  <c r="CF28" i="24" a="1"/>
  <c r="CF28" i="24" s="1"/>
  <c r="CI7" i="24" a="1"/>
  <c r="CI7" i="24" s="1"/>
  <c r="CM45" i="24" a="1"/>
  <c r="CM45" i="24" s="1"/>
  <c r="CG21" i="24" a="1"/>
  <c r="CG21" i="24" s="1"/>
  <c r="CR47" i="24" a="1"/>
  <c r="CR47" i="24" s="1"/>
  <c r="CG36" i="24" a="1"/>
  <c r="CG36" i="24" s="1"/>
  <c r="DA24" i="24" a="1"/>
  <c r="DA24" i="24" s="1"/>
  <c r="CP48" i="24" a="1"/>
  <c r="CP48" i="24" s="1"/>
  <c r="CO106" i="24" a="1"/>
  <c r="CO106" i="24" s="1"/>
  <c r="CL89" i="24" a="1"/>
  <c r="CL89" i="24" s="1"/>
  <c r="CL15" i="24" a="1"/>
  <c r="CL15" i="24" s="1"/>
  <c r="CL54" i="24" a="1"/>
  <c r="CL54" i="24" s="1"/>
  <c r="CE57" i="24" a="1"/>
  <c r="CE57" i="24" s="1"/>
  <c r="CD52" i="24" a="1"/>
  <c r="CD52" i="24" s="1"/>
  <c r="CE126" i="24" a="1"/>
  <c r="CE126" i="24" s="1"/>
  <c r="CE26" i="24" a="1"/>
  <c r="CE26" i="24" s="1"/>
  <c r="CD105" i="24" a="1"/>
  <c r="CD105" i="24" s="1"/>
  <c r="CM18" i="24" a="1"/>
  <c r="CM18" i="24" s="1"/>
  <c r="CI24" i="24" a="1"/>
  <c r="CI24" i="24" s="1"/>
  <c r="CC120" i="24" a="1"/>
  <c r="CC120" i="24" s="1"/>
  <c r="CF24" i="24" a="1"/>
  <c r="CF24" i="24" s="1"/>
  <c r="CI20" i="24" a="1"/>
  <c r="CI20" i="24" s="1"/>
  <c r="CL10" i="24" a="1"/>
  <c r="CL10" i="24" s="1"/>
  <c r="CL69" i="24" a="1"/>
  <c r="CL69" i="24" s="1"/>
  <c r="CO69" i="24" a="1"/>
  <c r="CO69" i="24" s="1"/>
  <c r="CC24" i="24" a="1"/>
  <c r="CC24" i="24" s="1"/>
  <c r="CP19" i="24" a="1"/>
  <c r="CP19" i="24" s="1"/>
  <c r="CH121" i="24" a="1"/>
  <c r="CH121" i="24" s="1"/>
  <c r="DB68" i="24" a="1"/>
  <c r="DB68" i="24" s="1"/>
  <c r="CR112" i="24" a="1"/>
  <c r="CR112" i="24" s="1"/>
  <c r="CB20" i="24" a="1"/>
  <c r="CB20" i="24" s="1"/>
  <c r="CB96" i="24" a="1"/>
  <c r="CB96" i="24" s="1"/>
  <c r="CH7" i="24" a="1"/>
  <c r="CH7" i="24" s="1"/>
  <c r="CN24" i="24" a="1"/>
  <c r="CN24" i="24" s="1"/>
  <c r="CR35" i="24" a="1"/>
  <c r="CR35" i="24" s="1"/>
  <c r="CP29" i="24" a="1"/>
  <c r="CP29" i="24" s="1"/>
  <c r="CV31" i="24" a="1"/>
  <c r="CV31" i="24" s="1"/>
  <c r="CM43" i="24" a="1"/>
  <c r="CM43" i="24" s="1"/>
  <c r="CB54" i="24" a="1"/>
  <c r="CB54" i="24" s="1"/>
  <c r="CC59" i="24" a="1"/>
  <c r="CC59" i="24" s="1"/>
  <c r="CK30" i="24" a="1"/>
  <c r="CK30" i="24" s="1"/>
  <c r="CU82" i="24" a="1"/>
  <c r="CU82" i="24" s="1"/>
  <c r="DC108" i="24" a="1"/>
  <c r="DC108" i="24" s="1"/>
  <c r="CQ12" i="24" a="1"/>
  <c r="CQ12" i="24" s="1"/>
  <c r="CI35" i="24" a="1"/>
  <c r="CI35" i="24" s="1"/>
  <c r="CP18" i="24" a="1"/>
  <c r="CP18" i="24" s="1"/>
  <c r="CE70" i="24" a="1"/>
  <c r="CE70" i="24" s="1"/>
  <c r="CB111" i="24" a="1"/>
  <c r="CB111" i="24" s="1"/>
  <c r="CJ31" i="24" a="1"/>
  <c r="CJ31" i="24" s="1"/>
  <c r="CX16" i="24" a="1"/>
  <c r="CX16" i="24" s="1"/>
  <c r="CM39" i="24" a="1"/>
  <c r="CM39" i="24" s="1"/>
  <c r="CO29" i="24" a="1"/>
  <c r="CO29" i="24" s="1"/>
  <c r="DA29" i="24" a="1"/>
  <c r="DA29" i="24" s="1"/>
  <c r="CD131" i="24" a="1"/>
  <c r="CD131" i="24" s="1"/>
  <c r="CM50" i="24" a="1"/>
  <c r="CM50" i="24" s="1"/>
  <c r="CJ5" i="24" a="1"/>
  <c r="CJ5" i="24" s="1"/>
  <c r="CJ56" i="24" a="1"/>
  <c r="CJ56" i="24" s="1"/>
  <c r="CB132" i="24" a="1"/>
  <c r="CB132" i="24" s="1"/>
  <c r="CS16" i="24" a="1"/>
  <c r="CS16" i="24" s="1"/>
  <c r="CT30" i="24" a="1"/>
  <c r="CT30" i="24" s="1"/>
  <c r="CR46" i="24" a="1"/>
  <c r="CR46" i="24" s="1"/>
  <c r="CP36" i="24" a="1"/>
  <c r="CP36" i="24" s="1"/>
  <c r="CS69" i="24" a="1"/>
  <c r="CS69" i="24" s="1"/>
  <c r="CT52" i="24" a="1"/>
  <c r="CT52" i="24" s="1"/>
  <c r="CN75" i="24" a="1"/>
  <c r="CN75" i="24" s="1"/>
  <c r="CW77" i="24" a="1"/>
  <c r="CW77" i="24" s="1"/>
  <c r="CQ96" i="24" a="1"/>
  <c r="CQ96" i="24" s="1"/>
  <c r="CY66" i="24" a="1"/>
  <c r="CY66" i="24" s="1"/>
  <c r="CX51" i="24" a="1"/>
  <c r="CX51" i="24" s="1"/>
  <c r="CT72" i="24" a="1"/>
  <c r="CT72" i="24" s="1"/>
  <c r="CG81" i="24" a="1"/>
  <c r="CG81" i="24" s="1"/>
  <c r="CB22" i="24" a="1"/>
  <c r="CB22" i="24" s="1"/>
  <c r="CG6" i="24" a="1"/>
  <c r="CG6" i="24" s="1"/>
  <c r="DB13" i="24" a="1"/>
  <c r="DB13" i="24" s="1"/>
  <c r="CW68" i="24" a="1"/>
  <c r="CW68" i="24" s="1"/>
  <c r="CZ22" i="24" a="1"/>
  <c r="CZ22" i="24" s="1"/>
  <c r="CO36" i="24" a="1"/>
  <c r="CO36" i="24" s="1"/>
  <c r="CQ22" i="24" a="1"/>
  <c r="CQ22" i="24" s="1"/>
  <c r="CS5" i="24" a="1"/>
  <c r="CS5" i="24" s="1"/>
  <c r="CP8" i="24" a="1"/>
  <c r="CP8" i="24" s="1"/>
  <c r="CC122" i="24" a="1"/>
  <c r="CC122" i="24" s="1"/>
  <c r="CZ39" i="24" a="1"/>
  <c r="CZ39" i="24" s="1"/>
  <c r="CP25" i="24" a="1"/>
  <c r="CP25" i="24" s="1"/>
  <c r="DC42" i="24" a="1"/>
  <c r="DC42" i="24" s="1"/>
  <c r="CC91" i="24" a="1"/>
  <c r="CC91" i="24" s="1"/>
  <c r="CM9" i="24" a="1"/>
  <c r="CM9" i="24" s="1"/>
  <c r="CE89" i="24" a="1"/>
  <c r="CE89" i="24" s="1"/>
  <c r="CM36" i="24" a="1"/>
  <c r="CM36" i="24" s="1"/>
  <c r="CT21" i="24" a="1"/>
  <c r="CT21" i="24" s="1"/>
  <c r="CI42" i="24" a="1"/>
  <c r="CI42" i="24" s="1"/>
  <c r="CF55" i="24" a="1"/>
  <c r="CF55" i="24" s="1"/>
  <c r="DC70" i="24" a="1"/>
  <c r="DC70" i="24" s="1"/>
  <c r="CI87" i="24" a="1"/>
  <c r="CI87" i="24" s="1"/>
  <c r="CV91" i="24" a="1"/>
  <c r="CV91" i="24" s="1"/>
  <c r="CP99" i="24" a="1"/>
  <c r="CP99" i="24" s="1"/>
  <c r="DA72" i="24" a="1"/>
  <c r="DA72" i="24" s="1"/>
  <c r="DB55" i="24" a="1"/>
  <c r="DB55" i="24" s="1"/>
  <c r="CZ78" i="24" a="1"/>
  <c r="CZ78" i="24" s="1"/>
  <c r="CF95" i="24" a="1"/>
  <c r="CF95" i="24" s="1"/>
  <c r="CC33" i="24" a="1"/>
  <c r="CC33" i="24" s="1"/>
  <c r="CM63" i="24" a="1"/>
  <c r="CM63" i="24" s="1"/>
  <c r="CR69" i="24" a="1"/>
  <c r="CR69" i="24" s="1"/>
  <c r="CE63" i="24" a="1"/>
  <c r="CE63" i="24" s="1"/>
  <c r="CE118" i="24" a="1"/>
  <c r="CE118" i="24" s="1"/>
  <c r="CM54" i="24" a="1"/>
  <c r="CM54" i="24" s="1"/>
  <c r="CJ9" i="24" a="1"/>
  <c r="CJ9" i="24" s="1"/>
  <c r="CI60" i="24" a="1"/>
  <c r="CI60" i="24" s="1"/>
  <c r="CN15" i="24" a="1"/>
  <c r="CN15" i="24" s="1"/>
  <c r="CS28" i="24" a="1"/>
  <c r="CS28" i="24" s="1"/>
  <c r="CR5" i="24" a="1"/>
  <c r="CR5" i="24" s="1"/>
  <c r="CQ58" i="24" a="1"/>
  <c r="CQ58" i="24" s="1"/>
  <c r="CL11" i="24" a="1"/>
  <c r="CL11" i="24" s="1"/>
  <c r="CB118" i="24" a="1"/>
  <c r="CB118" i="24" s="1"/>
  <c r="CR31" i="24" a="1"/>
  <c r="CR31" i="24" s="1"/>
  <c r="CO8" i="24" a="1"/>
  <c r="CO8" i="24" s="1"/>
  <c r="CI31" i="24" a="1"/>
  <c r="CI31" i="24" s="1"/>
  <c r="CM14" i="24" a="1"/>
  <c r="CM14" i="24" s="1"/>
  <c r="CD49" i="24" a="1"/>
  <c r="CD49" i="24" s="1"/>
  <c r="CC81" i="24" a="1"/>
  <c r="CC81" i="24" s="1"/>
  <c r="CJ19" i="24" a="1"/>
  <c r="CJ19" i="24" s="1"/>
  <c r="CK41" i="24" a="1"/>
  <c r="CK41" i="24" s="1"/>
  <c r="CM27" i="24" a="1"/>
  <c r="CM27" i="24" s="1"/>
  <c r="CN59" i="24" a="1"/>
  <c r="CN59" i="24" s="1"/>
  <c r="CG66" i="24" a="1"/>
  <c r="CG66" i="24" s="1"/>
  <c r="CF46" i="24" a="1"/>
  <c r="CF46" i="24" s="1"/>
  <c r="CF83" i="24" a="1"/>
  <c r="CF83" i="24" s="1"/>
  <c r="CT100" i="24" a="1"/>
  <c r="CT100" i="24" s="1"/>
  <c r="CW101" i="24" a="1"/>
  <c r="CW101" i="24" s="1"/>
  <c r="CO58" i="24" a="1"/>
  <c r="CO58" i="24" s="1"/>
  <c r="CM74" i="24" a="1"/>
  <c r="CM74" i="24" s="1"/>
  <c r="CR90" i="24" a="1"/>
  <c r="CR90" i="24" s="1"/>
  <c r="CM91" i="24" a="1"/>
  <c r="CM91" i="24" s="1"/>
  <c r="CV19" i="24" a="1"/>
  <c r="CV19" i="24" s="1"/>
  <c r="CB44" i="24" a="1"/>
  <c r="CB44" i="24" s="1"/>
  <c r="CB127" i="24" a="1"/>
  <c r="CB127" i="24" s="1"/>
  <c r="CD97" i="24" a="1"/>
  <c r="CD97" i="24" s="1"/>
  <c r="CW46" i="24" a="1"/>
  <c r="CW46" i="24" s="1"/>
  <c r="CB116" i="24" a="1"/>
  <c r="CB116" i="24" s="1"/>
  <c r="CC16" i="24" a="1"/>
  <c r="CC16" i="24" s="1"/>
  <c r="CD126" i="24" a="1"/>
  <c r="CD126" i="24" s="1"/>
  <c r="CF35" i="24" a="1"/>
  <c r="CF35" i="24" s="1"/>
  <c r="CJ38" i="24" a="1"/>
  <c r="CJ38" i="24" s="1"/>
  <c r="DC20" i="24" a="1"/>
  <c r="DC20" i="24" s="1"/>
  <c r="CX11" i="24" a="1"/>
  <c r="CX11" i="24" s="1"/>
  <c r="CC95" i="24" a="1"/>
  <c r="CC95" i="24" s="1"/>
  <c r="CE51" i="24" a="1"/>
  <c r="CE51" i="24" s="1"/>
  <c r="CI25" i="24" a="1"/>
  <c r="CI25" i="24" s="1"/>
  <c r="CD17" i="24" a="1"/>
  <c r="CD17" i="24" s="1"/>
  <c r="CI11" i="24" a="1"/>
  <c r="CI11" i="24" s="1"/>
  <c r="CD75" i="24" a="1"/>
  <c r="CD75" i="24" s="1"/>
  <c r="CL103" i="24" a="1"/>
  <c r="CL103" i="24" s="1"/>
  <c r="CP44" i="24" a="1"/>
  <c r="CP44" i="24" s="1"/>
  <c r="CW130" i="24" a="1"/>
  <c r="CW130" i="24" s="1"/>
  <c r="CI123" i="24" a="1"/>
  <c r="CI123" i="24" s="1"/>
  <c r="CH35" i="24" a="1"/>
  <c r="CH35" i="24" s="1"/>
  <c r="CI99" i="24" a="1"/>
  <c r="CI99" i="24" s="1"/>
  <c r="CD23" i="24" a="1"/>
  <c r="CD23" i="24" s="1"/>
  <c r="CE121" i="24" a="1"/>
  <c r="CE121" i="24" s="1"/>
  <c r="CD47" i="24" a="1"/>
  <c r="CD47" i="24" s="1"/>
  <c r="CO17" i="24" a="1"/>
  <c r="CO17" i="24" s="1"/>
  <c r="CC117" i="24" a="1"/>
  <c r="CC117" i="24" s="1"/>
  <c r="CC62" i="24" a="1"/>
  <c r="CC62" i="24" s="1"/>
  <c r="DC56" i="24" a="1"/>
  <c r="DC56" i="24" s="1"/>
  <c r="CH21" i="24" a="1"/>
  <c r="CH21" i="24" s="1"/>
  <c r="CE81" i="24" a="1"/>
  <c r="CE81" i="24" s="1"/>
  <c r="CZ33" i="24" a="1"/>
  <c r="CZ33" i="24" s="1"/>
  <c r="CM61" i="24" a="1"/>
  <c r="CM61" i="24" s="1"/>
  <c r="CH28" i="24" a="1"/>
  <c r="CH28" i="24" s="1"/>
  <c r="CZ21" i="24" a="1"/>
  <c r="CZ21" i="24" s="1"/>
  <c r="CO104" i="24" a="1"/>
  <c r="CO104" i="24" s="1"/>
  <c r="CJ113" i="24" a="1"/>
  <c r="CJ113" i="24" s="1"/>
  <c r="CQ49" i="24" a="1"/>
  <c r="CQ49" i="24" s="1"/>
  <c r="CQ76" i="24" a="1"/>
  <c r="CQ76" i="24" s="1"/>
  <c r="DB103" i="24" a="1"/>
  <c r="DB103" i="24" s="1"/>
  <c r="CB128" i="24" a="1"/>
  <c r="CB128" i="24" s="1"/>
  <c r="CC65" i="24" a="1"/>
  <c r="CC65" i="24" s="1"/>
  <c r="CW22" i="24" a="1"/>
  <c r="CW22" i="24" s="1"/>
  <c r="CB124" i="24" a="1"/>
  <c r="CB124" i="24" s="1"/>
  <c r="CD16" i="24" a="1"/>
  <c r="CD16" i="24" s="1"/>
  <c r="CV30" i="24" a="1"/>
  <c r="CV30" i="24" s="1"/>
  <c r="CE132" i="24" a="1"/>
  <c r="CE132" i="24" s="1"/>
  <c r="CY37" i="24" a="1"/>
  <c r="CY37" i="24" s="1"/>
  <c r="CY26" i="24" a="1"/>
  <c r="CY26" i="24" s="1"/>
  <c r="CF18" i="24" a="1"/>
  <c r="CF18" i="24" s="1"/>
  <c r="CG39" i="24" a="1"/>
  <c r="CG39" i="24" s="1"/>
  <c r="CK8" i="24" a="1"/>
  <c r="CK8" i="24" s="1"/>
  <c r="CE54" i="24" a="1"/>
  <c r="CE54" i="24" s="1"/>
  <c r="CH17" i="24" a="1"/>
  <c r="CH17" i="24" s="1"/>
  <c r="CF62" i="24" a="1"/>
  <c r="CF62" i="24" s="1"/>
  <c r="DB91" i="24" a="1"/>
  <c r="DB91" i="24" s="1"/>
  <c r="CT95" i="24" a="1"/>
  <c r="CT95" i="24" s="1"/>
  <c r="CH56" i="24" a="1"/>
  <c r="CH56" i="24" s="1"/>
  <c r="CS102" i="24" a="1"/>
  <c r="CS102" i="24" s="1"/>
  <c r="CE123" i="24" a="1"/>
  <c r="CE123" i="24" s="1"/>
  <c r="CY5" i="24" a="1"/>
  <c r="CY5" i="24" s="1"/>
  <c r="CF44" i="24" a="1"/>
  <c r="CF44" i="24" s="1"/>
  <c r="DA11" i="24" a="1"/>
  <c r="DA11" i="24" s="1"/>
  <c r="DC29" i="24" a="1"/>
  <c r="DC29" i="24" s="1"/>
  <c r="CH86" i="24" a="1"/>
  <c r="CH86" i="24" s="1"/>
  <c r="CS64" i="24" a="1"/>
  <c r="CS64" i="24" s="1"/>
  <c r="CU78" i="24" a="1"/>
  <c r="CU78" i="24" s="1"/>
  <c r="CS48" i="24" a="1"/>
  <c r="CS48" i="24" s="1"/>
  <c r="CR113" i="24" a="1"/>
  <c r="CR113" i="24" s="1"/>
  <c r="CV126" i="24" a="1"/>
  <c r="CV126" i="24" s="1"/>
  <c r="CK108" i="24" a="1"/>
  <c r="CK108" i="24" s="1"/>
  <c r="CX96" i="24" a="1"/>
  <c r="CX96" i="24" s="1"/>
  <c r="CT83" i="24" a="1"/>
  <c r="CT83" i="24" s="1"/>
  <c r="CY116" i="24" a="1"/>
  <c r="CY116" i="24" s="1"/>
  <c r="DC71" i="24" a="1"/>
  <c r="DC71" i="24" s="1"/>
  <c r="DC22" i="24" a="1"/>
  <c r="DC22" i="24" s="1"/>
  <c r="CH55" i="24" a="1"/>
  <c r="CH55" i="24" s="1"/>
  <c r="CP35" i="24" a="1"/>
  <c r="CP35" i="24" s="1"/>
  <c r="CJ93" i="24" a="1"/>
  <c r="CJ93" i="24" s="1"/>
  <c r="CT59" i="24" a="1"/>
  <c r="CT59" i="24" s="1"/>
  <c r="CH95" i="24" a="1"/>
  <c r="CH95" i="24" s="1"/>
  <c r="CO85" i="24" a="1"/>
  <c r="CO85" i="24" s="1"/>
  <c r="CF123" i="24" a="1"/>
  <c r="CF123" i="24" s="1"/>
  <c r="CM118" i="24" a="1"/>
  <c r="CM118" i="24" s="1"/>
  <c r="CX122" i="24" a="1"/>
  <c r="CX122" i="24" s="1"/>
  <c r="DC100" i="24" a="1"/>
  <c r="DC100" i="24" s="1"/>
  <c r="CL97" i="24" a="1"/>
  <c r="CL97" i="24" s="1"/>
  <c r="CZ123" i="24" a="1"/>
  <c r="CZ123" i="24" s="1"/>
  <c r="CE117" i="24" a="1"/>
  <c r="CE117" i="24" s="1"/>
  <c r="CI78" i="24" a="1"/>
  <c r="CI78" i="24" s="1"/>
  <c r="CY17" i="24" a="1"/>
  <c r="CY17" i="24" s="1"/>
  <c r="CR25" i="24" a="1"/>
  <c r="CR25" i="24" s="1"/>
  <c r="CJ8" i="24" a="1"/>
  <c r="CJ8" i="24" s="1"/>
  <c r="DC41" i="24" a="1"/>
  <c r="DC41" i="24" s="1"/>
  <c r="CF19" i="24" a="1"/>
  <c r="CF19" i="24" s="1"/>
  <c r="CJ34" i="24" a="1"/>
  <c r="CJ34" i="24" s="1"/>
  <c r="CY33" i="24" a="1"/>
  <c r="CY33" i="24" s="1"/>
  <c r="CD65" i="24" a="1"/>
  <c r="CD65" i="24" s="1"/>
  <c r="CK7" i="24" a="1"/>
  <c r="CK7" i="24" s="1"/>
  <c r="CV48" i="24" a="1"/>
  <c r="CV48" i="24" s="1"/>
  <c r="CG61" i="24" a="1"/>
  <c r="CG61" i="24" s="1"/>
  <c r="CV124" i="24" a="1"/>
  <c r="CV124" i="24" s="1"/>
  <c r="CL65" i="24" a="1"/>
  <c r="CL65" i="24" s="1"/>
  <c r="CX61" i="24" a="1"/>
  <c r="CX61" i="24" s="1"/>
  <c r="CY85" i="24" a="1"/>
  <c r="CY85" i="24" s="1"/>
  <c r="CY110" i="24" a="1"/>
  <c r="CY110" i="24" s="1"/>
  <c r="DC132" i="24" a="1"/>
  <c r="DC132" i="24" s="1"/>
  <c r="CV57" i="24" a="1"/>
  <c r="CV57" i="24" s="1"/>
  <c r="CL49" i="24" a="1"/>
  <c r="CL49" i="24" s="1"/>
  <c r="CQ130" i="24" a="1"/>
  <c r="CQ130" i="24" s="1"/>
  <c r="DC115" i="24" a="1"/>
  <c r="DC115" i="24" s="1"/>
  <c r="CN65" i="24" a="1"/>
  <c r="CN65" i="24" s="1"/>
  <c r="CY28" i="24" a="1"/>
  <c r="CY28" i="24" s="1"/>
  <c r="CU107" i="24" a="1"/>
  <c r="CU107" i="24" s="1"/>
  <c r="CI106" i="24" a="1"/>
  <c r="CI106" i="24" s="1"/>
  <c r="DC75" i="24" a="1"/>
  <c r="DC75" i="24" s="1"/>
  <c r="CS59" i="24" a="1"/>
  <c r="CS59" i="24" s="1"/>
  <c r="CG77" i="24" a="1"/>
  <c r="CG77" i="24" s="1"/>
  <c r="CW78" i="24" a="1"/>
  <c r="CW78" i="24" s="1"/>
  <c r="DC88" i="24" a="1"/>
  <c r="DC88" i="24" s="1"/>
  <c r="CW99" i="24" a="1"/>
  <c r="CW99" i="24" s="1"/>
  <c r="CC107" i="24" a="1"/>
  <c r="CC107" i="24" s="1"/>
  <c r="DC9" i="24" a="1"/>
  <c r="DC9" i="24" s="1"/>
  <c r="DC36" i="24" a="1"/>
  <c r="DC36" i="24" s="1"/>
  <c r="CL22" i="24" a="1"/>
  <c r="CL22" i="24" s="1"/>
  <c r="CP42" i="24" a="1"/>
  <c r="CP42" i="24" s="1"/>
  <c r="CD96" i="24" a="1"/>
  <c r="CD96" i="24" s="1"/>
  <c r="CR41" i="24" a="1"/>
  <c r="CR41" i="24" s="1"/>
  <c r="CT18" i="24" a="1"/>
  <c r="CT18" i="24" s="1"/>
  <c r="CI41" i="24" a="1"/>
  <c r="CI41" i="24" s="1"/>
  <c r="CP24" i="24" a="1"/>
  <c r="CP24" i="24" s="1"/>
  <c r="CC39" i="24" a="1"/>
  <c r="CC39" i="24" s="1"/>
  <c r="CT7" i="24" a="1"/>
  <c r="CT7" i="24" s="1"/>
  <c r="CS21" i="24" a="1"/>
  <c r="CS21" i="24" s="1"/>
  <c r="CF7" i="24" a="1"/>
  <c r="CF7" i="24" s="1"/>
  <c r="DC59" i="24" a="1"/>
  <c r="DC59" i="24" s="1"/>
  <c r="CO21" i="24" a="1"/>
  <c r="CO21" i="24" s="1"/>
  <c r="CW27" i="24" a="1"/>
  <c r="CW27" i="24" s="1"/>
  <c r="CD119" i="24" a="1"/>
  <c r="CD119" i="24" s="1"/>
  <c r="CM48" i="24" a="1"/>
  <c r="CM48" i="24" s="1"/>
  <c r="CL40" i="24" a="1"/>
  <c r="CL40" i="24" s="1"/>
  <c r="CJ54" i="24" a="1"/>
  <c r="CJ54" i="24" s="1"/>
  <c r="CO54" i="24" a="1"/>
  <c r="CO54" i="24" s="1"/>
  <c r="CO76" i="24" a="1"/>
  <c r="CO76" i="24" s="1"/>
  <c r="CG78" i="24" a="1"/>
  <c r="CG78" i="24" s="1"/>
  <c r="CM88" i="24" a="1"/>
  <c r="CM88" i="24" s="1"/>
  <c r="CP89" i="24" a="1"/>
  <c r="CP89" i="24" s="1"/>
  <c r="CS53" i="24" a="1"/>
  <c r="CS53" i="24" s="1"/>
  <c r="CQ74" i="24" a="1"/>
  <c r="CQ74" i="24" s="1"/>
  <c r="CU85" i="24" a="1"/>
  <c r="CU85" i="24" s="1"/>
  <c r="CV80" i="24" a="1"/>
  <c r="CV80" i="24" s="1"/>
  <c r="CP96" i="24" a="1"/>
  <c r="CP96" i="24" s="1"/>
  <c r="CD122" i="24" a="1"/>
  <c r="CD122" i="24" s="1"/>
  <c r="CF125" i="24" a="1"/>
  <c r="CF125" i="24" s="1"/>
  <c r="CR115" i="24" a="1"/>
  <c r="CR115" i="24" s="1"/>
  <c r="CO128" i="24" a="1"/>
  <c r="CO128" i="24" s="1"/>
  <c r="DB118" i="24" a="1"/>
  <c r="DB118" i="24" s="1"/>
  <c r="CH117" i="24" a="1"/>
  <c r="CH117" i="24" s="1"/>
  <c r="CU128" i="24" a="1"/>
  <c r="CU128" i="24" s="1"/>
  <c r="CT115" i="24" a="1"/>
  <c r="CT115" i="24" s="1"/>
  <c r="CG120" i="24" a="1"/>
  <c r="CG120" i="24" s="1"/>
  <c r="CS117" i="24" a="1"/>
  <c r="CS117" i="24" s="1"/>
  <c r="CV108" i="24" a="1"/>
  <c r="CV108" i="24" s="1"/>
  <c r="CL93" i="24" a="1"/>
  <c r="CL93" i="24" s="1"/>
  <c r="CG85" i="24" a="1"/>
  <c r="CG85" i="24" s="1"/>
  <c r="CR80" i="24" a="1"/>
  <c r="CR80" i="24" s="1"/>
  <c r="DB59" i="24" a="1"/>
  <c r="DB59" i="24" s="1"/>
  <c r="CG76" i="24" a="1"/>
  <c r="CG76" i="24" s="1"/>
  <c r="CX90" i="24" a="1"/>
  <c r="CX90" i="24" s="1"/>
  <c r="CT89" i="24" a="1"/>
  <c r="CT89" i="24" s="1"/>
  <c r="CO79" i="24" a="1"/>
  <c r="CO79" i="24" s="1"/>
  <c r="CJ78" i="24" a="1"/>
  <c r="CJ78" i="24" s="1"/>
  <c r="CW55" i="24" a="1"/>
  <c r="CW55" i="24" s="1"/>
  <c r="CF100" i="24" a="1"/>
  <c r="CF100" i="24" s="1"/>
  <c r="CH129" i="24" a="1"/>
  <c r="CH129" i="24" s="1"/>
  <c r="CX107" i="24" a="1"/>
  <c r="CX107" i="24" s="1"/>
  <c r="DB105" i="24" a="1"/>
  <c r="DB105" i="24" s="1"/>
  <c r="CG119" i="24" a="1"/>
  <c r="CG119" i="24" s="1"/>
  <c r="CR109" i="24" a="1"/>
  <c r="CR109" i="24" s="1"/>
  <c r="CO130" i="24" a="1"/>
  <c r="CO130" i="24" s="1"/>
  <c r="DB120" i="24" a="1"/>
  <c r="DB120" i="24" s="1"/>
  <c r="CH119" i="24" a="1"/>
  <c r="CH119" i="24" s="1"/>
  <c r="DC121" i="24" a="1"/>
  <c r="DC121" i="24" s="1"/>
  <c r="CW112" i="24" a="1"/>
  <c r="CW112" i="24" s="1"/>
  <c r="CM96" i="24" a="1"/>
  <c r="CM96" i="24" s="1"/>
  <c r="CI95" i="24" a="1"/>
  <c r="CI95" i="24" s="1"/>
  <c r="CF77" i="24" a="1"/>
  <c r="CF77" i="24" s="1"/>
  <c r="CJ59" i="24" a="1"/>
  <c r="CJ59" i="24" s="1"/>
  <c r="CL72" i="24" a="1"/>
  <c r="CL72" i="24" s="1"/>
  <c r="CP53" i="24" a="1"/>
  <c r="CP53" i="24" s="1"/>
  <c r="CU94" i="24" a="1"/>
  <c r="CU94" i="24" s="1"/>
  <c r="CR120" i="24" a="1"/>
  <c r="CR120" i="24" s="1"/>
  <c r="CW70" i="24" a="1"/>
  <c r="CW70" i="24" s="1"/>
  <c r="CR68" i="24" a="1"/>
  <c r="CR68" i="24" s="1"/>
  <c r="CG55" i="24" a="1"/>
  <c r="CG55" i="24" s="1"/>
  <c r="CG46" i="24" a="1"/>
  <c r="CG46" i="24" s="1"/>
  <c r="CV92" i="24" a="1"/>
  <c r="CV92" i="24" s="1"/>
  <c r="CP102" i="24" a="1"/>
  <c r="CP102" i="24" s="1"/>
  <c r="CB28" i="24" a="1"/>
  <c r="CB28" i="24" s="1"/>
  <c r="CZ19" i="24" a="1"/>
  <c r="CZ19" i="24" s="1"/>
  <c r="DA41" i="24" a="1"/>
  <c r="DA41" i="24" s="1"/>
  <c r="DC27" i="24" a="1"/>
  <c r="DC27" i="24" s="1"/>
  <c r="CD64" i="24" a="1"/>
  <c r="CD64" i="24" s="1"/>
  <c r="CF34" i="24" a="1"/>
  <c r="CF34" i="24" s="1"/>
  <c r="CB82" i="24" a="1"/>
  <c r="CB82" i="24" s="1"/>
  <c r="CM24" i="24" a="1"/>
  <c r="CM24" i="24" s="1"/>
  <c r="CO9" i="24" a="1"/>
  <c r="CO9" i="24" s="1"/>
  <c r="CI30" i="24" a="1"/>
  <c r="CI30" i="24" s="1"/>
  <c r="CE110" i="24" a="1"/>
  <c r="CE110" i="24" s="1"/>
  <c r="CO13" i="24" a="1"/>
  <c r="CO13" i="24" s="1"/>
  <c r="CL27" i="24" a="1"/>
  <c r="CL27" i="24" s="1"/>
  <c r="CJ43" i="24" a="1"/>
  <c r="CJ43" i="24" s="1"/>
  <c r="CH33" i="24" a="1"/>
  <c r="CH33" i="24" s="1"/>
  <c r="CE112" i="24" a="1"/>
  <c r="CE112" i="24" s="1"/>
  <c r="CC110" i="24" a="1"/>
  <c r="CC110" i="24" s="1"/>
  <c r="CZ37" i="24" a="1"/>
  <c r="CZ37" i="24" s="1"/>
  <c r="CP23" i="24" a="1"/>
  <c r="CP23" i="24" s="1"/>
  <c r="CX43" i="24" a="1"/>
  <c r="CX43" i="24" s="1"/>
  <c r="DA58" i="24" a="1"/>
  <c r="DA58" i="24" s="1"/>
  <c r="CX72" i="24" a="1"/>
  <c r="CX72" i="24" s="1"/>
  <c r="CO45" i="24" a="1"/>
  <c r="CO45" i="24" s="1"/>
  <c r="CF92" i="24" a="1"/>
  <c r="CF92" i="24" s="1"/>
  <c r="CX101" i="24" a="1"/>
  <c r="CX101" i="24" s="1"/>
  <c r="DA102" i="24" a="1"/>
  <c r="DA102" i="24" s="1"/>
  <c r="CX57" i="24" a="1"/>
  <c r="CX57" i="24" s="1"/>
  <c r="CS44" i="24" a="1"/>
  <c r="CS44" i="24" s="1"/>
  <c r="CO81" i="24" a="1"/>
  <c r="CO81" i="24" s="1"/>
  <c r="CT91" i="24" a="1"/>
  <c r="CT91" i="24" s="1"/>
  <c r="CE109" i="24" a="1"/>
  <c r="CE109" i="24" s="1"/>
  <c r="CC22" i="24" a="1"/>
  <c r="CC22" i="24" s="1"/>
  <c r="CT128" i="24" a="1"/>
  <c r="CT128" i="24" s="1"/>
  <c r="CH126" i="24" a="1"/>
  <c r="CH126" i="24" s="1"/>
  <c r="CX106" i="24" a="1"/>
  <c r="CX106" i="24" s="1"/>
  <c r="CK119" i="24" a="1"/>
  <c r="CK119" i="24" s="1"/>
  <c r="CN108" i="24" a="1"/>
  <c r="CN108" i="24" s="1"/>
  <c r="DA129" i="24" a="1"/>
  <c r="DA129" i="24" s="1"/>
  <c r="CO127" i="24" a="1"/>
  <c r="CO127" i="24" s="1"/>
  <c r="DB119" i="24" a="1"/>
  <c r="DB119" i="24" s="1"/>
  <c r="CH122" i="24" a="1"/>
  <c r="CH122" i="24" s="1"/>
  <c r="CS111" i="24" a="1"/>
  <c r="CS111" i="24" s="1"/>
  <c r="CW109" i="24" a="1"/>
  <c r="CW109" i="24" s="1"/>
  <c r="CM95" i="24" a="1"/>
  <c r="CM95" i="24" s="1"/>
  <c r="CS80" i="24" a="1"/>
  <c r="CS80" i="24" s="1"/>
  <c r="CO64" i="24" a="1"/>
  <c r="CO64" i="24" s="1"/>
  <c r="CX55" i="24" a="1"/>
  <c r="CX55" i="24" s="1"/>
  <c r="CY70" i="24" a="1"/>
  <c r="CY70" i="24" s="1"/>
  <c r="CY94" i="24" a="1"/>
  <c r="CY94" i="24" s="1"/>
  <c r="CV78" i="24" a="1"/>
  <c r="CV78" i="24" s="1"/>
  <c r="CU83" i="24" a="1"/>
  <c r="CU83" i="24" s="1"/>
  <c r="CQ72" i="24" a="1"/>
  <c r="CQ72" i="24" s="1"/>
  <c r="CS51" i="24" a="1"/>
  <c r="CS51" i="24" s="1"/>
  <c r="CP95" i="24" a="1"/>
  <c r="CP95" i="24" s="1"/>
  <c r="CZ127" i="24" a="1"/>
  <c r="CZ127" i="24" s="1"/>
  <c r="CM113" i="24" a="1"/>
  <c r="CM113" i="24" s="1"/>
  <c r="DC122" i="24" a="1"/>
  <c r="DC122" i="24" s="1"/>
  <c r="CP124" i="24" a="1"/>
  <c r="CP124" i="24" s="1"/>
  <c r="DA111" i="24" a="1"/>
  <c r="DA111" i="24" s="1"/>
  <c r="CK121" i="24" a="1"/>
  <c r="CK121" i="24" s="1"/>
  <c r="CN110" i="24" a="1"/>
  <c r="CN110" i="24" s="1"/>
  <c r="CM130" i="24" a="1"/>
  <c r="CM130" i="24" s="1"/>
  <c r="CY127" i="24" a="1"/>
  <c r="CY127" i="24" s="1"/>
  <c r="CP115" i="24" a="1"/>
  <c r="CP115" i="24" s="1"/>
  <c r="DC101" i="24" a="1"/>
  <c r="DC101" i="24" s="1"/>
  <c r="CQ85" i="24" a="1"/>
  <c r="CQ85" i="24" s="1"/>
  <c r="DB80" i="24" a="1"/>
  <c r="DB80" i="24" s="1"/>
  <c r="DC64" i="24" a="1"/>
  <c r="DC64" i="24" s="1"/>
  <c r="CF49" i="24" a="1"/>
  <c r="CF49" i="24" s="1"/>
  <c r="CR99" i="24" a="1"/>
  <c r="CR99" i="24" s="1"/>
  <c r="CM98" i="24" a="1"/>
  <c r="CM98" i="24" s="1"/>
  <c r="CY79" i="24" a="1"/>
  <c r="CY79" i="24" s="1"/>
  <c r="CV52" i="24" a="1"/>
  <c r="CV52" i="24" s="1"/>
  <c r="CY100" i="24" a="1"/>
  <c r="CY100" i="24" s="1"/>
  <c r="CF102" i="24" a="1"/>
  <c r="CF102" i="24" s="1"/>
  <c r="CT65" i="24" a="1"/>
  <c r="CT65" i="24" s="1"/>
  <c r="CS52" i="24" a="1"/>
  <c r="CS52" i="24" s="1"/>
  <c r="CX79" i="24" a="1"/>
  <c r="CX79" i="24" s="1"/>
  <c r="CV106" i="24" a="1"/>
  <c r="CV106" i="24" s="1"/>
  <c r="CY44" i="24" a="1"/>
  <c r="CY44" i="24" s="1"/>
  <c r="CN97" i="24" a="1"/>
  <c r="CN97" i="24" s="1"/>
  <c r="CP73" i="24" a="1"/>
  <c r="CP73" i="24" s="1"/>
  <c r="CP64" i="24" a="1"/>
  <c r="CP64" i="24" s="1"/>
  <c r="CT82" i="24" a="1"/>
  <c r="CT82" i="24" s="1"/>
  <c r="CZ97" i="24" a="1"/>
  <c r="CZ97" i="24" s="1"/>
  <c r="CD59" i="24" a="1"/>
  <c r="CD59" i="24" s="1"/>
  <c r="CC63" i="24" a="1"/>
  <c r="CC63" i="24" s="1"/>
  <c r="CV11" i="24" a="1"/>
  <c r="CV11" i="24" s="1"/>
  <c r="CS25" i="24" a="1"/>
  <c r="CS25" i="24" s="1"/>
  <c r="DB10" i="24" a="1"/>
  <c r="DB10" i="24" s="1"/>
  <c r="DA30" i="24" a="1"/>
  <c r="DA30" i="24" s="1"/>
  <c r="CB33" i="24" a="1"/>
  <c r="CB33" i="24" s="1"/>
  <c r="CB64" i="24" a="1"/>
  <c r="CB64" i="24" s="1"/>
  <c r="CL7" i="24" a="1"/>
  <c r="CL7" i="24" s="1"/>
  <c r="CM60" i="24" a="1"/>
  <c r="CM60" i="24" s="1"/>
  <c r="CH15" i="24" a="1"/>
  <c r="CH15" i="24" s="1"/>
  <c r="CP47" i="24" a="1"/>
  <c r="CP47" i="24" s="1"/>
  <c r="DC5" i="24" a="1"/>
  <c r="DC5" i="24" s="1"/>
  <c r="CD89" i="24" a="1"/>
  <c r="CD89" i="24" s="1"/>
  <c r="DC32" i="24" a="1"/>
  <c r="DC32" i="24" s="1"/>
  <c r="CL18" i="24" a="1"/>
  <c r="CL18" i="24" s="1"/>
  <c r="CY38" i="24" a="1"/>
  <c r="CY38" i="24" s="1"/>
  <c r="CB106" i="24" a="1"/>
  <c r="CB106" i="24" s="1"/>
  <c r="CR29" i="24" a="1"/>
  <c r="CR29" i="24" s="1"/>
  <c r="CO6" i="24" a="1"/>
  <c r="CO6" i="24" s="1"/>
  <c r="CI29" i="24" a="1"/>
  <c r="CI29" i="24" s="1"/>
  <c r="CM12" i="24" a="1"/>
  <c r="CM12" i="24" s="1"/>
  <c r="CZ69" i="24" a="1"/>
  <c r="CZ69" i="24" s="1"/>
  <c r="CY47" i="24" a="1"/>
  <c r="CY47" i="24" s="1"/>
  <c r="CX63" i="24" a="1"/>
  <c r="CX63" i="24" s="1"/>
  <c r="DB81" i="24" a="1"/>
  <c r="DB81" i="24" s="1"/>
  <c r="CJ97" i="24" a="1"/>
  <c r="CJ97" i="24" s="1"/>
  <c r="CK62" i="24" a="1"/>
  <c r="CK62" i="24" s="1"/>
  <c r="CV63" i="24" a="1"/>
  <c r="CV63" i="24" s="1"/>
  <c r="CW48" i="24" a="1"/>
  <c r="CW48" i="24" s="1"/>
  <c r="CN95" i="24" a="1"/>
  <c r="CN95" i="24" s="1"/>
  <c r="CY105" i="24" a="1"/>
  <c r="CY105" i="24" s="1"/>
  <c r="CE42" i="24" a="1"/>
  <c r="CE42" i="24" s="1"/>
  <c r="CE59" i="24" a="1"/>
  <c r="CE59" i="24" s="1"/>
  <c r="CF128" i="24" a="1"/>
  <c r="CF128" i="24" s="1"/>
  <c r="CI112" i="24" a="1"/>
  <c r="CI112" i="24" s="1"/>
  <c r="CM110" i="24" a="1"/>
  <c r="CM110" i="24" s="1"/>
  <c r="CT124" i="24" a="1"/>
  <c r="CT124" i="24" s="1"/>
  <c r="CO111" i="24" a="1"/>
  <c r="CO111" i="24" s="1"/>
  <c r="CW120" i="24" a="1"/>
  <c r="CW120" i="24" s="1"/>
  <c r="CK118" i="24" a="1"/>
  <c r="CK118" i="24" s="1"/>
  <c r="CN109" i="24" a="1"/>
  <c r="CN109" i="24" s="1"/>
  <c r="DC127" i="24" a="1"/>
  <c r="DC127" i="24" s="1"/>
  <c r="DB114" i="24" a="1"/>
  <c r="DB114" i="24" s="1"/>
  <c r="CJ100" i="24" a="1"/>
  <c r="CJ100" i="24" s="1"/>
  <c r="DC98" i="24" a="1"/>
  <c r="DC98" i="24" s="1"/>
  <c r="CQ80" i="24" a="1"/>
  <c r="CQ80" i="24" s="1"/>
  <c r="CN53" i="24" a="1"/>
  <c r="CN53" i="24" s="1"/>
  <c r="CO73" i="24" a="1"/>
  <c r="CO73" i="24" s="1"/>
  <c r="CQ47" i="24" a="1"/>
  <c r="CQ47" i="24" s="1"/>
  <c r="CR98" i="24" a="1"/>
  <c r="CR98" i="24" s="1"/>
  <c r="CL83" i="24" a="1"/>
  <c r="CL83" i="24" s="1"/>
  <c r="CH65" i="24" a="1"/>
  <c r="CH65" i="24" s="1"/>
  <c r="CI49" i="24" a="1"/>
  <c r="CI49" i="24" s="1"/>
  <c r="CJ71" i="24" a="1"/>
  <c r="CJ71" i="24" s="1"/>
  <c r="CW116" i="24" a="1"/>
  <c r="CW116" i="24" s="1"/>
  <c r="CR97" i="24" a="1"/>
  <c r="CR97" i="24" s="1"/>
  <c r="DC82" i="24" a="1"/>
  <c r="DC82" i="24" s="1"/>
  <c r="CS11" i="24" a="1"/>
  <c r="CS11" i="24" s="1"/>
  <c r="CM51" i="24" a="1"/>
  <c r="CM51" i="24" s="1"/>
  <c r="DA37" i="24" a="1"/>
  <c r="DA37" i="24" s="1"/>
  <c r="CB42" i="24" a="1"/>
  <c r="CB42" i="24" s="1"/>
  <c r="CK50" i="24" a="1"/>
  <c r="CK50" i="24" s="1"/>
  <c r="CQ93" i="24" a="1"/>
  <c r="CQ93" i="24" s="1"/>
  <c r="CL85" i="24" a="1"/>
  <c r="CL85" i="24" s="1"/>
  <c r="CQ126" i="24" a="1"/>
  <c r="CQ126" i="24" s="1"/>
  <c r="CK129" i="24" a="1"/>
  <c r="CK129" i="24" s="1"/>
  <c r="CZ87" i="24" a="1"/>
  <c r="CZ87" i="24" s="1"/>
  <c r="CK104" i="24" a="1"/>
  <c r="CK104" i="24" s="1"/>
  <c r="CH74" i="24" a="1"/>
  <c r="CH74" i="24" s="1"/>
  <c r="CZ124" i="24" a="1"/>
  <c r="CZ124" i="24" s="1"/>
  <c r="CK128" i="24" a="1"/>
  <c r="CK128" i="24" s="1"/>
  <c r="DC130" i="24" a="1"/>
  <c r="DC130" i="24" s="1"/>
  <c r="CH116" i="24" a="1"/>
  <c r="CH116" i="24" s="1"/>
  <c r="CV109" i="24" a="1"/>
  <c r="CV109" i="24" s="1"/>
  <c r="CH93" i="24" a="1"/>
  <c r="CH93" i="24" s="1"/>
  <c r="CP63" i="24" a="1"/>
  <c r="CP63" i="24" s="1"/>
  <c r="CT57" i="24" a="1"/>
  <c r="CT57" i="24" s="1"/>
  <c r="CO84" i="24" a="1"/>
  <c r="CO84" i="24" s="1"/>
  <c r="CW63" i="24" a="1"/>
  <c r="CW63" i="24" s="1"/>
  <c r="CH105" i="24" a="1"/>
  <c r="CH105" i="24" s="1"/>
  <c r="CM69" i="24" a="1"/>
  <c r="CM69" i="24" s="1"/>
  <c r="CJ70" i="24" a="1"/>
  <c r="CJ70" i="24" s="1"/>
  <c r="CK92" i="24" a="1"/>
  <c r="CK92" i="24" s="1"/>
  <c r="CP86" i="24" a="1"/>
  <c r="CP86" i="24" s="1"/>
  <c r="CO23" i="24" a="1"/>
  <c r="CO23" i="24" s="1"/>
  <c r="CD76" i="24" a="1"/>
  <c r="CD76" i="24" s="1"/>
  <c r="CB107" i="24" a="1"/>
  <c r="CB107" i="24" s="1"/>
  <c r="CR30" i="24" a="1"/>
  <c r="CR30" i="24" s="1"/>
  <c r="CH16" i="24" a="1"/>
  <c r="CH16" i="24" s="1"/>
  <c r="CU38" i="24" a="1"/>
  <c r="CU38" i="24" s="1"/>
  <c r="CB100" i="24" a="1"/>
  <c r="CB100" i="24" s="1"/>
  <c r="DC7" i="24" a="1"/>
  <c r="DC7" i="24" s="1"/>
  <c r="CE80" i="24" a="1"/>
  <c r="CE80" i="24" s="1"/>
  <c r="DC34" i="24" a="1"/>
  <c r="DC34" i="24" s="1"/>
  <c r="CL20" i="24" a="1"/>
  <c r="CL20" i="24" s="1"/>
  <c r="CY40" i="24" a="1"/>
  <c r="CY40" i="24" s="1"/>
  <c r="CZ10" i="24" a="1"/>
  <c r="CZ10" i="24" s="1"/>
  <c r="DA23" i="24" a="1"/>
  <c r="DA23" i="24" s="1"/>
  <c r="DB37" i="24" a="1"/>
  <c r="DB37" i="24" s="1"/>
  <c r="CZ53" i="24" a="1"/>
  <c r="CZ53" i="24" s="1"/>
  <c r="CV6" i="24" a="1"/>
  <c r="CV6" i="24" s="1"/>
  <c r="CM6" i="24" a="1"/>
  <c r="CM6" i="24" s="1"/>
  <c r="CE92" i="24" a="1"/>
  <c r="CE92" i="24" s="1"/>
  <c r="CW11" i="24" a="1"/>
  <c r="CW11" i="24" s="1"/>
  <c r="CH34" i="24" a="1"/>
  <c r="CH34" i="24" s="1"/>
  <c r="DC49" i="24" a="1"/>
  <c r="DC49" i="24" s="1"/>
  <c r="CL50" i="24" a="1"/>
  <c r="CL50" i="24" s="1"/>
  <c r="CF71" i="24" a="1"/>
  <c r="CF71" i="24" s="1"/>
  <c r="CG56" i="24" a="1"/>
  <c r="CG56" i="24" s="1"/>
  <c r="CS91" i="24" a="1"/>
  <c r="CS91" i="24" s="1"/>
  <c r="CK96" i="24" a="1"/>
  <c r="CK96" i="24" s="1"/>
  <c r="CQ104" i="24" a="1"/>
  <c r="CQ104" i="24" s="1"/>
  <c r="CL68" i="24" a="1"/>
  <c r="CL68" i="24" s="1"/>
  <c r="CK55" i="24" a="1"/>
  <c r="CK55" i="24" s="1"/>
  <c r="CP82" i="24" a="1"/>
  <c r="CP82" i="24" s="1"/>
  <c r="CI91" i="24" a="1"/>
  <c r="CI91" i="24" s="1"/>
  <c r="CE101" i="24" a="1"/>
  <c r="CE101" i="24" s="1"/>
  <c r="CE12" i="24" a="1"/>
  <c r="CE12" i="24" s="1"/>
  <c r="CJ122" i="24" a="1"/>
  <c r="CJ122" i="24" s="1"/>
  <c r="CS123" i="24" a="1"/>
  <c r="CS123" i="24" s="1"/>
  <c r="CK107" i="24" a="1"/>
  <c r="CK107" i="24" s="1"/>
  <c r="DA130" i="24" a="1"/>
  <c r="DA130" i="24" s="1"/>
  <c r="CY117" i="24" a="1"/>
  <c r="CY117" i="24" s="1"/>
  <c r="CJ126" i="24" a="1"/>
  <c r="CJ126" i="24" s="1"/>
  <c r="CI131" i="24" a="1"/>
  <c r="CI131" i="24" s="1"/>
  <c r="CY109" i="24" a="1"/>
  <c r="CY109" i="24" s="1"/>
  <c r="CJ123" i="24" a="1"/>
  <c r="CJ123" i="24" s="1"/>
  <c r="CN112" i="24" a="1"/>
  <c r="CN112" i="24" s="1"/>
  <c r="CZ113" i="24" a="1"/>
  <c r="CZ113" i="24" s="1"/>
  <c r="CX95" i="24" a="1"/>
  <c r="CX95" i="24" s="1"/>
  <c r="CM79" i="24" a="1"/>
  <c r="CM79" i="24" s="1"/>
  <c r="DB65" i="24" a="1"/>
  <c r="DB65" i="24" s="1"/>
  <c r="CH45" i="24" a="1"/>
  <c r="CH45" i="24" s="1"/>
  <c r="CL60" i="24" a="1"/>
  <c r="CL60" i="24" s="1"/>
  <c r="CL95" i="24" a="1"/>
  <c r="CL95" i="24" s="1"/>
  <c r="CP77" i="24" a="1"/>
  <c r="CP77" i="24" s="1"/>
  <c r="CR82" i="24" a="1"/>
  <c r="CR82" i="24" s="1"/>
  <c r="DB61" i="24" a="1"/>
  <c r="DB61" i="24" s="1"/>
  <c r="CR79" i="24" a="1"/>
  <c r="CR79" i="24" s="1"/>
  <c r="CK95" i="24" a="1"/>
  <c r="CK95" i="24" s="1"/>
  <c r="CO74" i="24" a="1"/>
  <c r="CO74" i="24" s="1"/>
  <c r="CF78" i="24" a="1"/>
  <c r="CF78" i="24" s="1"/>
  <c r="CO5" i="24" a="1"/>
  <c r="CO5" i="24" s="1"/>
  <c r="CL31" i="24" a="1"/>
  <c r="CL31" i="24" s="1"/>
  <c r="CE102" i="24" a="1"/>
  <c r="CE102" i="24" s="1"/>
  <c r="CD32" i="24" a="1"/>
  <c r="CD32" i="24" s="1"/>
  <c r="DC23" i="24" a="1"/>
  <c r="DC23" i="24" s="1"/>
  <c r="CH12" i="24" a="1"/>
  <c r="CH12" i="24" s="1"/>
  <c r="CI71" i="24" a="1"/>
  <c r="CI71" i="24" s="1"/>
  <c r="CJ73" i="24" a="1"/>
  <c r="CJ73" i="24" s="1"/>
  <c r="CR100" i="24" a="1"/>
  <c r="CR100" i="24" s="1"/>
  <c r="CZ116" i="24" a="1"/>
  <c r="CZ116" i="24" s="1"/>
  <c r="CH114" i="24" a="1"/>
  <c r="CH114" i="24" s="1"/>
  <c r="CW126" i="24" a="1"/>
  <c r="CW126" i="24" s="1"/>
  <c r="CR94" i="24" a="1"/>
  <c r="CR94" i="24" s="1"/>
  <c r="CH103" i="24" a="1"/>
  <c r="CH103" i="24" s="1"/>
  <c r="CK60" i="24" a="1"/>
  <c r="CK60" i="24" s="1"/>
  <c r="CY102" i="24" a="1"/>
  <c r="CY102" i="24" s="1"/>
  <c r="CH115" i="24" a="1"/>
  <c r="CH115" i="24" s="1"/>
  <c r="CU122" i="24" a="1"/>
  <c r="CU122" i="24" s="1"/>
  <c r="CW129" i="24" a="1"/>
  <c r="CW129" i="24" s="1"/>
  <c r="CP118" i="24" a="1"/>
  <c r="CP118" i="24" s="1"/>
  <c r="CG89" i="24" a="1"/>
  <c r="CG89" i="24" s="1"/>
  <c r="CT46" i="24" a="1"/>
  <c r="CT46" i="24" s="1"/>
  <c r="CI97" i="24" a="1"/>
  <c r="CI97" i="24" s="1"/>
  <c r="DA79" i="24" a="1"/>
  <c r="DA79" i="24" s="1"/>
  <c r="CK65" i="24" a="1"/>
  <c r="CK65" i="24" s="1"/>
  <c r="DB100" i="24" a="1"/>
  <c r="DB100" i="24" s="1"/>
  <c r="CR61" i="24" a="1"/>
  <c r="CR61" i="24" s="1"/>
  <c r="CX56" i="24" a="1"/>
  <c r="CX56" i="24" s="1"/>
  <c r="CR93" i="24" a="1"/>
  <c r="CR93" i="24" s="1"/>
  <c r="DA99" i="24" a="1"/>
  <c r="DA99" i="24" s="1"/>
  <c r="CC25" i="24" a="1"/>
  <c r="CC25" i="24" s="1"/>
  <c r="CD82" i="24" a="1"/>
  <c r="CD82" i="24" s="1"/>
  <c r="CJ22" i="24" a="1"/>
  <c r="CJ22" i="24" s="1"/>
  <c r="CW35" i="24" a="1"/>
  <c r="CW35" i="24" s="1"/>
  <c r="CY21" i="24" a="1"/>
  <c r="CY21" i="24" s="1"/>
  <c r="CS41" i="24" a="1"/>
  <c r="CS41" i="24" s="1"/>
  <c r="CD41" i="24" a="1"/>
  <c r="CD41" i="24" s="1"/>
  <c r="CC73" i="24" a="1"/>
  <c r="CC73" i="24" s="1"/>
  <c r="CZ17" i="24" a="1"/>
  <c r="CZ17" i="24" s="1"/>
  <c r="DA39" i="24" a="1"/>
  <c r="DA39" i="24" s="1"/>
  <c r="DC25" i="24" a="1"/>
  <c r="DC25" i="24" s="1"/>
  <c r="CI46" i="24" a="1"/>
  <c r="CI46" i="24" s="1"/>
  <c r="CO16" i="24" a="1"/>
  <c r="CO16" i="24" s="1"/>
  <c r="CC92" i="24" a="1"/>
  <c r="CC92" i="24" s="1"/>
  <c r="DA42" i="24" a="1"/>
  <c r="DA42" i="24" s="1"/>
  <c r="DB28" i="24" a="1"/>
  <c r="DB28" i="24" s="1"/>
  <c r="CZ42" i="24" a="1"/>
  <c r="CZ42" i="24" s="1"/>
  <c r="CC129" i="24" a="1"/>
  <c r="CC129" i="24" s="1"/>
  <c r="CJ40" i="24" a="1"/>
  <c r="CJ40" i="24" s="1"/>
  <c r="CL17" i="24" a="1"/>
  <c r="CL17" i="24" s="1"/>
  <c r="CY39" i="24" a="1"/>
  <c r="CY39" i="24" s="1"/>
  <c r="CH23" i="24" a="1"/>
  <c r="CH23" i="24" s="1"/>
  <c r="CU68" i="24" a="1"/>
  <c r="CU68" i="24" s="1"/>
  <c r="CS58" i="24" a="1"/>
  <c r="CS58" i="24" s="1"/>
  <c r="CP74" i="24" a="1"/>
  <c r="CP74" i="24" s="1"/>
  <c r="CZ92" i="24" a="1"/>
  <c r="CZ92" i="24" s="1"/>
  <c r="CK99" i="24" a="1"/>
  <c r="CK99" i="24" s="1"/>
  <c r="CT53" i="24" a="1"/>
  <c r="CT53" i="24" s="1"/>
  <c r="CN74" i="24" a="1"/>
  <c r="CN74" i="24" s="1"/>
  <c r="CP59" i="24" a="1"/>
  <c r="CP59" i="24" s="1"/>
  <c r="CJ82" i="24" a="1"/>
  <c r="CJ82" i="24" s="1"/>
  <c r="CH89" i="24" a="1"/>
  <c r="CH89" i="24" s="1"/>
  <c r="CE28" i="24" a="1"/>
  <c r="CE28" i="24" s="1"/>
  <c r="CB18" i="24" a="1"/>
  <c r="CB18" i="24" s="1"/>
  <c r="CX131" i="24" a="1"/>
  <c r="CX131" i="24" s="1"/>
  <c r="CP110" i="24" a="1"/>
  <c r="CP110" i="24" s="1"/>
  <c r="CT108" i="24" a="1"/>
  <c r="CT108" i="24" s="1"/>
  <c r="CW121" i="24" a="1"/>
  <c r="CW121" i="24" s="1"/>
  <c r="CJ112" i="24" a="1"/>
  <c r="CJ112" i="24" s="1"/>
  <c r="DB132" i="24" a="1"/>
  <c r="DB132" i="24" s="1"/>
  <c r="CU118" i="24" a="1"/>
  <c r="CU118" i="24" s="1"/>
  <c r="CK100" i="24" a="1"/>
  <c r="CK100" i="24" s="1"/>
  <c r="CI94" i="24" a="1"/>
  <c r="CI94" i="24" s="1"/>
  <c r="CJ47" i="24" a="1"/>
  <c r="CJ47" i="24" s="1"/>
  <c r="CG13" i="24" a="1"/>
  <c r="CG13" i="24" s="1"/>
  <c r="CB84" i="24" a="1"/>
  <c r="CB84" i="24" s="1"/>
  <c r="CF58" i="24" a="1"/>
  <c r="CF58" i="24" s="1"/>
  <c r="CG34" i="24" a="1"/>
  <c r="CG34" i="24" s="1"/>
  <c r="CM82" i="24" a="1"/>
  <c r="CM82" i="24" s="1"/>
  <c r="CI51" i="24" a="1"/>
  <c r="CI51" i="24" s="1"/>
  <c r="CE7" i="24" a="1"/>
  <c r="CE7" i="24" s="1"/>
  <c r="CI121" i="24" a="1"/>
  <c r="CI121" i="24" s="1"/>
  <c r="CY122" i="24" a="1"/>
  <c r="CY122" i="24" s="1"/>
  <c r="CL119" i="24" a="1"/>
  <c r="CL119" i="24" s="1"/>
  <c r="DA65" i="24" a="1"/>
  <c r="DA65" i="24" s="1"/>
  <c r="CN93" i="24" a="1"/>
  <c r="CN93" i="24" s="1"/>
  <c r="CF116" i="24" a="1"/>
  <c r="CF116" i="24" s="1"/>
  <c r="CH120" i="24" a="1"/>
  <c r="CH120" i="24" s="1"/>
  <c r="CQ128" i="24" a="1"/>
  <c r="CQ128" i="24" s="1"/>
  <c r="CS120" i="24" a="1"/>
  <c r="CS120" i="24" s="1"/>
  <c r="CJ111" i="24" a="1"/>
  <c r="CJ111" i="24" s="1"/>
  <c r="CU76" i="24" a="1"/>
  <c r="CU76" i="24" s="1"/>
  <c r="CR77" i="24" a="1"/>
  <c r="CR77" i="24" s="1"/>
  <c r="CT92" i="24" a="1"/>
  <c r="CT92" i="24" s="1"/>
  <c r="CZ93" i="24" a="1"/>
  <c r="CZ93" i="24" s="1"/>
  <c r="CL59" i="24" a="1"/>
  <c r="CL59" i="24" s="1"/>
  <c r="CN86" i="24" a="1"/>
  <c r="CN86" i="24" s="1"/>
  <c r="CV71" i="24" a="1"/>
  <c r="CV71" i="24" s="1"/>
  <c r="CH75" i="24" a="1"/>
  <c r="CH75" i="24" s="1"/>
  <c r="CY78" i="24" a="1"/>
  <c r="CY78" i="24" s="1"/>
  <c r="CL104" i="24" a="1"/>
  <c r="CL104" i="24" s="1"/>
  <c r="CE66" i="24" a="1"/>
  <c r="CE66" i="24" s="1"/>
  <c r="CZ14" i="24" a="1"/>
  <c r="CZ14" i="24" s="1"/>
  <c r="DA27" i="24" a="1"/>
  <c r="DA27" i="24" s="1"/>
  <c r="DB41" i="24" a="1"/>
  <c r="DB41" i="24" s="1"/>
  <c r="CY57" i="24" a="1"/>
  <c r="CY57" i="24" s="1"/>
  <c r="CT10" i="24" a="1"/>
  <c r="CT10" i="24" s="1"/>
  <c r="CC51" i="24" a="1"/>
  <c r="CC51" i="24" s="1"/>
  <c r="CT9" i="24" a="1"/>
  <c r="CT9" i="24" s="1"/>
  <c r="CS23" i="24" a="1"/>
  <c r="CS23" i="24" s="1"/>
  <c r="CF9" i="24" a="1"/>
  <c r="CF9" i="24" s="1"/>
  <c r="CQ62" i="24" a="1"/>
  <c r="CQ62" i="24" s="1"/>
  <c r="CB57" i="24" a="1"/>
  <c r="CB57" i="24" s="1"/>
  <c r="CE82" i="24" a="1"/>
  <c r="CE82" i="24" s="1"/>
  <c r="CR26" i="24" a="1"/>
  <c r="CR26" i="24" s="1"/>
  <c r="DC11" i="24" a="1"/>
  <c r="DC11" i="24" s="1"/>
  <c r="CU34" i="24" a="1"/>
  <c r="CU34" i="24" s="1"/>
  <c r="CQ48" i="24" a="1"/>
  <c r="CQ48" i="24" s="1"/>
  <c r="CK17" i="24" a="1"/>
  <c r="CK17" i="24" s="1"/>
  <c r="CZ15" i="24" a="1"/>
  <c r="CZ15" i="24" s="1"/>
  <c r="CH67" i="24" a="1"/>
  <c r="CH67" i="24" s="1"/>
  <c r="CK112" i="24" a="1"/>
  <c r="CK112" i="24" s="1"/>
  <c r="CO113" i="24" a="1"/>
  <c r="CO113" i="24" s="1"/>
  <c r="CK76" i="24" a="1"/>
  <c r="CK76" i="24" s="1"/>
  <c r="DB50" i="24" a="1"/>
  <c r="DB50" i="24" s="1"/>
  <c r="CD38" i="24" a="1"/>
  <c r="CD38" i="24" s="1"/>
  <c r="CW42" i="24" a="1"/>
  <c r="CW42" i="24" s="1"/>
  <c r="CK15" i="24" a="1"/>
  <c r="CK15" i="24" s="1"/>
  <c r="CC80" i="24" a="1"/>
  <c r="CC80" i="24" s="1"/>
  <c r="CS37" i="24" a="1"/>
  <c r="CS37" i="24" s="1"/>
  <c r="CB56" i="24" a="1"/>
  <c r="CB56" i="24" s="1"/>
  <c r="DC58" i="24" a="1"/>
  <c r="DC58" i="24" s="1"/>
  <c r="CH46" i="24" a="1"/>
  <c r="CH46" i="24" s="1"/>
  <c r="DA51" i="24" a="1"/>
  <c r="DA51" i="24" s="1"/>
  <c r="DA87" i="24" a="1"/>
  <c r="DA87" i="24" s="1"/>
  <c r="CF45" i="24" a="1"/>
  <c r="CF45" i="24" s="1"/>
  <c r="DB76" i="24" a="1"/>
  <c r="DB76" i="24" s="1"/>
  <c r="DC97" i="24" a="1"/>
  <c r="DC97" i="24" s="1"/>
  <c r="CU106" i="24" a="1"/>
  <c r="CU106" i="24" s="1"/>
  <c r="CY108" i="24" a="1"/>
  <c r="CY108" i="24" s="1"/>
  <c r="CM125" i="24" a="1"/>
  <c r="CM125" i="24" s="1"/>
  <c r="CW125" i="24" a="1"/>
  <c r="CW125" i="24" s="1"/>
  <c r="DC117" i="24" a="1"/>
  <c r="DC117" i="24" s="1"/>
  <c r="CO98" i="24" a="1"/>
  <c r="CO98" i="24" s="1"/>
  <c r="CL88" i="24" a="1"/>
  <c r="CL88" i="24" s="1"/>
  <c r="CF72" i="24" a="1"/>
  <c r="CF72" i="24" s="1"/>
  <c r="DB74" i="24" a="1"/>
  <c r="DB74" i="24" s="1"/>
  <c r="CJ102" i="24" a="1"/>
  <c r="CJ102" i="24" s="1"/>
  <c r="DA89" i="24" a="1"/>
  <c r="DA89" i="24" s="1"/>
  <c r="CO66" i="24" a="1"/>
  <c r="CO66" i="24" s="1"/>
  <c r="CP75" i="24" a="1"/>
  <c r="CP75" i="24" s="1"/>
  <c r="CK98" i="24" a="1"/>
  <c r="CK98" i="24" s="1"/>
  <c r="CT131" i="24" a="1"/>
  <c r="CT131" i="24" s="1"/>
  <c r="CT111" i="24" a="1"/>
  <c r="CT111" i="24" s="1"/>
  <c r="CF124" i="24" a="1"/>
  <c r="CF124" i="24" s="1"/>
  <c r="CS121" i="24" a="1"/>
  <c r="CS121" i="24" s="1"/>
  <c r="CV112" i="24" a="1"/>
  <c r="CV112" i="24" s="1"/>
  <c r="DA132" i="24" a="1"/>
  <c r="DA132" i="24" s="1"/>
  <c r="CY119" i="24" a="1"/>
  <c r="CY119" i="24" s="1"/>
  <c r="CT126" i="24" a="1"/>
  <c r="CT126" i="24" s="1"/>
  <c r="CQ124" i="24" a="1"/>
  <c r="CQ124" i="24" s="1"/>
  <c r="DA115" i="24" a="1"/>
  <c r="DA115" i="24" s="1"/>
  <c r="CL100" i="24" a="1"/>
  <c r="CL100" i="24" s="1"/>
  <c r="CV84" i="24" a="1"/>
  <c r="CV84" i="24" s="1"/>
  <c r="CK80" i="24" a="1"/>
  <c r="CK80" i="24" s="1"/>
  <c r="CJ66" i="24" a="1"/>
  <c r="CJ66" i="24" s="1"/>
  <c r="CR57" i="24" a="1"/>
  <c r="CR57" i="24" s="1"/>
  <c r="CW97" i="24" a="1"/>
  <c r="CW97" i="24" s="1"/>
  <c r="CT96" i="24" a="1"/>
  <c r="CT96" i="24" s="1"/>
  <c r="CF79" i="24" a="1"/>
  <c r="CF79" i="24" s="1"/>
  <c r="CJ61" i="24" a="1"/>
  <c r="CJ61" i="24" s="1"/>
  <c r="CL74" i="24" a="1"/>
  <c r="CL74" i="24" s="1"/>
  <c r="CW107" i="24" a="1"/>
  <c r="CW107" i="24" s="1"/>
  <c r="CP126" i="24" a="1"/>
  <c r="CP126" i="24" s="1"/>
  <c r="CU97" i="24" a="1"/>
  <c r="CU97" i="24" s="1"/>
  <c r="CJ79" i="24" a="1"/>
  <c r="CJ79" i="24" s="1"/>
  <c r="CT58" i="24" a="1"/>
  <c r="CT58" i="24" s="1"/>
  <c r="CQ75" i="24" a="1"/>
  <c r="CQ75" i="24" s="1"/>
  <c r="CH102" i="24" a="1"/>
  <c r="CH102" i="24" s="1"/>
  <c r="CN94" i="24" a="1"/>
  <c r="CN94" i="24" s="1"/>
  <c r="CZ89" i="24" a="1"/>
  <c r="CZ89" i="24" s="1"/>
  <c r="CU73" i="24" a="1"/>
  <c r="CU73" i="24" s="1"/>
  <c r="CW57" i="24" a="1"/>
  <c r="CW57" i="24" s="1"/>
  <c r="CG44" i="24" a="1"/>
  <c r="CG44" i="24" s="1"/>
  <c r="CL24" i="24" a="1"/>
  <c r="CL24" i="24" s="1"/>
  <c r="DC38" i="24" a="1"/>
  <c r="DC38" i="24" s="1"/>
  <c r="CB105" i="24" a="1"/>
  <c r="CB105" i="24" s="1"/>
  <c r="CC131" i="24" a="1"/>
  <c r="CC131" i="24" s="1"/>
  <c r="CF22" i="24" a="1"/>
  <c r="CF22" i="24" s="1"/>
  <c r="CC132" i="24" a="1"/>
  <c r="CC132" i="24" s="1"/>
  <c r="CY97" i="24" a="1"/>
  <c r="CY97" i="24" s="1"/>
  <c r="CO123" i="24" a="1"/>
  <c r="CO123" i="24" s="1"/>
  <c r="CL120" i="24" a="1"/>
  <c r="CL120" i="24" s="1"/>
  <c r="CJ87" i="24" a="1"/>
  <c r="CJ87" i="24" s="1"/>
  <c r="CK59" i="24" a="1"/>
  <c r="CK59" i="24" s="1"/>
  <c r="CF29" i="24" a="1"/>
  <c r="CF29" i="24" s="1"/>
  <c r="DB32" i="24" a="1"/>
  <c r="DB32" i="24" s="1"/>
  <c r="CL29" i="24" a="1"/>
  <c r="CL29" i="24" s="1"/>
  <c r="CJ18" i="24" a="1"/>
  <c r="CJ18" i="24" s="1"/>
  <c r="CD56" i="24" a="1"/>
  <c r="CD56" i="24" s="1"/>
  <c r="CB74" i="24" a="1"/>
  <c r="CB74" i="24" s="1"/>
  <c r="CG8" i="24" a="1"/>
  <c r="CG8" i="24" s="1"/>
  <c r="CZ60" i="24" a="1"/>
  <c r="CZ60" i="24" s="1"/>
  <c r="CS83" i="24" a="1"/>
  <c r="CS83" i="24" s="1"/>
  <c r="CT103" i="24" a="1"/>
  <c r="CT103" i="24" s="1"/>
  <c r="DA61" i="24" a="1"/>
  <c r="DA61" i="24" s="1"/>
  <c r="CJ96" i="24" a="1"/>
  <c r="CJ96" i="24" s="1"/>
  <c r="CF23" i="24" a="1"/>
  <c r="CF23" i="24" s="1"/>
  <c r="CR130" i="24" a="1"/>
  <c r="CR130" i="24" s="1"/>
  <c r="CU125" i="24" a="1"/>
  <c r="CU125" i="24" s="1"/>
  <c r="CS114" i="24" a="1"/>
  <c r="CS114" i="24" s="1"/>
  <c r="CF113" i="24" a="1"/>
  <c r="CF113" i="24" s="1"/>
  <c r="CO132" i="24" a="1"/>
  <c r="CO132" i="24" s="1"/>
  <c r="CO115" i="24" a="1"/>
  <c r="CO115" i="24" s="1"/>
  <c r="CU104" i="24" a="1"/>
  <c r="CU104" i="24" s="1"/>
  <c r="CW91" i="24" a="1"/>
  <c r="CW91" i="24" s="1"/>
  <c r="CZ61" i="24" a="1"/>
  <c r="CZ61" i="24" s="1"/>
  <c r="CV51" i="24" a="1"/>
  <c r="CV51" i="24" s="1"/>
  <c r="CY99" i="24" a="1"/>
  <c r="CY99" i="24" s="1"/>
  <c r="CS82" i="24" a="1"/>
  <c r="CS82" i="24" s="1"/>
  <c r="CN55" i="24" a="1"/>
  <c r="CN55" i="24" s="1"/>
  <c r="CG45" i="24" a="1"/>
  <c r="CG45" i="24" s="1"/>
  <c r="CZ132" i="24" a="1"/>
  <c r="CZ132" i="24" s="1"/>
  <c r="CN130" i="24" a="1"/>
  <c r="CN130" i="24" s="1"/>
  <c r="CN116" i="24" a="1"/>
  <c r="CN116" i="24" s="1"/>
  <c r="CZ125" i="24" a="1"/>
  <c r="CZ125" i="24" s="1"/>
  <c r="CS115" i="24" a="1"/>
  <c r="CS115" i="24" s="1"/>
  <c r="CW113" i="24" a="1"/>
  <c r="CW113" i="24" s="1"/>
  <c r="CV123" i="24" a="1"/>
  <c r="CV123" i="24" s="1"/>
  <c r="CJ114" i="24" a="1"/>
  <c r="CJ114" i="24" s="1"/>
  <c r="CF126" i="24" a="1"/>
  <c r="CF126" i="24" s="1"/>
  <c r="CI110" i="24" a="1"/>
  <c r="CI110" i="24" s="1"/>
  <c r="CM108" i="24" a="1"/>
  <c r="CM108" i="24" s="1"/>
  <c r="CR104" i="24" a="1"/>
  <c r="CR104" i="24" s="1"/>
  <c r="CR89" i="24" a="1"/>
  <c r="CR89" i="24" s="1"/>
  <c r="CH71" i="24" a="1"/>
  <c r="CH71" i="24" s="1"/>
  <c r="CI55" i="24" a="1"/>
  <c r="CI55" i="24" s="1"/>
  <c r="CM65" i="24" a="1"/>
  <c r="CM65" i="24" s="1"/>
  <c r="DC103" i="24" a="1"/>
  <c r="DC103" i="24" s="1"/>
  <c r="CT87" i="24" a="1"/>
  <c r="CT87" i="24" s="1"/>
  <c r="DB82" i="24" a="1"/>
  <c r="DB82" i="24" s="1"/>
  <c r="DC66" i="24" a="1"/>
  <c r="DC66" i="24" s="1"/>
  <c r="CF51" i="24" a="1"/>
  <c r="CF51" i="24" s="1"/>
  <c r="CO102" i="24" a="1"/>
  <c r="CO102" i="24" s="1"/>
  <c r="CU132" i="24" a="1"/>
  <c r="CU132" i="24" s="1"/>
  <c r="CW83" i="24" a="1"/>
  <c r="CW83" i="24" s="1"/>
  <c r="CL75" i="24" a="1"/>
  <c r="CL75" i="24" s="1"/>
  <c r="CP54" i="24" a="1"/>
  <c r="CP54" i="24" s="1"/>
  <c r="CQ69" i="24" a="1"/>
  <c r="CQ69" i="24" s="1"/>
  <c r="CU88" i="24" a="1"/>
  <c r="CU88" i="24" s="1"/>
  <c r="CO80" i="24" a="1"/>
  <c r="CO80" i="24" s="1"/>
  <c r="CJ77" i="24" a="1"/>
  <c r="CJ77" i="24" s="1"/>
  <c r="CL55" i="24" a="1"/>
  <c r="CL55" i="24" s="1"/>
  <c r="CK72" i="24" a="1"/>
  <c r="CK72" i="24" s="1"/>
  <c r="CH39" i="24" a="1"/>
  <c r="CH39" i="24" s="1"/>
  <c r="CJ49" i="24" a="1"/>
  <c r="CJ49" i="24" s="1"/>
  <c r="CL33" i="24" a="1"/>
  <c r="CL33" i="24" s="1"/>
  <c r="CK19" i="24" a="1"/>
  <c r="CK19" i="24" s="1"/>
  <c r="CH6" i="24" a="1"/>
  <c r="CH6" i="24" s="1"/>
  <c r="CY58" i="24" a="1"/>
  <c r="CY58" i="24" s="1"/>
  <c r="CZ7" i="24" a="1"/>
  <c r="CZ7" i="24" s="1"/>
  <c r="DC52" i="24" a="1"/>
  <c r="DC52" i="24" s="1"/>
  <c r="CE108" i="24" a="1"/>
  <c r="CE108" i="24" s="1"/>
  <c r="CH37" i="24" a="1"/>
  <c r="CH37" i="24" s="1"/>
  <c r="CI18" i="24" a="1"/>
  <c r="CI18" i="24" s="1"/>
  <c r="CO62" i="24" a="1"/>
  <c r="CO62" i="24" s="1"/>
  <c r="CQ129" i="24" a="1"/>
  <c r="CQ129" i="24" s="1"/>
  <c r="CV97" i="24" a="1"/>
  <c r="CV97" i="24" s="1"/>
  <c r="CZ79" i="24" a="1"/>
  <c r="CZ79" i="24" s="1"/>
  <c r="CK84" i="24" a="1"/>
  <c r="CK84" i="24" s="1"/>
  <c r="CO20" i="24" a="1"/>
  <c r="CO20" i="24" s="1"/>
  <c r="CZ46" i="24" a="1"/>
  <c r="CZ46" i="24" s="1"/>
  <c r="CJ45" i="24" a="1"/>
  <c r="CJ45" i="24" s="1"/>
  <c r="CW31" i="24" a="1"/>
  <c r="CW31" i="24" s="1"/>
  <c r="CB25" i="24" a="1"/>
  <c r="CB25" i="24" s="1"/>
  <c r="DB5" i="24" a="1"/>
  <c r="DB5" i="24" s="1"/>
  <c r="CX13" i="24" a="1"/>
  <c r="CX13" i="24" s="1"/>
  <c r="DB64" i="24" a="1"/>
  <c r="DB64" i="24" s="1"/>
  <c r="CH79" i="24" a="1"/>
  <c r="CH79" i="24" s="1"/>
  <c r="CF89" i="24" a="1"/>
  <c r="CF89" i="24" s="1"/>
  <c r="CZ72" i="24" a="1"/>
  <c r="CZ72" i="24" s="1"/>
  <c r="CQ81" i="24" a="1"/>
  <c r="CQ81" i="24" s="1"/>
  <c r="CB47" i="24" a="1"/>
  <c r="CB47" i="24" s="1"/>
  <c r="CN119" i="24" a="1"/>
  <c r="CN119" i="24" s="1"/>
  <c r="CI132" i="24" a="1"/>
  <c r="CI132" i="24" s="1"/>
  <c r="DB115" i="24" a="1"/>
  <c r="DB115" i="24" s="1"/>
  <c r="CG116" i="24" a="1"/>
  <c r="CG116" i="24" s="1"/>
  <c r="CU124" i="24" a="1"/>
  <c r="CU124" i="24" s="1"/>
  <c r="CI109" i="24" a="1"/>
  <c r="CI109" i="24" s="1"/>
  <c r="CN100" i="24" a="1"/>
  <c r="CN100" i="24" s="1"/>
  <c r="CV79" i="24" a="1"/>
  <c r="CV79" i="24" s="1"/>
  <c r="CU67" i="24" a="1"/>
  <c r="CU67" i="24" s="1"/>
  <c r="CK66" i="24" a="1"/>
  <c r="CK66" i="24" s="1"/>
  <c r="CW96" i="24" a="1"/>
  <c r="CW96" i="24" s="1"/>
  <c r="CQ82" i="24" a="1"/>
  <c r="CQ82" i="24" s="1"/>
  <c r="DA67" i="24" a="1"/>
  <c r="DA67" i="24" s="1"/>
  <c r="CY72" i="24" a="1"/>
  <c r="CY72" i="24" s="1"/>
  <c r="CV121" i="24" a="1"/>
  <c r="CV121" i="24" s="1"/>
  <c r="CJ119" i="24" a="1"/>
  <c r="CJ119" i="24" s="1"/>
  <c r="CN105" i="24" a="1"/>
  <c r="CN105" i="24" s="1"/>
  <c r="DC131" i="24" a="1"/>
  <c r="DC131" i="24" s="1"/>
  <c r="DC109" i="24" a="1"/>
  <c r="DC109" i="24" s="1"/>
  <c r="CL127" i="24" a="1"/>
  <c r="CL127" i="24" s="1"/>
  <c r="CI125" i="24" a="1"/>
  <c r="CI125" i="24" s="1"/>
  <c r="CP105" i="24" a="1"/>
  <c r="CP105" i="24" s="1"/>
  <c r="CK132" i="24" a="1"/>
  <c r="CK132" i="24" s="1"/>
  <c r="CI119" i="24" a="1"/>
  <c r="CI119" i="24" s="1"/>
  <c r="CN101" i="24" a="1"/>
  <c r="CN101" i="24" s="1"/>
  <c r="CI100" i="24" a="1"/>
  <c r="CI100" i="24" s="1"/>
  <c r="CJ88" i="24" a="1"/>
  <c r="CJ88" i="24" s="1"/>
  <c r="CW52" i="24" a="1"/>
  <c r="CW52" i="24" s="1"/>
  <c r="CV67" i="24" a="1"/>
  <c r="CV67" i="24" s="1"/>
  <c r="DB46" i="24" a="1"/>
  <c r="DB46" i="24" s="1"/>
  <c r="CV99" i="24" a="1"/>
  <c r="CV99" i="24" s="1"/>
  <c r="CG91" i="24" a="1"/>
  <c r="CG91" i="24" s="1"/>
  <c r="CN71" i="24" a="1"/>
  <c r="CN71" i="24" s="1"/>
  <c r="CT48" i="24" a="1"/>
  <c r="CT48" i="24" s="1"/>
  <c r="CS65" i="24" a="1"/>
  <c r="CS65" i="24" s="1"/>
  <c r="CO131" i="24" a="1"/>
  <c r="CO131" i="24" s="1"/>
  <c r="CI79" i="24" a="1"/>
  <c r="CI79" i="24" s="1"/>
  <c r="CF52" i="24" a="1"/>
  <c r="CF52" i="24" s="1"/>
  <c r="CG72" i="24" a="1"/>
  <c r="CG72" i="24" s="1"/>
  <c r="CG113" i="24" a="1"/>
  <c r="CG113" i="24" s="1"/>
  <c r="CU90" i="24" a="1"/>
  <c r="CU90" i="24" s="1"/>
  <c r="CM85" i="24" a="1"/>
  <c r="CM85" i="24" s="1"/>
  <c r="DB71" i="24" a="1"/>
  <c r="DB71" i="24" s="1"/>
  <c r="CH51" i="24" a="1"/>
  <c r="CH51" i="24" s="1"/>
  <c r="CI66" i="24" a="1"/>
  <c r="CI66" i="24" s="1"/>
  <c r="DA32" i="24" a="1"/>
  <c r="DA32" i="24" s="1"/>
  <c r="DB12" i="24" a="1"/>
  <c r="DB12" i="24" s="1"/>
  <c r="CS27" i="24" a="1"/>
  <c r="CS27" i="24" s="1"/>
  <c r="CV13" i="24" a="1"/>
  <c r="CV13" i="24" s="1"/>
  <c r="CB75" i="24" a="1"/>
  <c r="CB75" i="24" s="1"/>
  <c r="CY22" i="24" a="1"/>
  <c r="CY22" i="24" s="1"/>
  <c r="CW38" i="24" a="1"/>
  <c r="CW38" i="24" s="1"/>
  <c r="DC16" i="24" a="1"/>
  <c r="DC16" i="24" s="1"/>
  <c r="CC38" i="24" a="1"/>
  <c r="CC38" i="24" s="1"/>
  <c r="CV26" i="24" a="1"/>
  <c r="CV26" i="24" s="1"/>
  <c r="CJ50" i="24" a="1"/>
  <c r="CJ50" i="24" s="1"/>
  <c r="CL36" i="24" a="1"/>
  <c r="CL36" i="24" s="1"/>
  <c r="CN44" i="24" a="1"/>
  <c r="CN44" i="24" s="1"/>
  <c r="CD95" i="24" a="1"/>
  <c r="CD95" i="24" s="1"/>
  <c r="CW23" i="24" a="1"/>
  <c r="CW23" i="24" s="1"/>
  <c r="CU5" i="24" a="1"/>
  <c r="CU5" i="24" s="1"/>
  <c r="DC47" i="24" a="1"/>
  <c r="DC47" i="24" s="1"/>
  <c r="CH32" i="24" a="1"/>
  <c r="CH32" i="24" s="1"/>
  <c r="CY9" i="24" a="1"/>
  <c r="CY9" i="24" s="1"/>
  <c r="CD121" i="24" a="1"/>
  <c r="CD121" i="24" s="1"/>
  <c r="CN69" i="24" a="1"/>
  <c r="CN69" i="24" s="1"/>
  <c r="DC128" i="24" a="1"/>
  <c r="DC128" i="24" s="1"/>
  <c r="CV32" i="24" a="1"/>
  <c r="CV32" i="24" s="1"/>
  <c r="CC116" i="24" a="1"/>
  <c r="CC116" i="24" s="1"/>
  <c r="CL113" i="24" a="1"/>
  <c r="CL113" i="24" s="1"/>
  <c r="CS88" i="24" a="1"/>
  <c r="CS88" i="24" s="1"/>
  <c r="CN77" i="24" a="1"/>
  <c r="CN77" i="24" s="1"/>
  <c r="CD101" i="24" a="1"/>
  <c r="CD101" i="24" s="1"/>
  <c r="CY90" i="24" a="1"/>
  <c r="CY90" i="24" s="1"/>
  <c r="CG53" i="24" a="1"/>
  <c r="CG53" i="24" s="1"/>
  <c r="CT80" i="24" a="1"/>
  <c r="CT80" i="24" s="1"/>
  <c r="CV50" i="24" a="1"/>
  <c r="CV50" i="24" s="1"/>
  <c r="CL112" i="24" a="1"/>
  <c r="CL112" i="24" s="1"/>
  <c r="CG118" i="24" a="1"/>
  <c r="CG118" i="24" s="1"/>
  <c r="CN122" i="24" a="1"/>
  <c r="CN122" i="24" s="1"/>
  <c r="CY71" i="24" a="1"/>
  <c r="CY71" i="24" s="1"/>
  <c r="CR70" i="24" a="1"/>
  <c r="CR70" i="24" s="1"/>
  <c r="CH99" i="24" a="1"/>
  <c r="CH99" i="24" s="1"/>
  <c r="CQ46" i="24" a="1"/>
  <c r="CQ46" i="24" s="1"/>
  <c r="CW104" i="24" a="1"/>
  <c r="CW104" i="24" s="1"/>
  <c r="CY77" i="24" a="1"/>
  <c r="CY77" i="24" s="1"/>
  <c r="CL132" i="24" a="1"/>
  <c r="CL132" i="24" s="1"/>
  <c r="CW108" i="24" a="1"/>
  <c r="CW108" i="24" s="1"/>
  <c r="CJ69" i="24" a="1"/>
  <c r="CJ69" i="24" s="1"/>
  <c r="CZ121" i="24" a="1"/>
  <c r="CZ121" i="24" s="1"/>
  <c r="CC125" i="24" a="1"/>
  <c r="CC125" i="24" s="1"/>
  <c r="CB101" i="24" a="1"/>
  <c r="CB101" i="24" s="1"/>
  <c r="CK53" i="24" a="1"/>
  <c r="CK53" i="24" s="1"/>
  <c r="DA50" i="24" a="1"/>
  <c r="DA50" i="24" s="1"/>
  <c r="CX86" i="24" a="1"/>
  <c r="CX86" i="24" s="1"/>
  <c r="CB92" i="24" a="1"/>
  <c r="CB92" i="24" s="1"/>
  <c r="DA48" i="24" a="1"/>
  <c r="DA48" i="24" s="1"/>
  <c r="CY69" i="24" a="1"/>
  <c r="CY69" i="24" s="1"/>
  <c r="DC80" i="24" a="1"/>
  <c r="DC80" i="24" s="1"/>
  <c r="CP85" i="24" a="1"/>
  <c r="CP85" i="24" s="1"/>
  <c r="CI92" i="24" a="1"/>
  <c r="CI92" i="24" s="1"/>
  <c r="CI68" i="24" a="1"/>
  <c r="CI68" i="24" s="1"/>
  <c r="CH53" i="24" a="1"/>
  <c r="CH53" i="24" s="1"/>
  <c r="DB73" i="24" a="1"/>
  <c r="DB73" i="24" s="1"/>
  <c r="DA77" i="24" a="1"/>
  <c r="DA77" i="24" s="1"/>
  <c r="CU92" i="24" a="1"/>
  <c r="CU92" i="24" s="1"/>
  <c r="CG107" i="24" a="1"/>
  <c r="CG107" i="24" s="1"/>
  <c r="DA108" i="24" a="1"/>
  <c r="DA108" i="24" s="1"/>
  <c r="CP123" i="24" a="1"/>
  <c r="CP123" i="24" s="1"/>
  <c r="CL117" i="24" a="1"/>
  <c r="CL117" i="24" s="1"/>
  <c r="CV131" i="24" a="1"/>
  <c r="CV131" i="24" s="1"/>
  <c r="CK127" i="24" a="1"/>
  <c r="CK127" i="24" s="1"/>
  <c r="CV105" i="24" a="1"/>
  <c r="CV105" i="24" s="1"/>
  <c r="CR121" i="24" a="1"/>
  <c r="CR121" i="24" s="1"/>
  <c r="CZ112" i="24" a="1"/>
  <c r="CZ112" i="24" s="1"/>
  <c r="CS131" i="24" a="1"/>
  <c r="CS131" i="24" s="1"/>
  <c r="CL109" i="24" a="1"/>
  <c r="CL109" i="24" s="1"/>
  <c r="CO93" i="24" a="1"/>
  <c r="CO93" i="24" s="1"/>
  <c r="DC86" i="24" a="1"/>
  <c r="DC86" i="24" s="1"/>
  <c r="CH88" i="24" a="1"/>
  <c r="CH88" i="24" s="1"/>
  <c r="CK74" i="24" a="1"/>
  <c r="CK74" i="24" s="1"/>
  <c r="CL57" i="24" a="1"/>
  <c r="CL57" i="24" s="1"/>
  <c r="CZ77" i="24" a="1"/>
  <c r="CZ77" i="24" s="1"/>
  <c r="CO82" i="24" a="1"/>
  <c r="CO82" i="24" s="1"/>
  <c r="CT90" i="24" a="1"/>
  <c r="CT90" i="24" s="1"/>
  <c r="CF106" i="24" a="1"/>
  <c r="CF106" i="24" s="1"/>
  <c r="CZ119" i="24" a="1"/>
  <c r="CZ119" i="24" s="1"/>
  <c r="CO117" i="24" a="1"/>
  <c r="CO117" i="24" s="1"/>
  <c r="DB112" i="24" a="1"/>
  <c r="DB112" i="24" s="1"/>
  <c r="DC125" i="24" a="1"/>
  <c r="DC125" i="24" s="1"/>
  <c r="DC114" i="24" a="1"/>
  <c r="DC114" i="24" s="1"/>
  <c r="CR116" i="24" a="1"/>
  <c r="CR116" i="24" s="1"/>
  <c r="CV132" i="24" a="1"/>
  <c r="CV132" i="24" s="1"/>
  <c r="CQ118" i="24" a="1"/>
  <c r="CQ118" i="24" s="1"/>
  <c r="CZ109" i="24" a="1"/>
  <c r="CZ109" i="24" s="1"/>
  <c r="CF87" i="24" a="1"/>
  <c r="CF87" i="24" s="1"/>
  <c r="CO103" i="24" a="1"/>
  <c r="CO103" i="24" s="1"/>
  <c r="CS57" i="24" a="1"/>
  <c r="CS57" i="24" s="1"/>
  <c r="CP71" i="24" a="1"/>
  <c r="CP71" i="24" s="1"/>
  <c r="CO63" i="24" a="1"/>
  <c r="CO63" i="24" s="1"/>
  <c r="CV90" i="24" a="1"/>
  <c r="CV90" i="24" s="1"/>
  <c r="CP100" i="24" a="1"/>
  <c r="CP100" i="24" s="1"/>
  <c r="CS101" i="24" a="1"/>
  <c r="CS101" i="24" s="1"/>
  <c r="CW59" i="24" a="1"/>
  <c r="CW59" i="24" s="1"/>
  <c r="CX75" i="24" a="1"/>
  <c r="CX75" i="24" s="1"/>
  <c r="CZ91" i="24" a="1"/>
  <c r="CZ91" i="24" s="1"/>
  <c r="CO96" i="24" a="1"/>
  <c r="CO96" i="24" s="1"/>
  <c r="CH104" i="24" a="1"/>
  <c r="CH104" i="24" s="1"/>
  <c r="CV116" i="24" a="1"/>
  <c r="CV116" i="24" s="1"/>
  <c r="CF131" i="24" a="1"/>
  <c r="CF131" i="24" s="1"/>
  <c r="CS126" i="24" a="1"/>
  <c r="CS126" i="24" s="1"/>
  <c r="CS109" i="24" a="1"/>
  <c r="CS109" i="24" s="1"/>
  <c r="CH124" i="24" a="1"/>
  <c r="CH124" i="24" s="1"/>
  <c r="CP111" i="24" a="1"/>
  <c r="CP111" i="24" s="1"/>
  <c r="CX130" i="24" a="1"/>
  <c r="CX130" i="24" s="1"/>
  <c r="CM126" i="24" a="1"/>
  <c r="CM126" i="24" s="1"/>
  <c r="CQ109" i="24" a="1"/>
  <c r="CQ109" i="24" s="1"/>
  <c r="CQ108" i="24" a="1"/>
  <c r="CQ108" i="24" s="1"/>
  <c r="CL66" i="24" a="1"/>
  <c r="CL66" i="24" s="1"/>
  <c r="CG75" i="24" a="1"/>
  <c r="CG75" i="24" s="1"/>
  <c r="CG47" i="24" a="1"/>
  <c r="CG47" i="24" s="1"/>
  <c r="CY132" i="24" a="1"/>
  <c r="CY132" i="24" s="1"/>
  <c r="CP80" i="24" a="1"/>
  <c r="CP80" i="24" s="1"/>
  <c r="DA22" i="24" a="1"/>
  <c r="DA22" i="24" s="1"/>
  <c r="CC109" i="24" a="1"/>
  <c r="CC109" i="24" s="1"/>
  <c r="CH87" i="24" a="1"/>
  <c r="CH87" i="24" s="1"/>
  <c r="CV120" i="24" a="1"/>
  <c r="CV120" i="24" s="1"/>
  <c r="CK38" i="24" a="1"/>
  <c r="CK38" i="24" s="1"/>
  <c r="CF54" i="24" a="1"/>
  <c r="CF54" i="24" s="1"/>
  <c r="CK115" i="24" a="1"/>
  <c r="CK115" i="24" s="1"/>
  <c r="CY123" i="24" a="1"/>
  <c r="CY123" i="24" s="1"/>
  <c r="DB125" i="24" a="1"/>
  <c r="DB125" i="24" s="1"/>
  <c r="CT51" i="24" a="1"/>
  <c r="CT51" i="24" s="1"/>
  <c r="CN72" i="24" a="1"/>
  <c r="CN72" i="24" s="1"/>
  <c r="CP57" i="24" a="1"/>
  <c r="CP57" i="24" s="1"/>
  <c r="DA92" i="24" a="1"/>
  <c r="DA92" i="24" s="1"/>
  <c r="CS100" i="24" a="1"/>
  <c r="CS100" i="24" s="1"/>
  <c r="CH72" i="24" a="1"/>
  <c r="CH72" i="24" s="1"/>
  <c r="CN91" i="24" a="1"/>
  <c r="CN91" i="24" s="1"/>
  <c r="CH111" i="24" a="1"/>
  <c r="CH111" i="24" s="1"/>
  <c r="CW105" i="24" a="1"/>
  <c r="CW105" i="24" s="1"/>
  <c r="CY129" i="24" a="1"/>
  <c r="CY129" i="24" s="1"/>
  <c r="DA91" i="24" a="1"/>
  <c r="DA91" i="24" s="1"/>
  <c r="CZ100" i="24" a="1"/>
  <c r="CZ100" i="24" s="1"/>
  <c r="CU100" i="24" a="1"/>
  <c r="CU100" i="24" s="1"/>
  <c r="DC69" i="24" a="1"/>
  <c r="DC69" i="24" s="1"/>
  <c r="DA59" i="24" a="1"/>
  <c r="DA59" i="24" s="1"/>
  <c r="DA75" i="24" a="1"/>
  <c r="DA75" i="24" s="1"/>
  <c r="CJ94" i="24" a="1"/>
  <c r="CJ94" i="24" s="1"/>
  <c r="DB104" i="24" a="1"/>
  <c r="DB104" i="24" s="1"/>
  <c r="CI47" i="24" a="1"/>
  <c r="CI47" i="24" s="1"/>
  <c r="CL81" i="24" a="1"/>
  <c r="CL81" i="24" s="1"/>
  <c r="CP132" i="24" a="1"/>
  <c r="CP132" i="24" s="1"/>
  <c r="CS107" i="24" a="1"/>
  <c r="CS107" i="24" s="1"/>
  <c r="CM132" i="24" a="1"/>
  <c r="CM132" i="24" s="1"/>
  <c r="CO87" i="24" a="1"/>
  <c r="CO87" i="24" s="1"/>
  <c r="CU99" i="24" a="1"/>
  <c r="CU99" i="24" s="1"/>
  <c r="DC94" i="24" a="1"/>
  <c r="DC94" i="24" s="1"/>
  <c r="CJ62" i="24" a="1"/>
  <c r="CJ62" i="24" s="1"/>
  <c r="CZ70" i="24" a="1"/>
  <c r="CZ70" i="24" s="1"/>
  <c r="DA84" i="24" a="1"/>
  <c r="DA84" i="24" s="1"/>
  <c r="CQ79" i="24" a="1"/>
  <c r="CQ79" i="24" s="1"/>
  <c r="CK58" i="24" a="1"/>
  <c r="CK58" i="24" s="1"/>
  <c r="CW44" i="24" a="1"/>
  <c r="CW44" i="24" s="1"/>
  <c r="CY106" i="24" a="1"/>
  <c r="CY106" i="24" s="1"/>
  <c r="CJ106" i="24" a="1"/>
  <c r="CJ106" i="24" s="1"/>
  <c r="CG122" i="24" a="1"/>
  <c r="CG122" i="24" s="1"/>
  <c r="CC18" i="24" a="1"/>
  <c r="CC18" i="24" s="1"/>
  <c r="DA69" i="24" a="1"/>
  <c r="DA69" i="24" s="1"/>
  <c r="CW76" i="24" a="1"/>
  <c r="CW76" i="24" s="1"/>
  <c r="CI89" i="24" a="1"/>
  <c r="CI89" i="24" s="1"/>
  <c r="CM90" i="24" a="1"/>
  <c r="CM90" i="24" s="1"/>
  <c r="CS49" i="24" a="1"/>
  <c r="CS49" i="24" s="1"/>
  <c r="CQ70" i="24" a="1"/>
  <c r="CQ70" i="24" s="1"/>
  <c r="CU81" i="24" a="1"/>
  <c r="CU81" i="24" s="1"/>
  <c r="CV76" i="24" a="1"/>
  <c r="CV76" i="24" s="1"/>
  <c r="CY92" i="24" a="1"/>
  <c r="CY92" i="24" s="1"/>
  <c r="DA107" i="24" a="1"/>
  <c r="DA107" i="24" s="1"/>
  <c r="CK124" i="24" a="1"/>
  <c r="CK124" i="24" s="1"/>
  <c r="DB122" i="24" a="1"/>
  <c r="DB122" i="24" s="1"/>
  <c r="CX116" i="24" a="1"/>
  <c r="CX116" i="24" s="1"/>
  <c r="CZ131" i="24" a="1"/>
  <c r="CZ131" i="24" s="1"/>
  <c r="DC105" i="24" a="1"/>
  <c r="DC105" i="24" s="1"/>
  <c r="CR118" i="24" a="1"/>
  <c r="CR118" i="24" s="1"/>
  <c r="CF121" i="24" a="1"/>
  <c r="CF121" i="24" s="1"/>
  <c r="CW114" i="24" a="1"/>
  <c r="CW114" i="24" s="1"/>
  <c r="DC123" i="24" a="1"/>
  <c r="DC123" i="24" s="1"/>
  <c r="CU9" i="24" a="1"/>
  <c r="CU9" i="24" s="1"/>
  <c r="CE24" i="24" a="1"/>
  <c r="CE24" i="24" s="1"/>
  <c r="CK86" i="24" a="1"/>
  <c r="CK86" i="24" s="1"/>
  <c r="CP79" i="24" a="1"/>
  <c r="CP79" i="24" s="1"/>
  <c r="CR84" i="24" a="1"/>
  <c r="CR84" i="24" s="1"/>
  <c r="CY63" i="24" a="1"/>
  <c r="CY63" i="24" s="1"/>
  <c r="CI62" i="24" a="1"/>
  <c r="CI62" i="24" s="1"/>
  <c r="CQ98" i="24" a="1"/>
  <c r="CQ98" i="24" s="1"/>
  <c r="CH76" i="24" a="1"/>
  <c r="CH76" i="24" s="1"/>
  <c r="CT60" i="24" a="1"/>
  <c r="CT60" i="24" s="1"/>
  <c r="CZ18" i="24" a="1"/>
  <c r="CZ18" i="24" s="1"/>
  <c r="CG15" i="24" a="1"/>
  <c r="CG15" i="24" s="1"/>
  <c r="CK105" i="24" a="1"/>
  <c r="CK105" i="24" s="1"/>
  <c r="CW53" i="24" a="1"/>
  <c r="CW53" i="24" s="1"/>
  <c r="CW75" i="24" a="1"/>
  <c r="CW75" i="24" s="1"/>
  <c r="CK94" i="24" a="1"/>
  <c r="CK94" i="24" s="1"/>
  <c r="CU87" i="24" a="1"/>
  <c r="CU87" i="24" s="1"/>
  <c r="CX88" i="24" a="1"/>
  <c r="CX88" i="24" s="1"/>
  <c r="CR105" i="24" a="1"/>
  <c r="CR105" i="24" s="1"/>
  <c r="CF120" i="24" a="1"/>
  <c r="CF120" i="24" s="1"/>
  <c r="DB109" i="24" a="1"/>
  <c r="DB109" i="24" s="1"/>
  <c r="CX111" i="24" a="1"/>
  <c r="CX111" i="24" s="1"/>
  <c r="CI126" i="24" a="1"/>
  <c r="CI126" i="24" s="1"/>
  <c r="CY115" i="24" a="1"/>
  <c r="CY115" i="24" s="1"/>
  <c r="CV129" i="24" a="1"/>
  <c r="CV129" i="24" s="1"/>
  <c r="CJ132" i="24" a="1"/>
  <c r="CJ132" i="24" s="1"/>
  <c r="CV111" i="24" a="1"/>
  <c r="CV111" i="24" s="1"/>
  <c r="CR122" i="24" a="1"/>
  <c r="CR122" i="24" s="1"/>
  <c r="CC119" i="24" a="1"/>
  <c r="CC119" i="24" s="1"/>
  <c r="CD33" i="24" a="1"/>
  <c r="CD33" i="24" s="1"/>
  <c r="CW98" i="24" a="1"/>
  <c r="CW98" i="24" s="1"/>
  <c r="CS84" i="24" a="1"/>
  <c r="CS84" i="24" s="1"/>
  <c r="CO68" i="24" a="1"/>
  <c r="CO68" i="24" s="1"/>
  <c r="CV59" i="24" a="1"/>
  <c r="CV59" i="24" s="1"/>
  <c r="CY74" i="24" a="1"/>
  <c r="CY74" i="24" s="1"/>
  <c r="DB93" i="24" a="1"/>
  <c r="DB93" i="24" s="1"/>
  <c r="CI81" i="24" a="1"/>
  <c r="CI81" i="24" s="1"/>
  <c r="CG74" i="24" a="1"/>
  <c r="CG74" i="24" s="1"/>
  <c r="CM22" i="24" a="1"/>
  <c r="CM22" i="24" s="1"/>
  <c r="CR125" i="24" a="1"/>
  <c r="CR125" i="24" s="1"/>
  <c r="CH101" i="24" a="1"/>
  <c r="CH101" i="24" s="1"/>
  <c r="CK102" i="24" a="1"/>
  <c r="CK102" i="24" s="1"/>
  <c r="CP116" i="24" a="1"/>
  <c r="CP116" i="24" s="1"/>
  <c r="CJ131" i="24" a="1"/>
  <c r="CJ131" i="24" s="1"/>
  <c r="CS108" i="24" a="1"/>
  <c r="CS108" i="24" s="1"/>
  <c r="DA124" i="24" a="1"/>
  <c r="DA124" i="24" s="1"/>
  <c r="CT123" i="24" a="1"/>
  <c r="CT123" i="24" s="1"/>
  <c r="DB110" i="24" a="1"/>
  <c r="DB110" i="24" s="1"/>
  <c r="DB130" i="24" a="1"/>
  <c r="DB130" i="24" s="1"/>
  <c r="CP120" i="24" a="1"/>
  <c r="CP120" i="24" s="1"/>
  <c r="CM117" i="24" a="1"/>
  <c r="CM117" i="24" s="1"/>
  <c r="CW131" i="24" a="1"/>
  <c r="CW131" i="24" s="1"/>
  <c r="CB36" i="24" a="1"/>
  <c r="CB36" i="24" s="1"/>
  <c r="CV25" i="24" a="1"/>
  <c r="CV25" i="24" s="1"/>
  <c r="DC102" i="24" a="1"/>
  <c r="DC102" i="24" s="1"/>
  <c r="CQ84" i="24" a="1"/>
  <c r="CQ84" i="24" s="1"/>
  <c r="CO57" i="24" a="1"/>
  <c r="CO57" i="24" s="1"/>
  <c r="CP65" i="24" a="1"/>
  <c r="CP65" i="24" s="1"/>
  <c r="CQ51" i="24" a="1"/>
  <c r="CQ51" i="24" s="1"/>
  <c r="DC95" i="24" a="1"/>
  <c r="DC95" i="24" s="1"/>
  <c r="CJ81" i="24" a="1"/>
  <c r="CJ81" i="24" s="1"/>
  <c r="CP13" i="24" a="1"/>
  <c r="CP13" i="24" s="1"/>
  <c r="CR88" i="24" a="1"/>
  <c r="CR88" i="24" s="1"/>
  <c r="CJ95" i="24" a="1"/>
  <c r="CJ95" i="24" s="1"/>
  <c r="CS66" i="24" a="1"/>
  <c r="CS66" i="24" s="1"/>
  <c r="CG63" i="24" a="1"/>
  <c r="CG63" i="24" s="1"/>
  <c r="CQ18" i="24" a="1"/>
  <c r="CQ18" i="24" s="1"/>
  <c r="CI72" i="24" a="1"/>
  <c r="CI72" i="24" s="1"/>
  <c r="CK81" i="24" a="1"/>
  <c r="CK81" i="24" s="1"/>
  <c r="CG65" i="24" a="1"/>
  <c r="CG65" i="24" s="1"/>
  <c r="CN56" i="24" a="1"/>
  <c r="CN56" i="24" s="1"/>
  <c r="CN7" i="24" a="1"/>
  <c r="CN7" i="24" s="1"/>
  <c r="CI28" i="24" a="1"/>
  <c r="CI28" i="24" s="1"/>
  <c r="DC78" i="24" a="1"/>
  <c r="DC78" i="24" s="1"/>
  <c r="CQ71" i="24" a="1"/>
  <c r="CQ71" i="24" s="1"/>
  <c r="CO32" i="24" a="1"/>
  <c r="CO32" i="24" s="1"/>
  <c r="CO7" i="24" a="1"/>
  <c r="CO7" i="24" s="1"/>
  <c r="CN40" i="24" a="1"/>
  <c r="CN40" i="24" s="1"/>
  <c r="CN23" i="24" a="1"/>
  <c r="CN23" i="24" s="1"/>
  <c r="CJ107" i="24" a="1"/>
  <c r="CJ107" i="24" s="1"/>
  <c r="CC35" i="24" a="1"/>
  <c r="CC35" i="24" s="1"/>
  <c r="CS86" i="24" a="1"/>
  <c r="CS86" i="24" s="1"/>
  <c r="CM81" i="24" a="1"/>
  <c r="CM81" i="24" s="1"/>
  <c r="CC84" i="24" a="1"/>
  <c r="CC84" i="24" s="1"/>
  <c r="CR39" i="24" a="1"/>
  <c r="CR39" i="24" s="1"/>
  <c r="CU13" i="24" a="1"/>
  <c r="CU13" i="24" s="1"/>
  <c r="CN96" i="24" a="1"/>
  <c r="CN96" i="24" s="1"/>
  <c r="CU129" i="24" a="1"/>
  <c r="CU129" i="24" s="1"/>
  <c r="CI48" i="24" a="1"/>
  <c r="CI48" i="24" s="1"/>
  <c r="CM35" i="24" a="1"/>
  <c r="CM35" i="24" s="1"/>
  <c r="CU12" i="24" a="1"/>
  <c r="CU12" i="24" s="1"/>
  <c r="CJ27" i="24" a="1"/>
  <c r="CJ27" i="24" s="1"/>
  <c r="CE87" i="24" a="1"/>
  <c r="CE87" i="24" s="1"/>
  <c r="CC41" i="24" a="1"/>
  <c r="CC41" i="24" s="1"/>
  <c r="CP22" i="24" a="1"/>
  <c r="CP22" i="24" s="1"/>
  <c r="CI39" i="24" a="1"/>
  <c r="CI39" i="24" s="1"/>
  <c r="CT16" i="24" a="1"/>
  <c r="CT16" i="24" s="1"/>
  <c r="CD129" i="24" a="1"/>
  <c r="CD129" i="24" s="1"/>
  <c r="CT41" i="24" a="1"/>
  <c r="CT41" i="24" s="1"/>
  <c r="CD127" i="24" a="1"/>
  <c r="CD127" i="24" s="1"/>
  <c r="CW26" i="24" a="1"/>
  <c r="CW26" i="24" s="1"/>
  <c r="CE115" i="24" a="1"/>
  <c r="CE115" i="24" s="1"/>
  <c r="DA81" i="24" a="1"/>
  <c r="DA81" i="24" s="1"/>
  <c r="CL91" i="24" a="1"/>
  <c r="CL91" i="24" s="1"/>
  <c r="CT63" i="24" a="1"/>
  <c r="CT63" i="24" s="1"/>
  <c r="CV87" i="24" a="1"/>
  <c r="CV87" i="24" s="1"/>
  <c r="CP83" i="24" a="1"/>
  <c r="CP83" i="24" s="1"/>
  <c r="CG124" i="24" a="1"/>
  <c r="CG124" i="24" s="1"/>
  <c r="CI120" i="24" a="1"/>
  <c r="CI120" i="24" s="1"/>
  <c r="CN70" i="24" a="1"/>
  <c r="CN70" i="24" s="1"/>
  <c r="CZ28" i="24" a="1"/>
  <c r="CZ28" i="24" s="1"/>
  <c r="CR43" i="24" a="1"/>
  <c r="CR43" i="24" s="1"/>
  <c r="CT29" i="24" a="1"/>
  <c r="CT29" i="24" s="1"/>
  <c r="CS43" i="24" a="1"/>
  <c r="CS43" i="24" s="1"/>
  <c r="CC96" i="24" a="1"/>
  <c r="CC96" i="24" s="1"/>
  <c r="CG17" i="24" a="1"/>
  <c r="CG17" i="24" s="1"/>
  <c r="CV15" i="24" a="1"/>
  <c r="CV15" i="24" s="1"/>
  <c r="CM49" i="24" a="1"/>
  <c r="CM49" i="24" s="1"/>
  <c r="CP33" i="24" a="1"/>
  <c r="CP33" i="24" s="1"/>
  <c r="CG11" i="24" a="1"/>
  <c r="CG11" i="24" s="1"/>
  <c r="CF32" i="24" a="1"/>
  <c r="CF32" i="24" s="1"/>
  <c r="CR55" i="24" a="1"/>
  <c r="CR55" i="24" s="1"/>
  <c r="CO35" i="24" a="1"/>
  <c r="CO35" i="24" s="1"/>
  <c r="CB50" i="24" a="1"/>
  <c r="CB50" i="24" s="1"/>
  <c r="CM53" i="24" a="1"/>
  <c r="CM53" i="24" s="1"/>
  <c r="CO19" i="24" a="1"/>
  <c r="CO19" i="24" s="1"/>
  <c r="CW65" i="24" a="1"/>
  <c r="CW65" i="24" s="1"/>
  <c r="CS105" i="24" a="1"/>
  <c r="CS105" i="24" s="1"/>
  <c r="CS50" i="24" a="1"/>
  <c r="CS50" i="24" s="1"/>
  <c r="DA46" i="24" a="1"/>
  <c r="DA46" i="24" s="1"/>
  <c r="CI90" i="24" a="1"/>
  <c r="CI90" i="24" s="1"/>
  <c r="CU114" i="24" a="1"/>
  <c r="CU114" i="24" s="1"/>
  <c r="CT119" i="24" a="1"/>
  <c r="CT119" i="24" s="1"/>
  <c r="CR54" i="24" a="1"/>
  <c r="CR54" i="24" s="1"/>
  <c r="CT38" i="24" a="1"/>
  <c r="CT38" i="24" s="1"/>
  <c r="CS24" i="24" a="1"/>
  <c r="CS24" i="24" s="1"/>
  <c r="CR11" i="24" a="1"/>
  <c r="CR11" i="24" s="1"/>
  <c r="CP45" i="24" a="1"/>
  <c r="CP45" i="24" s="1"/>
  <c r="CH13" i="24" a="1"/>
  <c r="CH13" i="24" s="1"/>
  <c r="CM58" i="24" a="1"/>
  <c r="CM58" i="24" s="1"/>
  <c r="CB70" i="24" a="1"/>
  <c r="CB70" i="24" s="1"/>
  <c r="CQ19" i="24" a="1"/>
  <c r="CQ19" i="24" s="1"/>
  <c r="CU49" i="24" a="1"/>
  <c r="CU49" i="24" s="1"/>
  <c r="CG29" i="24" a="1"/>
  <c r="CG29" i="24" s="1"/>
  <c r="CP37" i="24" a="1"/>
  <c r="CP37" i="24" s="1"/>
  <c r="CE79" i="24" a="1"/>
  <c r="CE79" i="24" s="1"/>
  <c r="CF57" i="24" a="1"/>
  <c r="CF57" i="24" s="1"/>
  <c r="DA123" i="24" a="1"/>
  <c r="DA123" i="24" s="1"/>
  <c r="CX77" i="24" a="1"/>
  <c r="CX77" i="24" s="1"/>
  <c r="CY67" i="24" a="1"/>
  <c r="CY67" i="24" s="1"/>
  <c r="CL105" i="24" a="1"/>
  <c r="CL105" i="24" s="1"/>
  <c r="CJ129" i="24" a="1"/>
  <c r="CJ129" i="24" s="1"/>
  <c r="CU24" i="24" a="1"/>
  <c r="CU24" i="24" s="1"/>
  <c r="CU121" i="24" a="1"/>
  <c r="CU121" i="24" s="1"/>
  <c r="CK68" i="24" a="1"/>
  <c r="CK68" i="24" s="1"/>
  <c r="CY103" i="24" a="1"/>
  <c r="CY103" i="24" s="1"/>
  <c r="CU71" i="24" a="1"/>
  <c r="CU71" i="24" s="1"/>
  <c r="CR6" i="24" a="1"/>
  <c r="CR6" i="24" s="1"/>
  <c r="CN118" i="24" a="1"/>
  <c r="CN118" i="24" s="1"/>
  <c r="CV44" i="24" a="1"/>
  <c r="CV44" i="24" s="1"/>
  <c r="CP127" i="24" a="1"/>
  <c r="CP127" i="24" s="1"/>
  <c r="DB39" i="24" a="1"/>
  <c r="DB39" i="24" s="1"/>
  <c r="CE50" i="24" a="1"/>
  <c r="CE50" i="24" s="1"/>
  <c r="CD125" i="24" a="1"/>
  <c r="CD125" i="24" s="1"/>
  <c r="CD117" i="24" a="1"/>
  <c r="CD117" i="24" s="1"/>
  <c r="CT5" i="24" a="1"/>
  <c r="CT5" i="24" s="1"/>
  <c r="DB15" i="24" a="1"/>
  <c r="DB15" i="24" s="1"/>
  <c r="CR19" i="24" a="1"/>
  <c r="CR19" i="24" s="1"/>
  <c r="CN80" i="24" a="1"/>
  <c r="CN80" i="24" s="1"/>
  <c r="CB117" i="24" a="1"/>
  <c r="CB117" i="24" s="1"/>
  <c r="CK37" i="24" a="1"/>
  <c r="CK37" i="24" s="1"/>
  <c r="CV40" i="24" a="1"/>
  <c r="CV40" i="24" s="1"/>
  <c r="DA8" i="24" a="1"/>
  <c r="DA8" i="24" s="1"/>
  <c r="CU55" i="24" a="1"/>
  <c r="CU55" i="24" s="1"/>
  <c r="CN13" i="24" a="1"/>
  <c r="CN13" i="24" s="1"/>
  <c r="CD87" i="24" a="1"/>
  <c r="CD87" i="24" s="1"/>
  <c r="CC7" i="24" a="1"/>
  <c r="CC7" i="24" s="1"/>
  <c r="DC33" i="24" a="1"/>
  <c r="DC33" i="24" s="1"/>
  <c r="CI17" i="24" a="1"/>
  <c r="CI17" i="24" s="1"/>
  <c r="CG96" i="24" a="1"/>
  <c r="CG96" i="24" s="1"/>
  <c r="CW89" i="24" a="1"/>
  <c r="CW89" i="24" s="1"/>
  <c r="CR92" i="24" a="1"/>
  <c r="CR92" i="24" s="1"/>
  <c r="CN51" i="24" a="1"/>
  <c r="CN51" i="24" s="1"/>
  <c r="CX53" i="24" a="1"/>
  <c r="CX53" i="24" s="1"/>
  <c r="CV49" i="24" a="1"/>
  <c r="CV49" i="24" s="1"/>
  <c r="CI56" i="24" a="1"/>
  <c r="CI56" i="24" s="1"/>
  <c r="CP20" i="24" a="1"/>
  <c r="CP20" i="24" s="1"/>
  <c r="CL16" i="24" a="1"/>
  <c r="CL16" i="24" s="1"/>
  <c r="DA35" i="24" a="1"/>
  <c r="DA35" i="24" s="1"/>
  <c r="CW30" i="24" a="1"/>
  <c r="CW30" i="24" s="1"/>
  <c r="DA21" i="24" a="1"/>
  <c r="DA21" i="24" s="1"/>
  <c r="CS14" i="24" a="1"/>
  <c r="CS14" i="24" s="1"/>
  <c r="CE64" i="24" a="1"/>
  <c r="CE64" i="24" s="1"/>
  <c r="CQ25" i="24" a="1"/>
  <c r="CQ25" i="24" s="1"/>
  <c r="CM21" i="24" a="1"/>
  <c r="CM21" i="24" s="1"/>
  <c r="CX30" i="24" a="1"/>
  <c r="CX30" i="24" s="1"/>
  <c r="CY13" i="24" a="1"/>
  <c r="CY13" i="24" s="1"/>
  <c r="CC54" i="24" a="1"/>
  <c r="CC54" i="24" s="1"/>
  <c r="CD36" i="24" a="1"/>
  <c r="CD36" i="24" s="1"/>
  <c r="CV29" i="24" a="1"/>
  <c r="CV29" i="24" s="1"/>
  <c r="CY16" i="24" a="1"/>
  <c r="CY16" i="24" s="1"/>
  <c r="CP12" i="24" a="1"/>
  <c r="CP12" i="24" s="1"/>
  <c r="CX32" i="24" a="1"/>
  <c r="CX32" i="24" s="1"/>
  <c r="CW41" i="24" a="1"/>
  <c r="CW41" i="24" s="1"/>
  <c r="CJ28" i="24" a="1"/>
  <c r="CJ28" i="24" s="1"/>
  <c r="CB98" i="24" a="1"/>
  <c r="CB98" i="24" s="1"/>
  <c r="CQ29" i="24" a="1"/>
  <c r="CQ29" i="24" s="1"/>
  <c r="CW8" i="24" a="1"/>
  <c r="CW8" i="24" s="1"/>
  <c r="CU23" i="24" a="1"/>
  <c r="CU23" i="24" s="1"/>
  <c r="CB78" i="24" a="1"/>
  <c r="CB78" i="24" s="1"/>
  <c r="CN33" i="24" a="1"/>
  <c r="CN33" i="24" s="1"/>
  <c r="CB26" i="24" a="1"/>
  <c r="CB26" i="24" s="1"/>
  <c r="CD54" i="24" a="1"/>
  <c r="CD54" i="24" s="1"/>
  <c r="CB11" i="24" a="1"/>
  <c r="CB11" i="24" s="1"/>
  <c r="CN36" i="24" a="1"/>
  <c r="CN36" i="24" s="1"/>
  <c r="CZ25" i="24" a="1"/>
  <c r="CZ25" i="24" s="1"/>
  <c r="CE78" i="24" a="1"/>
  <c r="CE78" i="24" s="1"/>
  <c r="DC12" i="24" a="1"/>
  <c r="DC12" i="24" s="1"/>
  <c r="CY29" i="24" a="1"/>
  <c r="CY29" i="24" s="1"/>
  <c r="CG7" i="24" a="1"/>
  <c r="CG7" i="24" s="1"/>
  <c r="CJ30" i="24" a="1"/>
  <c r="CJ30" i="24" s="1"/>
  <c r="CB110" i="24" a="1"/>
  <c r="CB110" i="24" s="1"/>
  <c r="CE33" i="24" a="1"/>
  <c r="CE33" i="24" s="1"/>
  <c r="CE30" i="24" a="1"/>
  <c r="CE30" i="24" s="1"/>
  <c r="CC70" i="24" a="1"/>
  <c r="CC70" i="24" s="1"/>
  <c r="DA20" i="24" a="1"/>
  <c r="DA20" i="24" s="1"/>
  <c r="DB6" i="24" a="1"/>
  <c r="DB6" i="24" s="1"/>
  <c r="CB67" i="24" a="1"/>
  <c r="CB67" i="24" s="1"/>
  <c r="CF8" i="24" a="1"/>
  <c r="CF8" i="24" s="1"/>
  <c r="CJ55" i="24" a="1"/>
  <c r="CJ55" i="24" s="1"/>
  <c r="CL39" i="24" a="1"/>
  <c r="CL39" i="24" s="1"/>
  <c r="CK25" i="24" a="1"/>
  <c r="CK25" i="24" s="1"/>
  <c r="CJ12" i="24" a="1"/>
  <c r="CJ12" i="24" s="1"/>
  <c r="CR14" i="24" a="1"/>
  <c r="CR14" i="24" s="1"/>
  <c r="CP6" i="24" a="1"/>
  <c r="CP6" i="24" s="1"/>
  <c r="CH9" i="24" a="1"/>
  <c r="CH9" i="24" s="1"/>
  <c r="CO10" i="24" a="1"/>
  <c r="CO10" i="24" s="1"/>
  <c r="CV37" i="24" a="1"/>
  <c r="CV37" i="24" s="1"/>
  <c r="CP34" i="24" a="1"/>
  <c r="CP34" i="24" s="1"/>
  <c r="CR44" i="24" a="1"/>
  <c r="CR44" i="24" s="1"/>
  <c r="CT28" i="24" a="1"/>
  <c r="CT28" i="24" s="1"/>
  <c r="CW14" i="24" a="1"/>
  <c r="CW14" i="24" s="1"/>
  <c r="CE119" i="24" a="1"/>
  <c r="CE119" i="24" s="1"/>
  <c r="CE116" i="24" a="1"/>
  <c r="CE116" i="24" s="1"/>
  <c r="CG20" i="24" a="1"/>
  <c r="CG20" i="24" s="1"/>
  <c r="CK12" i="24" a="1"/>
  <c r="CK12" i="24" s="1"/>
  <c r="DA14" i="24" a="1"/>
  <c r="DA14" i="24" s="1"/>
  <c r="CX93" i="24" a="1"/>
  <c r="CX93" i="24" s="1"/>
  <c r="CZ111" i="24" a="1"/>
  <c r="CZ111" i="24" s="1"/>
  <c r="CG64" i="24" a="1"/>
  <c r="CG64" i="24" s="1"/>
  <c r="CJ63" i="24" a="1"/>
  <c r="CJ63" i="24" s="1"/>
  <c r="CF81" i="24" a="1"/>
  <c r="CF81" i="24" s="1"/>
  <c r="CT98" i="24" a="1"/>
  <c r="CT98" i="24" s="1"/>
  <c r="CB30" i="24" a="1"/>
  <c r="CB30" i="24" s="1"/>
  <c r="CB12" i="24" a="1"/>
  <c r="CB12" i="24" s="1"/>
  <c r="CP55" i="24" a="1"/>
  <c r="CP55" i="24" s="1"/>
  <c r="CE9" i="24" a="1"/>
  <c r="CE9" i="24" s="1"/>
  <c r="CN42" i="24" a="1"/>
  <c r="CN42" i="24" s="1"/>
  <c r="CM30" i="24" a="1"/>
  <c r="CM30" i="24" s="1"/>
  <c r="CN29" i="24" a="1"/>
  <c r="CN29" i="24" s="1"/>
  <c r="CX44" i="24" a="1"/>
  <c r="CX44" i="24" s="1"/>
  <c r="DB38" i="24" a="1"/>
  <c r="DB38" i="24" s="1"/>
  <c r="CH22" i="24" a="1"/>
  <c r="CH22" i="24" s="1"/>
  <c r="DC96" i="24" a="1"/>
  <c r="DC96" i="24" s="1"/>
  <c r="CZ85" i="24" a="1"/>
  <c r="CZ85" i="24" s="1"/>
  <c r="CS78" i="24" a="1"/>
  <c r="CS78" i="24" s="1"/>
  <c r="CU79" i="24" a="1"/>
  <c r="CU79" i="24" s="1"/>
  <c r="CS74" i="24" a="1"/>
  <c r="CS74" i="24" s="1"/>
  <c r="CN68" i="24" a="1"/>
  <c r="CN68" i="24" s="1"/>
  <c r="DA74" i="24" a="1"/>
  <c r="DA74" i="24" s="1"/>
  <c r="CU62" i="24" a="1"/>
  <c r="CU62" i="24" s="1"/>
  <c r="CS35" i="24" a="1"/>
  <c r="CS35" i="24" s="1"/>
  <c r="CZ51" i="24" a="1"/>
  <c r="CZ51" i="24" s="1"/>
  <c r="CU41" i="24" a="1"/>
  <c r="CU41" i="24" s="1"/>
  <c r="CJ35" i="24" a="1"/>
  <c r="CJ35" i="24" s="1"/>
  <c r="CZ26" i="24" a="1"/>
  <c r="CZ26" i="24" s="1"/>
  <c r="CN19" i="24" a="1"/>
  <c r="CN19" i="24" s="1"/>
  <c r="DA10" i="24" a="1"/>
  <c r="DA10" i="24" s="1"/>
  <c r="CP30" i="24" a="1"/>
  <c r="CP30" i="24" s="1"/>
  <c r="CL26" i="24" a="1"/>
  <c r="CL26" i="24" s="1"/>
  <c r="CK35" i="24" a="1"/>
  <c r="CK35" i="24" s="1"/>
  <c r="DA18" i="24" a="1"/>
  <c r="DA18" i="24" s="1"/>
  <c r="CW10" i="24" a="1"/>
  <c r="CW10" i="24" s="1"/>
  <c r="CF40" i="24" a="1"/>
  <c r="CF40" i="24" s="1"/>
  <c r="CB16" i="24" a="1"/>
  <c r="CB16" i="24" s="1"/>
  <c r="CF6" i="24" a="1"/>
  <c r="CF6" i="24" s="1"/>
  <c r="CT17" i="24" a="1"/>
  <c r="CT17" i="24" s="1"/>
  <c r="CM11" i="24" a="1"/>
  <c r="CM11" i="24" s="1"/>
  <c r="CR36" i="24" a="1"/>
  <c r="CR36" i="24" s="1"/>
  <c r="CC102" i="24" a="1"/>
  <c r="CC102" i="24" s="1"/>
  <c r="CD118" i="24" a="1"/>
  <c r="CD118" i="24" s="1"/>
  <c r="CX23" i="24" a="1"/>
  <c r="CX23" i="24" s="1"/>
  <c r="CQ40" i="24" a="1"/>
  <c r="CQ40" i="24" s="1"/>
  <c r="DB17" i="24" a="1"/>
  <c r="DB17" i="24" s="1"/>
  <c r="CZ40" i="24" a="1"/>
  <c r="CZ40" i="24" s="1"/>
  <c r="CD92" i="24" a="1"/>
  <c r="CD92" i="24" s="1"/>
  <c r="DC6" i="24" a="1"/>
  <c r="DC6" i="24" s="1"/>
  <c r="CB23" i="24" a="1"/>
  <c r="CB23" i="24" s="1"/>
  <c r="CV33" i="24" a="1"/>
  <c r="CV33" i="24" s="1"/>
  <c r="CE20" i="24" a="1"/>
  <c r="CE20" i="24" s="1"/>
  <c r="CB129" i="24" a="1"/>
  <c r="CB129" i="24" s="1"/>
  <c r="CW15" i="24" a="1"/>
  <c r="CW15" i="24" s="1"/>
  <c r="CR10" i="24" a="1"/>
  <c r="CR10" i="24" s="1"/>
  <c r="CK42" i="24" a="1"/>
  <c r="CK42" i="24" s="1"/>
  <c r="CH24" i="24" a="1"/>
  <c r="CH24" i="24" s="1"/>
  <c r="CR38" i="24" a="1"/>
  <c r="CR38" i="24" s="1"/>
  <c r="CC114" i="24" a="1"/>
  <c r="CC114" i="24" s="1"/>
  <c r="CE130" i="24" a="1"/>
  <c r="CE130" i="24" s="1"/>
  <c r="CN28" i="24" a="1"/>
  <c r="CN28" i="24" s="1"/>
  <c r="CD26" i="24" a="1"/>
  <c r="CD26" i="24" s="1"/>
  <c r="CU15" i="24" a="1"/>
  <c r="CU15" i="24" s="1"/>
  <c r="CB80" i="24" a="1"/>
  <c r="CB80" i="24" s="1"/>
  <c r="CD28" i="24" a="1"/>
  <c r="CD28" i="24" s="1"/>
  <c r="DA38" i="24" a="1"/>
  <c r="DA38" i="24" s="1"/>
  <c r="CI19" i="24" a="1"/>
  <c r="CI19" i="24" s="1"/>
  <c r="CG42" i="24" a="1"/>
  <c r="CG42" i="24" s="1"/>
  <c r="CT15" i="24" a="1"/>
  <c r="CT15" i="24" s="1"/>
  <c r="CL35" i="24" a="1"/>
  <c r="CL35" i="24" s="1"/>
  <c r="CZ36" i="24" a="1"/>
  <c r="CZ36" i="24" s="1"/>
  <c r="CE91" i="24" a="1"/>
  <c r="CE91" i="24" s="1"/>
  <c r="CI38" i="24" a="1"/>
  <c r="CI38" i="24" s="1"/>
  <c r="CW6" i="24" a="1"/>
  <c r="CW6" i="24" s="1"/>
  <c r="CU57" i="24" a="1"/>
  <c r="CU57" i="24" s="1"/>
  <c r="CY95" i="24" a="1"/>
  <c r="CY95" i="24" s="1"/>
  <c r="CH84" i="24" a="1"/>
  <c r="CH84" i="24" s="1"/>
  <c r="CN89" i="24" a="1"/>
  <c r="CN89" i="24" s="1"/>
  <c r="CX71" i="24" a="1"/>
  <c r="CX71" i="24" s="1"/>
  <c r="CZ66" i="24" a="1"/>
  <c r="CZ66" i="24" s="1"/>
  <c r="CO71" i="24" a="1"/>
  <c r="CO71" i="24" s="1"/>
  <c r="CJ67" i="24" a="1"/>
  <c r="CJ67" i="24" s="1"/>
  <c r="CY36" i="24" a="1"/>
  <c r="CY36" i="24" s="1"/>
  <c r="CV42" i="24" a="1"/>
  <c r="CV42" i="24" s="1"/>
  <c r="CQ26" i="24" a="1"/>
  <c r="CQ26" i="24" s="1"/>
  <c r="CR9" i="24" a="1"/>
  <c r="CR9" i="24" s="1"/>
  <c r="CE131" i="24" a="1"/>
  <c r="CE131" i="24" s="1"/>
  <c r="CC113" i="24" a="1"/>
  <c r="CC113" i="24" s="1"/>
  <c r="CD40" i="24" a="1"/>
  <c r="CD40" i="24" s="1"/>
  <c r="DA34" i="24" a="1"/>
  <c r="DA34" i="24" s="1"/>
  <c r="CM62" i="24" a="1"/>
  <c r="CM62" i="24" s="1"/>
  <c r="DC40" i="24" a="1"/>
  <c r="DC40" i="24" s="1"/>
  <c r="CZ23" i="24" a="1"/>
  <c r="CZ23" i="24" s="1"/>
  <c r="CR15" i="24" a="1"/>
  <c r="CR15" i="24" s="1"/>
  <c r="CV18" i="24" a="1"/>
  <c r="CV18" i="24" s="1"/>
  <c r="CN57" i="24" a="1"/>
  <c r="CN57" i="24" s="1"/>
  <c r="DA36" i="24" a="1"/>
  <c r="DA36" i="24" s="1"/>
  <c r="CJ53" i="24" a="1"/>
  <c r="CJ53" i="24" s="1"/>
  <c r="DC46" i="24" a="1"/>
  <c r="DC46" i="24" s="1"/>
  <c r="CD111" i="24" a="1"/>
  <c r="CD111" i="24" s="1"/>
  <c r="CO26" i="24" a="1"/>
  <c r="CO26" i="24" s="1"/>
  <c r="CG16" i="24" a="1"/>
  <c r="CG16" i="24" s="1"/>
  <c r="CU50" i="24" a="1"/>
  <c r="CU50" i="24" s="1"/>
  <c r="CX34" i="24" a="1"/>
  <c r="CX34" i="24" s="1"/>
  <c r="CO12" i="24" a="1"/>
  <c r="CO12" i="24" s="1"/>
  <c r="CE97" i="24" a="1"/>
  <c r="CE97" i="24" s="1"/>
  <c r="DC8" i="24" a="1"/>
  <c r="DC8" i="24" s="1"/>
  <c r="CC103" i="24" a="1"/>
  <c r="CC103" i="24" s="1"/>
  <c r="CV41" i="24" a="1"/>
  <c r="CV41" i="24" s="1"/>
  <c r="CD46" i="24" a="1"/>
  <c r="CD46" i="24" s="1"/>
  <c r="CL37" i="24" a="1"/>
  <c r="CL37" i="24" s="1"/>
  <c r="CK23" i="24" a="1"/>
  <c r="CK23" i="24" s="1"/>
  <c r="CJ10" i="24" a="1"/>
  <c r="CJ10" i="24" s="1"/>
  <c r="CZ54" i="24" a="1"/>
  <c r="CZ54" i="24" s="1"/>
  <c r="DB40" i="24" a="1"/>
  <c r="DB40" i="24" s="1"/>
  <c r="DC48" i="24" a="1"/>
  <c r="DC48" i="24" s="1"/>
  <c r="CD123" i="24" a="1"/>
  <c r="CD123" i="24" s="1"/>
  <c r="CO28" i="24" a="1"/>
  <c r="CO28" i="24" s="1"/>
  <c r="CG24" i="24" a="1"/>
  <c r="CG24" i="24" s="1"/>
  <c r="CD80" i="24" a="1"/>
  <c r="CD80" i="24" s="1"/>
  <c r="CD22" i="24" a="1"/>
  <c r="CD22" i="24" s="1"/>
  <c r="CF42" i="24" a="1"/>
  <c r="CF42" i="24" s="1"/>
  <c r="CC78" i="24" a="1"/>
  <c r="CC78" i="24" s="1"/>
  <c r="DC35" i="24" a="1"/>
  <c r="DC35" i="24" s="1"/>
  <c r="CM13" i="24" a="1"/>
  <c r="CM13" i="24" s="1"/>
  <c r="CZ27" i="24" a="1"/>
  <c r="CZ27" i="24" s="1"/>
  <c r="CB91" i="24" a="1"/>
  <c r="CB91" i="24" s="1"/>
  <c r="CC57" i="24" a="1"/>
  <c r="CC57" i="24" s="1"/>
  <c r="CB10" i="24" a="1"/>
  <c r="CB10" i="24" s="1"/>
  <c r="CC15" i="24" a="1"/>
  <c r="CC15" i="24" s="1"/>
  <c r="CC26" i="24" a="1"/>
  <c r="CC26" i="24" s="1"/>
  <c r="CC30" i="24" a="1"/>
  <c r="CC30" i="24" s="1"/>
  <c r="CC66" i="24" a="1"/>
  <c r="CC66" i="24" s="1"/>
  <c r="CN31" i="24" a="1"/>
  <c r="CN31" i="24" s="1"/>
  <c r="CV62" i="24" a="1"/>
  <c r="CV62" i="24" s="1"/>
  <c r="CM25" i="24" a="1"/>
  <c r="CM25" i="24" s="1"/>
  <c r="CK39" i="24" a="1"/>
  <c r="CK39" i="24" s="1"/>
  <c r="CJ17" i="24" a="1"/>
  <c r="CJ17" i="24" s="1"/>
  <c r="CD18" i="24" a="1"/>
  <c r="CD18" i="24" s="1"/>
  <c r="CD72" i="24" a="1"/>
  <c r="CD72" i="24" s="1"/>
  <c r="CU102" i="24" a="1"/>
  <c r="CU102" i="24" s="1"/>
  <c r="CS67" i="24" a="1"/>
  <c r="CS67" i="24" s="1"/>
  <c r="CT50" i="24" a="1"/>
  <c r="CT50" i="24" s="1"/>
  <c r="CN73" i="24" a="1"/>
  <c r="CN73" i="24" s="1"/>
  <c r="CG93" i="24" a="1"/>
  <c r="CG93" i="24" s="1"/>
  <c r="CV101" i="24" a="1"/>
  <c r="CV101" i="24" s="1"/>
  <c r="CR24" i="24" a="1"/>
  <c r="CR24" i="24" s="1"/>
  <c r="CQ8" i="24" a="1"/>
  <c r="CQ8" i="24" s="1"/>
  <c r="CI44" i="24" a="1"/>
  <c r="CI44" i="24" s="1"/>
  <c r="CG83" i="24" a="1"/>
  <c r="CG83" i="24" s="1"/>
  <c r="CP62" i="24" a="1"/>
  <c r="CP62" i="24" s="1"/>
  <c r="CP31" i="24" a="1"/>
  <c r="CP31" i="24" s="1"/>
  <c r="CB72" i="24" a="1"/>
  <c r="CB72" i="24" s="1"/>
  <c r="CQ36" i="24" a="1"/>
  <c r="CQ36" i="24" s="1"/>
  <c r="CX10" i="24" a="1"/>
  <c r="CX10" i="24" s="1"/>
  <c r="CP14" i="24" a="1"/>
  <c r="CP14" i="24" s="1"/>
  <c r="CG31" i="24" a="1"/>
  <c r="CG31" i="24" s="1"/>
  <c r="CY18" i="24" a="1"/>
  <c r="CY18" i="24" s="1"/>
  <c r="CV22" i="24" a="1"/>
  <c r="CV22" i="24" s="1"/>
  <c r="CE16" i="24" a="1"/>
  <c r="CE16" i="24" s="1"/>
  <c r="CW12" i="24" a="1"/>
  <c r="CW12" i="24" s="1"/>
  <c r="CK44" i="24" a="1"/>
  <c r="CK44" i="24" s="1"/>
  <c r="CW17" i="24" a="1"/>
  <c r="CW17" i="24" s="1"/>
  <c r="CB14" i="24" a="1"/>
  <c r="CB14" i="24" s="1"/>
  <c r="CB35" i="24" a="1"/>
  <c r="CB35" i="24" s="1"/>
  <c r="CF5" i="24" a="1"/>
  <c r="CF5" i="24" s="1"/>
  <c r="CC121" i="24" a="1"/>
  <c r="CC121" i="24" s="1"/>
  <c r="CT19" i="24" a="1"/>
  <c r="CT19" i="24" s="1"/>
  <c r="CE75" i="24" a="1"/>
  <c r="CE75" i="24" s="1"/>
  <c r="CC47" i="24" a="1"/>
  <c r="CC47" i="24" s="1"/>
  <c r="CC20" i="24" a="1"/>
  <c r="CC20" i="24" s="1"/>
  <c r="CF53" i="24" a="1"/>
  <c r="CF53" i="24" s="1"/>
  <c r="DB84" i="24" a="1"/>
  <c r="DB84" i="24" s="1"/>
  <c r="CH100" i="24" a="1"/>
  <c r="CH100" i="24" s="1"/>
  <c r="CZ13" i="24" a="1"/>
  <c r="CZ13" i="24" s="1"/>
  <c r="CC130" i="24" a="1"/>
  <c r="CC130" i="24" s="1"/>
  <c r="CJ41" i="24" a="1"/>
  <c r="CJ41" i="24" s="1"/>
  <c r="CX26" i="24" a="1"/>
  <c r="CX26" i="24" s="1"/>
  <c r="CM44" i="24" a="1"/>
  <c r="CM44" i="24" s="1"/>
  <c r="CF21" i="24" a="1"/>
  <c r="CF21" i="24" s="1"/>
  <c r="CO18" i="24" a="1"/>
  <c r="CO18" i="24" s="1"/>
  <c r="CC104" i="24" a="1"/>
  <c r="CC104" i="24" s="1"/>
  <c r="CP43" i="24" a="1"/>
  <c r="CP43" i="24" s="1"/>
  <c r="DB30" i="24" a="1"/>
  <c r="DB30" i="24" s="1"/>
  <c r="CZ44" i="24" a="1"/>
  <c r="CZ44" i="24" s="1"/>
  <c r="CN21" i="24" a="1"/>
  <c r="CN21" i="24" s="1"/>
  <c r="CB38" i="24" a="1"/>
  <c r="CB38" i="24" s="1"/>
  <c r="CP11" i="24" a="1"/>
  <c r="CP11" i="24" s="1"/>
  <c r="CO33" i="24" a="1"/>
  <c r="CO33" i="24" s="1"/>
  <c r="CQ17" i="24" a="1"/>
  <c r="CQ17" i="24" s="1"/>
  <c r="CC43" i="24" a="1"/>
  <c r="CC43" i="24" s="1"/>
  <c r="CL8" i="24" a="1"/>
  <c r="CL8" i="24" s="1"/>
  <c r="CK22" i="24" a="1"/>
  <c r="CK22" i="24" s="1"/>
  <c r="CV7" i="24" a="1"/>
  <c r="CV7" i="24" s="1"/>
  <c r="CU60" i="24" a="1"/>
  <c r="CU60" i="24" s="1"/>
  <c r="DB60" i="24" a="1"/>
  <c r="DB60" i="24" s="1"/>
  <c r="CX45" i="24" a="1"/>
  <c r="CX45" i="24" s="1"/>
  <c r="CT66" i="24" a="1"/>
  <c r="CT66" i="24" s="1"/>
  <c r="DC79" i="24" a="1"/>
  <c r="DC79" i="24" s="1"/>
  <c r="CS96" i="24" a="1"/>
  <c r="CS96" i="24" s="1"/>
  <c r="CR114" i="24" a="1"/>
  <c r="CR114" i="24" s="1"/>
  <c r="CW66" i="24" a="1"/>
  <c r="CW66" i="24" s="1"/>
  <c r="CV46" i="24" a="1"/>
  <c r="CV46" i="24" s="1"/>
  <c r="CV83" i="24" a="1"/>
  <c r="CV83" i="24" s="1"/>
  <c r="CL101" i="24" a="1"/>
  <c r="CL101" i="24" s="1"/>
  <c r="CD14" i="24" a="1"/>
  <c r="CD14" i="24" s="1"/>
  <c r="CF31" i="24" a="1"/>
  <c r="CF31" i="24" s="1"/>
  <c r="CP125" i="24" a="1"/>
  <c r="CP125" i="24" s="1"/>
  <c r="DA110" i="24" a="1"/>
  <c r="DA110" i="24" s="1"/>
  <c r="CO116" i="24" a="1"/>
  <c r="CO116" i="24" s="1"/>
  <c r="DC120" i="24" a="1"/>
  <c r="DC120" i="24" s="1"/>
  <c r="CN129" i="24" a="1"/>
  <c r="CN129" i="24" s="1"/>
  <c r="CQ113" i="24" a="1"/>
  <c r="CQ113" i="24" s="1"/>
  <c r="CU111" i="24" a="1"/>
  <c r="CU111" i="24" s="1"/>
  <c r="CY121" i="24" a="1"/>
  <c r="CY121" i="24" s="1"/>
  <c r="CJ116" i="24" a="1"/>
  <c r="CJ116" i="24" s="1"/>
  <c r="CN88" i="24" a="1"/>
  <c r="CN88" i="24" s="1"/>
  <c r="CK87" i="24" a="1"/>
  <c r="CK87" i="24" s="1"/>
  <c r="CP78" i="24" a="1"/>
  <c r="CP78" i="24" s="1"/>
  <c r="CK51" i="24" a="1"/>
  <c r="CK51" i="24" s="1"/>
  <c r="CL64" i="24" a="1"/>
  <c r="CL64" i="24" s="1"/>
  <c r="CZ115" i="24" a="1"/>
  <c r="CZ115" i="24" s="1"/>
  <c r="CV86" i="24" a="1"/>
  <c r="CV86" i="24" s="1"/>
  <c r="CM5" i="24" a="1"/>
  <c r="CM5" i="24" s="1"/>
  <c r="CM32" i="24" a="1"/>
  <c r="CM32" i="24" s="1"/>
  <c r="CP76" i="24" a="1"/>
  <c r="CP76" i="24" s="1"/>
  <c r="CL58" i="24" a="1"/>
  <c r="CL58" i="24" s="1"/>
  <c r="CL25" i="24" a="1"/>
  <c r="CL25" i="24" s="1"/>
  <c r="CB59" i="24" a="1"/>
  <c r="CB59" i="24" s="1"/>
  <c r="CZ8" i="24" a="1"/>
  <c r="CZ8" i="24" s="1"/>
  <c r="CY43" i="24" a="1"/>
  <c r="CY43" i="24" s="1"/>
  <c r="CD35" i="24" a="1"/>
  <c r="CD35" i="24" s="1"/>
  <c r="CU59" i="24" a="1"/>
  <c r="CU59" i="24" s="1"/>
  <c r="CE52" i="24" a="1"/>
  <c r="CE52" i="24" s="1"/>
  <c r="CR17" i="24" a="1"/>
  <c r="CR17" i="24" s="1"/>
  <c r="CW34" i="24" a="1"/>
  <c r="CW34" i="24" s="1"/>
  <c r="CE35" i="24" a="1"/>
  <c r="CE35" i="24" s="1"/>
  <c r="CE105" i="24" a="1"/>
  <c r="CE105" i="24" s="1"/>
  <c r="CG33" i="24" a="1"/>
  <c r="CG33" i="24" s="1"/>
  <c r="CC88" i="24" a="1"/>
  <c r="CC88" i="24" s="1"/>
  <c r="CE10" i="24" a="1"/>
  <c r="CE10" i="24" s="1"/>
  <c r="CZ38" i="24" a="1"/>
  <c r="CZ38" i="24" s="1"/>
  <c r="CB17" i="24" a="1"/>
  <c r="CB17" i="24" s="1"/>
  <c r="CN8" i="24" a="1"/>
  <c r="CN8" i="24" s="1"/>
  <c r="DB8" i="24" a="1"/>
  <c r="DB8" i="24" s="1"/>
  <c r="CE103" i="24" a="1"/>
  <c r="CE103" i="24" s="1"/>
  <c r="CE11" i="24" a="1"/>
  <c r="CE11" i="24" s="1"/>
  <c r="CN98" i="24" a="1"/>
  <c r="CN98" i="24" s="1"/>
  <c r="CP46" i="24" a="1"/>
  <c r="CP46" i="24" s="1"/>
  <c r="CU80" i="24" a="1"/>
  <c r="CU80" i="24" s="1"/>
  <c r="CV17" i="24" a="1"/>
  <c r="CV17" i="24" s="1"/>
  <c r="CB126" i="24" a="1"/>
  <c r="CB126" i="24" s="1"/>
  <c r="CZ32" i="24" a="1"/>
  <c r="CZ32" i="24" s="1"/>
  <c r="CW9" i="24" a="1"/>
  <c r="CW9" i="24" s="1"/>
  <c r="CQ32" i="24" a="1"/>
  <c r="CQ32" i="24" s="1"/>
  <c r="CX15" i="24" a="1"/>
  <c r="CX15" i="24" s="1"/>
  <c r="CB73" i="24" a="1"/>
  <c r="CB73" i="24" s="1"/>
  <c r="CB95" i="24" a="1"/>
  <c r="CB95" i="24" s="1"/>
  <c r="CR28" i="24" a="1"/>
  <c r="CR28" i="24" s="1"/>
  <c r="DC13" i="24" a="1"/>
  <c r="DC13" i="24" s="1"/>
  <c r="CU36" i="24" a="1"/>
  <c r="CU36" i="24" s="1"/>
  <c r="CW18" i="24" a="1"/>
  <c r="CW18" i="24" s="1"/>
  <c r="CG27" i="24" a="1"/>
  <c r="CG27" i="24" s="1"/>
  <c r="CD115" i="24" a="1"/>
  <c r="CD115" i="24" s="1"/>
  <c r="CU47" i="24" a="1"/>
  <c r="CU47" i="24" s="1"/>
  <c r="CT39" i="24" a="1"/>
  <c r="CT39" i="24" s="1"/>
  <c r="CR53" i="24" a="1"/>
  <c r="CR53" i="24" s="1"/>
  <c r="CE114" i="24" a="1"/>
  <c r="CE114" i="24" s="1"/>
  <c r="CG14" i="24" a="1"/>
  <c r="CG14" i="24" s="1"/>
  <c r="DB27" i="24" a="1"/>
  <c r="DB27" i="24" s="1"/>
  <c r="CZ43" i="24" a="1"/>
  <c r="CZ43" i="24" s="1"/>
  <c r="CX33" i="24" a="1"/>
  <c r="CX33" i="24" s="1"/>
  <c r="DA66" i="24" a="1"/>
  <c r="DA66" i="24" s="1"/>
  <c r="DB49" i="24" a="1"/>
  <c r="DB49" i="24" s="1"/>
  <c r="CV72" i="24" a="1"/>
  <c r="CV72" i="24" s="1"/>
  <c r="CO92" i="24" a="1"/>
  <c r="CO92" i="24" s="1"/>
  <c r="CF101" i="24" a="1"/>
  <c r="CF101" i="24" s="1"/>
  <c r="CI64" i="24" a="1"/>
  <c r="CI64" i="24" s="1"/>
  <c r="CH49" i="24" a="1"/>
  <c r="CH49" i="24" s="1"/>
  <c r="DB69" i="24" a="1"/>
  <c r="DB69" i="24" s="1"/>
  <c r="CM83" i="24" a="1"/>
  <c r="CM83" i="24" s="1"/>
  <c r="CV88" i="24" a="1"/>
  <c r="CV88" i="24" s="1"/>
  <c r="CE98" i="24" a="1"/>
  <c r="CE98" i="24" s="1"/>
  <c r="CE8" i="24" a="1"/>
  <c r="CE8" i="24" s="1"/>
  <c r="CM127" i="24" a="1"/>
  <c r="CM127" i="24" s="1"/>
  <c r="CL114" i="24" a="1"/>
  <c r="CL114" i="24" s="1"/>
  <c r="CW122" i="24" a="1"/>
  <c r="CW122" i="24" s="1"/>
  <c r="CJ124" i="24" a="1"/>
  <c r="CJ124" i="24" s="1"/>
  <c r="CN115" i="24" a="1"/>
  <c r="CN115" i="24" s="1"/>
  <c r="CJ118" i="24" a="1"/>
  <c r="CJ118" i="24" s="1"/>
  <c r="CF103" i="24" a="1"/>
  <c r="CF103" i="24" s="1"/>
  <c r="CL129" i="24" a="1"/>
  <c r="CL129" i="24" s="1"/>
  <c r="CX126" i="24" a="1"/>
  <c r="CX126" i="24" s="1"/>
  <c r="CP107" i="24" a="1"/>
  <c r="CP107" i="24" s="1"/>
  <c r="DB102" i="24" a="1"/>
  <c r="DB102" i="24" s="1"/>
  <c r="CQ77" i="24" a="1"/>
  <c r="CQ77" i="24" s="1"/>
  <c r="DA82" i="24" a="1"/>
  <c r="DA82" i="24" s="1"/>
  <c r="CZ68" i="24" a="1"/>
  <c r="CZ68" i="24" s="1"/>
  <c r="CJ60" i="24" a="1"/>
  <c r="CJ60" i="24" s="1"/>
  <c r="CO100" i="24" a="1"/>
  <c r="CO100" i="24" s="1"/>
  <c r="CL99" i="24" a="1"/>
  <c r="CL99" i="24" s="1"/>
  <c r="CY61" i="24" a="1"/>
  <c r="CY61" i="24" s="1"/>
  <c r="CB87" i="24" a="1"/>
  <c r="CB87" i="24" s="1"/>
  <c r="DB63" i="24" a="1"/>
  <c r="DB63" i="24" s="1"/>
  <c r="CM15" i="24" a="1"/>
  <c r="CM15" i="24" s="1"/>
  <c r="CZ50" i="24" a="1"/>
  <c r="CZ50" i="24" s="1"/>
  <c r="CD99" i="24" a="1"/>
  <c r="CD99" i="24" s="1"/>
  <c r="DA43" i="24" a="1"/>
  <c r="DA43" i="24" s="1"/>
  <c r="CV20" i="24" a="1"/>
  <c r="CV20" i="24" s="1"/>
  <c r="CT6" i="24" a="1"/>
  <c r="CT6" i="24" s="1"/>
  <c r="CD42" i="24" a="1"/>
  <c r="CD42" i="24" s="1"/>
  <c r="CC76" i="24" a="1"/>
  <c r="CC76" i="24" s="1"/>
  <c r="CX12" i="24" a="1"/>
  <c r="CX12" i="24" s="1"/>
  <c r="CD34" i="24" a="1"/>
  <c r="CD34" i="24" s="1"/>
  <c r="CT26" i="24" a="1"/>
  <c r="CT26" i="24" s="1"/>
  <c r="CJ44" i="24" a="1"/>
  <c r="CJ44" i="24" s="1"/>
  <c r="CC100" i="24" a="1"/>
  <c r="CC100" i="24" s="1"/>
  <c r="CN18" i="24" a="1"/>
  <c r="CN18" i="24" s="1"/>
  <c r="CB65" i="24" a="1"/>
  <c r="CB65" i="24" s="1"/>
  <c r="CB41" i="24" a="1"/>
  <c r="CB41" i="24" s="1"/>
  <c r="CI40" i="24" a="1"/>
  <c r="CI40" i="24" s="1"/>
  <c r="CM34" i="24" a="1"/>
  <c r="CM34" i="24" s="1"/>
  <c r="CE83" i="24" a="1"/>
  <c r="CE83" i="24" s="1"/>
  <c r="CB34" i="24" a="1"/>
  <c r="CB34" i="24" s="1"/>
  <c r="CD110" i="24" a="1"/>
  <c r="CD110" i="24" s="1"/>
  <c r="CR96" i="24" a="1"/>
  <c r="CR96" i="24" s="1"/>
  <c r="DC68" i="24" a="1"/>
  <c r="DC68" i="24" s="1"/>
  <c r="CV89" i="24" a="1"/>
  <c r="CV89" i="24" s="1"/>
  <c r="CD15" i="24" a="1"/>
  <c r="CD15" i="24" s="1"/>
  <c r="CN25" i="24" a="1"/>
  <c r="CN25" i="24" s="1"/>
  <c r="CB62" i="24" a="1"/>
  <c r="CB62" i="24" s="1"/>
  <c r="CQ15" i="24" a="1"/>
  <c r="CQ15" i="24" s="1"/>
  <c r="CO37" i="24" a="1"/>
  <c r="CO37" i="24" s="1"/>
  <c r="CQ21" i="24" a="1"/>
  <c r="CQ21" i="24" s="1"/>
  <c r="CD70" i="24" a="1"/>
  <c r="CD70" i="24" s="1"/>
  <c r="CJ20" i="24" a="1"/>
  <c r="CJ20" i="24" s="1"/>
  <c r="CW33" i="24" a="1"/>
  <c r="CW33" i="24" s="1"/>
  <c r="CY19" i="24" a="1"/>
  <c r="CY19" i="24" s="1"/>
  <c r="CS39" i="24" a="1"/>
  <c r="CS39" i="24" s="1"/>
  <c r="CE94" i="24" a="1"/>
  <c r="CE94" i="24" s="1"/>
  <c r="CC106" i="24" a="1"/>
  <c r="CC106" i="24" s="1"/>
  <c r="CJ37" i="24" a="1"/>
  <c r="CJ37" i="24" s="1"/>
  <c r="CX22" i="24" a="1"/>
  <c r="CX22" i="24" s="1"/>
  <c r="CH43" i="24" a="1"/>
  <c r="CH43" i="24" s="1"/>
  <c r="CD88" i="24" a="1"/>
  <c r="CD88" i="24" s="1"/>
  <c r="CU6" i="24" a="1"/>
  <c r="CU6" i="24" s="1"/>
  <c r="CE71" i="24" a="1"/>
  <c r="CE71" i="24" s="1"/>
  <c r="CU33" i="24" a="1"/>
  <c r="CU33" i="24" s="1"/>
  <c r="DB18" i="24" a="1"/>
  <c r="DB18" i="24" s="1"/>
  <c r="CQ39" i="24" a="1"/>
  <c r="CQ39" i="24" s="1"/>
  <c r="CN52" i="24" a="1"/>
  <c r="CN52" i="24" s="1"/>
  <c r="CM68" i="24" a="1"/>
  <c r="CM68" i="24" s="1"/>
  <c r="CL84" i="24" a="1"/>
  <c r="CL84" i="24" s="1"/>
  <c r="DB88" i="24" a="1"/>
  <c r="DB88" i="24" s="1"/>
  <c r="CU105" i="24" a="1"/>
  <c r="CU105" i="24" s="1"/>
  <c r="CK70" i="24" a="1"/>
  <c r="CK70" i="24" s="1"/>
  <c r="CL53" i="24" a="1"/>
  <c r="CL53" i="24" s="1"/>
  <c r="CN76" i="24" a="1"/>
  <c r="CN76" i="24" s="1"/>
  <c r="CO78" i="24" a="1"/>
  <c r="CO78" i="24" s="1"/>
  <c r="CU86" i="24" a="1"/>
  <c r="CU86" i="24" s="1"/>
  <c r="CD67" i="24" a="1"/>
  <c r="CD67" i="24" s="1"/>
  <c r="CS128" i="24" a="1"/>
  <c r="CS128" i="24" s="1"/>
  <c r="CG126" i="24" a="1"/>
  <c r="CG126" i="24" s="1"/>
  <c r="CT118" i="24" a="1"/>
  <c r="CT118" i="24" s="1"/>
  <c r="CP128" i="24" a="1"/>
  <c r="CP128" i="24" s="1"/>
  <c r="CH107" i="24" a="1"/>
  <c r="CH107" i="24" s="1"/>
  <c r="CJ105" i="24" a="1"/>
  <c r="CJ105" i="24" s="1"/>
  <c r="CO122" i="24" a="1"/>
  <c r="CO122" i="24" s="1"/>
  <c r="CO105" i="24" a="1"/>
  <c r="CO105" i="24" s="1"/>
  <c r="CV128" i="24" a="1"/>
  <c r="CV128" i="24" s="1"/>
  <c r="CY112" i="24" a="1"/>
  <c r="CY112" i="24" s="1"/>
  <c r="DC110" i="24" a="1"/>
  <c r="DC110" i="24" s="1"/>
  <c r="CS98" i="24" a="1"/>
  <c r="CS98" i="24" s="1"/>
  <c r="CJ92" i="24" a="1"/>
  <c r="CJ92" i="24" s="1"/>
  <c r="CX73" i="24" a="1"/>
  <c r="CX73" i="24" s="1"/>
  <c r="DA57" i="24" a="1"/>
  <c r="DA57" i="24" s="1"/>
  <c r="DC67" i="24" a="1"/>
  <c r="DC67" i="24" s="1"/>
  <c r="CH98" i="24" a="1"/>
  <c r="CH98" i="24" s="1"/>
  <c r="CN90" i="24" a="1"/>
  <c r="CN90" i="24" s="1"/>
  <c r="CT85" i="24" a="1"/>
  <c r="CT85" i="24" s="1"/>
  <c r="CU69" i="24" a="1"/>
  <c r="CU69" i="24" s="1"/>
  <c r="CV53" i="24" a="1"/>
  <c r="CV53" i="24" s="1"/>
  <c r="CQ105" i="24" a="1"/>
  <c r="CQ105" i="24" s="1"/>
  <c r="DA119" i="24" a="1"/>
  <c r="DA119" i="24" s="1"/>
  <c r="CF109" i="24" a="1"/>
  <c r="CF109" i="24" s="1"/>
  <c r="CR129" i="24" a="1"/>
  <c r="CR129" i="24" s="1"/>
  <c r="CP49" i="24" a="1"/>
  <c r="CP49" i="24" s="1"/>
  <c r="CM17" i="24" a="1"/>
  <c r="CM17" i="24" s="1"/>
  <c r="CK31" i="24" a="1"/>
  <c r="CK31" i="24" s="1"/>
  <c r="CL9" i="24" a="1"/>
  <c r="CL9" i="24" s="1"/>
  <c r="CC44" i="24" a="1"/>
  <c r="CC44" i="24" s="1"/>
  <c r="CC19" i="24" a="1"/>
  <c r="CC19" i="24" s="1"/>
  <c r="CD48" i="24" a="1"/>
  <c r="CD48" i="24" s="1"/>
  <c r="CM100" i="24" a="1"/>
  <c r="CM100" i="24" s="1"/>
  <c r="CY81" i="24" a="1"/>
  <c r="CY81" i="24" s="1"/>
  <c r="CV54" i="24" a="1"/>
  <c r="CV54" i="24" s="1"/>
  <c r="CW74" i="24" a="1"/>
  <c r="CW74" i="24" s="1"/>
  <c r="CY48" i="24" a="1"/>
  <c r="CY48" i="24" s="1"/>
  <c r="CM93" i="24" a="1"/>
  <c r="CM93" i="24" s="1"/>
  <c r="CU116" i="24" a="1"/>
  <c r="CU116" i="24" s="1"/>
  <c r="CF119" i="24" a="1"/>
  <c r="CF119" i="24" s="1"/>
  <c r="DB48" i="24" a="1"/>
  <c r="DB48" i="24" s="1"/>
  <c r="CV69" i="24" a="1"/>
  <c r="CV69" i="24" s="1"/>
  <c r="CW54" i="24" a="1"/>
  <c r="CW54" i="24" s="1"/>
  <c r="CK90" i="24" a="1"/>
  <c r="CK90" i="24" s="1"/>
  <c r="CI102" i="24" a="1"/>
  <c r="CI102" i="24" s="1"/>
  <c r="CI103" i="24" a="1"/>
  <c r="CI103" i="24" s="1"/>
  <c r="CG51" i="24" a="1"/>
  <c r="CG51" i="24" s="1"/>
  <c r="DA73" i="24" a="1"/>
  <c r="DA73" i="24" s="1"/>
  <c r="CO91" i="24" a="1"/>
  <c r="CO91" i="24" s="1"/>
  <c r="CO95" i="24" a="1"/>
  <c r="CO95" i="24" s="1"/>
  <c r="DA96" i="24" a="1"/>
  <c r="DA96" i="24" s="1"/>
  <c r="CQ103" i="24" a="1"/>
  <c r="CQ103" i="24" s="1"/>
  <c r="CN117" i="24" a="1"/>
  <c r="CN117" i="24" s="1"/>
  <c r="CL107" i="24" a="1"/>
  <c r="CL107" i="24" s="1"/>
  <c r="CH109" i="24" a="1"/>
  <c r="CH109" i="24" s="1"/>
  <c r="CP130" i="24" a="1"/>
  <c r="CP130" i="24" s="1"/>
  <c r="CI113" i="24" a="1"/>
  <c r="CI113" i="24" s="1"/>
  <c r="CF127" i="24" a="1"/>
  <c r="CF127" i="24" s="1"/>
  <c r="CX117" i="24" a="1"/>
  <c r="CX117" i="24" s="1"/>
  <c r="CI127" i="24" a="1"/>
  <c r="CI127" i="24" s="1"/>
  <c r="CX102" i="24" a="1"/>
  <c r="CX102" i="24" s="1"/>
  <c r="CW64" i="24" a="1"/>
  <c r="CW64" i="24" s="1"/>
  <c r="DB67" i="24" a="1"/>
  <c r="DB67" i="24" s="1"/>
  <c r="CW93" i="24" a="1"/>
  <c r="CW93" i="24" s="1"/>
  <c r="CO55" i="24" a="1"/>
  <c r="CO55" i="24" s="1"/>
  <c r="CN102" i="24" a="1"/>
  <c r="CN102" i="24" s="1"/>
  <c r="DB129" i="24" a="1"/>
  <c r="DB129" i="24" s="1"/>
  <c r="CF108" i="24" a="1"/>
  <c r="CF108" i="24" s="1"/>
  <c r="CI107" i="24" a="1"/>
  <c r="CI107" i="24" s="1"/>
  <c r="CV55" i="24" a="1"/>
  <c r="CV55" i="24" s="1"/>
  <c r="CR62" i="24" a="1"/>
  <c r="CR62" i="24" s="1"/>
  <c r="CS38" i="24" a="1"/>
  <c r="CS38" i="24" s="1"/>
  <c r="CU11" i="24" a="1"/>
  <c r="CU11" i="24" s="1"/>
  <c r="CB102" i="24" a="1"/>
  <c r="CB102" i="24" s="1"/>
  <c r="DA25" i="24" a="1"/>
  <c r="DA25" i="24" s="1"/>
  <c r="CU51" i="24" a="1"/>
  <c r="CU51" i="24" s="1"/>
  <c r="CF86" i="24" a="1"/>
  <c r="CF86" i="24" s="1"/>
  <c r="CU61" i="24" a="1"/>
  <c r="CU61" i="24" s="1"/>
  <c r="CL30" i="24" a="1"/>
  <c r="CL30" i="24" s="1"/>
  <c r="CB46" i="24" a="1"/>
  <c r="CB46" i="24" s="1"/>
  <c r="CB60" i="24" a="1"/>
  <c r="CB60" i="24" s="1"/>
  <c r="CB131" i="24" a="1"/>
  <c r="CB131" i="24" s="1"/>
  <c r="CH11" i="24" a="1"/>
  <c r="CH11" i="24" s="1"/>
  <c r="CM59" i="24" a="1"/>
  <c r="CM59" i="24" s="1"/>
  <c r="CQ30" i="24" a="1"/>
  <c r="CQ30" i="24" s="1"/>
  <c r="CW7" i="24" a="1"/>
  <c r="CW7" i="24" s="1"/>
  <c r="CZ30" i="24" a="1"/>
  <c r="CZ30" i="24" s="1"/>
  <c r="CB114" i="24" a="1"/>
  <c r="CB114" i="24" s="1"/>
  <c r="CI32" i="24" a="1"/>
  <c r="CI32" i="24" s="1"/>
  <c r="CQ11" i="24" a="1"/>
  <c r="CQ11" i="24" s="1"/>
  <c r="CM26" i="24" a="1"/>
  <c r="CM26" i="24" s="1"/>
  <c r="CC71" i="24" a="1"/>
  <c r="CC71" i="24" s="1"/>
  <c r="CF36" i="24" a="1"/>
  <c r="CF36" i="24" s="1"/>
  <c r="CC10" i="24" a="1"/>
  <c r="CC10" i="24" s="1"/>
  <c r="CH90" i="24" a="1"/>
  <c r="CH90" i="24" s="1"/>
  <c r="CK89" i="24" a="1"/>
  <c r="CK89" i="24" s="1"/>
  <c r="CZ95" i="24" a="1"/>
  <c r="CZ95" i="24" s="1"/>
  <c r="CK67" i="24" a="1"/>
  <c r="CK67" i="24" s="1"/>
  <c r="CO44" i="24" a="1"/>
  <c r="CO44" i="24" s="1"/>
  <c r="CJ98" i="24" a="1"/>
  <c r="CJ98" i="24" s="1"/>
  <c r="CZ98" i="24" a="1"/>
  <c r="CZ98" i="24" s="1"/>
  <c r="CV127" i="24" a="1"/>
  <c r="CV127" i="24" s="1"/>
  <c r="CJ130" i="24" a="1"/>
  <c r="CJ130" i="24" s="1"/>
  <c r="CM67" i="24" a="1"/>
  <c r="CM67" i="24" s="1"/>
  <c r="CK57" i="24" a="1"/>
  <c r="CK57" i="24" s="1"/>
  <c r="CH73" i="24" a="1"/>
  <c r="CH73" i="24" s="1"/>
  <c r="CR91" i="24" a="1"/>
  <c r="CR91" i="24" s="1"/>
  <c r="DA97" i="24" a="1"/>
  <c r="DA97" i="24" s="1"/>
  <c r="CQ55" i="24" a="1"/>
  <c r="CQ55" i="24" s="1"/>
  <c r="CP69" i="24" a="1"/>
  <c r="CP69" i="24" s="1"/>
  <c r="CO61" i="24" a="1"/>
  <c r="CO61" i="24" s="1"/>
  <c r="CT88" i="24" a="1"/>
  <c r="CT88" i="24" s="1"/>
  <c r="CP98" i="24" a="1"/>
  <c r="CP98" i="24" s="1"/>
  <c r="CS99" i="24" a="1"/>
  <c r="CS99" i="24" s="1"/>
  <c r="DC113" i="24" a="1"/>
  <c r="DC113" i="24" s="1"/>
  <c r="CR128" i="24" a="1"/>
  <c r="CR128" i="24" s="1"/>
  <c r="DA105" i="24" a="1"/>
  <c r="DA105" i="24" s="1"/>
  <c r="CL122" i="24" a="1"/>
  <c r="CL122" i="24" s="1"/>
  <c r="CW124" i="24" a="1"/>
  <c r="CW124" i="24" s="1"/>
  <c r="CL108" i="24" a="1"/>
  <c r="CL108" i="24" s="1"/>
  <c r="CL128" i="24" a="1"/>
  <c r="CL128" i="24" s="1"/>
  <c r="CX114" i="24" a="1"/>
  <c r="CX114" i="24" s="1"/>
  <c r="CL125" i="24" a="1"/>
  <c r="CL125" i="24" s="1"/>
  <c r="CW115" i="24" a="1"/>
  <c r="CW115" i="24" s="1"/>
  <c r="CH47" i="24" a="1"/>
  <c r="CH47" i="24" s="1"/>
  <c r="CF74" i="24" a="1"/>
  <c r="CF74" i="24" s="1"/>
  <c r="CQ102" i="24" a="1"/>
  <c r="CQ102" i="24" s="1"/>
  <c r="DA90" i="24" a="1"/>
  <c r="DA90" i="24" s="1"/>
  <c r="CR117" i="24" a="1"/>
  <c r="CR117" i="24" s="1"/>
  <c r="CU112" i="24" a="1"/>
  <c r="CU112" i="24" s="1"/>
  <c r="DA116" i="24" a="1"/>
  <c r="DA116" i="24" s="1"/>
  <c r="CN92" i="24" a="1"/>
  <c r="CN92" i="24" s="1"/>
  <c r="CG99" i="24" a="1"/>
  <c r="CG99" i="24" s="1"/>
  <c r="CY75" i="24" a="1"/>
  <c r="CY75" i="24" s="1"/>
  <c r="CR16" i="24" a="1"/>
  <c r="CR16" i="24" s="1"/>
  <c r="CQ28" i="24" a="1"/>
  <c r="CQ28" i="24" s="1"/>
  <c r="CV8" i="24" a="1"/>
  <c r="CV8" i="24" s="1"/>
  <c r="CZ12" i="24" a="1"/>
  <c r="CZ12" i="24" s="1"/>
  <c r="CE99" i="24" a="1"/>
  <c r="CE99" i="24" s="1"/>
  <c r="CL67" i="24" a="1"/>
  <c r="CL67" i="24" s="1"/>
  <c r="CM7" i="24" a="1"/>
  <c r="CM7" i="24" s="1"/>
  <c r="CB48" i="24" a="1"/>
  <c r="CB48" i="24" s="1"/>
  <c r="CX46" i="24" a="1"/>
  <c r="CX46" i="24" s="1"/>
  <c r="CU46" i="24" a="1"/>
  <c r="CU46" i="24" s="1"/>
  <c r="CL47" i="24" a="1"/>
  <c r="CL47" i="24" s="1"/>
  <c r="DB14" i="24" a="1"/>
  <c r="DB14" i="24" s="1"/>
  <c r="CL5" i="24" a="1"/>
  <c r="CL5" i="24" s="1"/>
  <c r="CB52" i="24" a="1"/>
  <c r="CB52" i="24" s="1"/>
  <c r="CS42" i="24" a="1"/>
  <c r="CS42" i="24" s="1"/>
  <c r="CX24" i="24" a="1"/>
  <c r="CX24" i="24" s="1"/>
  <c r="CJ39" i="24" a="1"/>
  <c r="CJ39" i="24" s="1"/>
  <c r="CC118" i="24" a="1"/>
  <c r="CC118" i="24" s="1"/>
  <c r="CX5" i="24" a="1"/>
  <c r="CX5" i="24" s="1"/>
  <c r="CP26" i="24" a="1"/>
  <c r="CP26" i="24" s="1"/>
  <c r="CT42" i="24" a="1"/>
  <c r="CT42" i="24" s="1"/>
  <c r="CT20" i="24" a="1"/>
  <c r="CT20" i="24" s="1"/>
  <c r="CY6" i="24" a="1"/>
  <c r="CY6" i="24" s="1"/>
  <c r="CD108" i="24" a="1"/>
  <c r="CD108" i="24" s="1"/>
  <c r="CF33" i="24" a="1"/>
  <c r="CF33" i="24" s="1"/>
  <c r="CT94" i="24" a="1"/>
  <c r="CT94" i="24" s="1"/>
  <c r="CX76" i="24" a="1"/>
  <c r="CX76" i="24" s="1"/>
  <c r="CZ81" i="24" a="1"/>
  <c r="CZ81" i="24" s="1"/>
  <c r="CL61" i="24" a="1"/>
  <c r="CL61" i="24" s="1"/>
  <c r="CO77" i="24" a="1"/>
  <c r="CO77" i="24" s="1"/>
  <c r="CX104" i="24" a="1"/>
  <c r="CX104" i="24" s="1"/>
  <c r="DB108" i="24" a="1"/>
  <c r="DB108" i="24" s="1"/>
  <c r="DB128" i="24" a="1"/>
  <c r="DB128" i="24" s="1"/>
  <c r="CM92" i="24" a="1"/>
  <c r="CM92" i="24" s="1"/>
  <c r="CR59" i="24" a="1"/>
  <c r="CR59" i="24" s="1"/>
  <c r="CJ68" i="24" a="1"/>
  <c r="CJ68" i="24" s="1"/>
  <c r="CK82" i="24" a="1"/>
  <c r="CK82" i="24" s="1"/>
  <c r="CY76" i="24" a="1"/>
  <c r="CY76" i="24" s="1"/>
  <c r="CL102" i="24" a="1"/>
  <c r="CL102" i="24" s="1"/>
  <c r="CR66" i="24" a="1"/>
  <c r="CR66" i="24" s="1"/>
  <c r="CQ44" i="24" a="1"/>
  <c r="CQ44" i="24" s="1"/>
  <c r="CO72" i="24" a="1"/>
  <c r="CO72" i="24" s="1"/>
  <c r="CT78" i="24" a="1"/>
  <c r="CT78" i="24" s="1"/>
  <c r="CW102" i="24" a="1"/>
  <c r="CW102" i="24" s="1"/>
  <c r="CT106" i="24" a="1"/>
  <c r="CT106" i="24" s="1"/>
  <c r="CP108" i="24" a="1"/>
  <c r="CP108" i="24" s="1"/>
  <c r="CX129" i="24" a="1"/>
  <c r="CX129" i="24" s="1"/>
  <c r="CI104" i="24" a="1"/>
  <c r="CI104" i="24" s="1"/>
  <c r="CF118" i="24" a="1"/>
  <c r="CF118" i="24" s="1"/>
  <c r="CG105" i="24" a="1"/>
  <c r="CG105" i="24" s="1"/>
  <c r="CK123" i="24" a="1"/>
  <c r="CK123" i="24" s="1"/>
  <c r="CG112" i="24" a="1"/>
  <c r="CG112" i="24" s="1"/>
  <c r="CG129" i="24" a="1"/>
  <c r="CG129" i="24" s="1"/>
  <c r="CL62" i="24" a="1"/>
  <c r="CL62" i="24" s="1"/>
  <c r="CL51" i="24" a="1"/>
  <c r="CL51" i="24" s="1"/>
  <c r="CV81" i="24" a="1"/>
  <c r="CV81" i="24" s="1"/>
  <c r="CT49" i="24" a="1"/>
  <c r="CT49" i="24" s="1"/>
  <c r="CS95" i="24" a="1"/>
  <c r="CS95" i="24" s="1"/>
  <c r="CH108" i="24" a="1"/>
  <c r="CH108" i="24" s="1"/>
  <c r="CJ127" i="24" a="1"/>
  <c r="CJ127" i="24" s="1"/>
  <c r="CO119" i="24" a="1"/>
  <c r="CO119" i="24" s="1"/>
  <c r="CY87" i="24" a="1"/>
  <c r="CY87" i="24" s="1"/>
  <c r="DB97" i="24" a="1"/>
  <c r="DB97" i="24" s="1"/>
  <c r="CF60" i="24" a="1"/>
  <c r="CF60" i="24" s="1"/>
  <c r="CB88" i="24" a="1"/>
  <c r="CB88" i="24" s="1"/>
  <c r="CW5" i="24" a="1"/>
  <c r="CW5" i="24" s="1"/>
  <c r="CZ55" i="24" a="1"/>
  <c r="CZ55" i="24" s="1"/>
  <c r="CQ57" i="24" a="1"/>
  <c r="CQ57" i="24" s="1"/>
  <c r="CE44" i="24" a="1"/>
  <c r="CE44" i="24" s="1"/>
  <c r="CT61" i="24" a="1"/>
  <c r="CT61" i="24" s="1"/>
  <c r="CD94" i="24" a="1"/>
  <c r="CD94" i="24" s="1"/>
  <c r="CB15" i="24" a="1"/>
  <c r="CB15" i="24" s="1"/>
  <c r="CY27" i="24" a="1"/>
  <c r="CY27" i="24" s="1"/>
  <c r="CL96" i="24" a="1"/>
  <c r="CL96" i="24" s="1"/>
  <c r="CK9" i="24" a="1"/>
  <c r="CK9" i="24" s="1"/>
  <c r="CJ51" i="24" a="1"/>
  <c r="CJ51" i="24" s="1"/>
  <c r="CH41" i="24" a="1"/>
  <c r="CH41" i="24" s="1"/>
  <c r="CX8" i="24" a="1"/>
  <c r="CX8" i="24" s="1"/>
  <c r="CU45" i="24" a="1"/>
  <c r="CU45" i="24" s="1"/>
  <c r="CJ58" i="24" a="1"/>
  <c r="CJ58" i="24" s="1"/>
  <c r="CP32" i="24" a="1"/>
  <c r="CP32" i="24" s="1"/>
  <c r="CZ59" i="24" a="1"/>
  <c r="CZ59" i="24" s="1"/>
  <c r="DA13" i="24" a="1"/>
  <c r="DA13" i="24" s="1"/>
  <c r="CJ16" i="24" a="1"/>
  <c r="CJ16" i="24" s="1"/>
  <c r="CS9" i="24" a="1"/>
  <c r="CS9" i="24" s="1"/>
  <c r="CV77" i="24" a="1"/>
  <c r="CV77" i="24" s="1"/>
  <c r="CS47" i="24" a="1"/>
  <c r="CS47" i="24" s="1"/>
  <c r="CH5" i="24" a="1"/>
  <c r="CH5" i="24" s="1"/>
  <c r="CO11" i="24" a="1"/>
  <c r="CO11" i="24" s="1"/>
  <c r="CS19" i="24" a="1"/>
  <c r="CS19" i="24" s="1"/>
  <c r="DA9" i="24" a="1"/>
  <c r="DA9" i="24" s="1"/>
  <c r="CT37" i="24" a="1"/>
  <c r="CT37" i="24" s="1"/>
  <c r="CX41" i="24" a="1"/>
  <c r="CX41" i="24" s="1"/>
  <c r="CT47" i="24" a="1"/>
  <c r="CT47" i="24" s="1"/>
  <c r="CJ80" i="24" a="1"/>
  <c r="CJ80" i="24" s="1"/>
  <c r="CO53" i="24" a="1"/>
  <c r="CO53" i="24" s="1"/>
  <c r="CL79" i="24" a="1"/>
  <c r="CL79" i="24" s="1"/>
  <c r="CN6" i="24" a="1"/>
  <c r="CN6" i="24" s="1"/>
  <c r="CQ27" i="24" a="1"/>
  <c r="CQ27" i="24" s="1"/>
  <c r="CC68" i="24" a="1"/>
  <c r="CC68" i="24" s="1"/>
  <c r="CO41" i="24" a="1"/>
  <c r="CO41" i="24" s="1"/>
  <c r="CM56" i="24" a="1"/>
  <c r="CM56" i="24" s="1"/>
  <c r="CX21" i="24" a="1"/>
  <c r="CX21" i="24" s="1"/>
  <c r="CC111" i="24" a="1"/>
  <c r="CC111" i="24" s="1"/>
  <c r="CO24" i="24" a="1"/>
  <c r="CO24" i="24" s="1"/>
  <c r="CE56" i="24" a="1"/>
  <c r="CE56" i="24" s="1"/>
  <c r="CW39" i="24" a="1"/>
  <c r="CW39" i="24" s="1"/>
  <c r="CH20" i="24" a="1"/>
  <c r="CH20" i="24" s="1"/>
  <c r="CP10" i="24" a="1"/>
  <c r="CP10" i="24" s="1"/>
  <c r="CI36" i="24" a="1"/>
  <c r="CI36" i="24" s="1"/>
  <c r="CC127" i="24" a="1"/>
  <c r="CC127" i="24" s="1"/>
  <c r="CB40" i="24" a="1"/>
  <c r="CB40" i="24" s="1"/>
  <c r="CC58" i="24" a="1"/>
  <c r="CC58" i="24" s="1"/>
  <c r="CQ14" i="24" a="1"/>
  <c r="CQ14" i="24" s="1"/>
  <c r="CH42" i="24" a="1"/>
  <c r="CH42" i="24" s="1"/>
  <c r="CU32" i="24" a="1"/>
  <c r="CU32" i="24" s="1"/>
  <c r="CI26" i="24" a="1"/>
  <c r="CI26" i="24" s="1"/>
  <c r="CY68" i="24" a="1"/>
  <c r="CY68" i="24" s="1"/>
  <c r="CY55" i="24" a="1"/>
  <c r="CY55" i="24" s="1"/>
  <c r="CR78" i="24" a="1"/>
  <c r="CR78" i="24" s="1"/>
  <c r="CL86" i="24" a="1"/>
  <c r="CL86" i="24" s="1"/>
  <c r="CL28" i="24" a="1"/>
  <c r="CL28" i="24" s="1"/>
  <c r="CE55" i="24" a="1"/>
  <c r="CE55" i="24" s="1"/>
  <c r="CK21" i="24" a="1"/>
  <c r="CK21" i="24" s="1"/>
  <c r="CX19" i="24" a="1"/>
  <c r="CX19" i="24" s="1"/>
  <c r="CD68" i="24" a="1"/>
  <c r="CD68" i="24" s="1"/>
  <c r="CC94" i="24" a="1"/>
  <c r="CC94" i="24" s="1"/>
  <c r="CD103" i="24" a="1"/>
  <c r="CD103" i="24" s="1"/>
  <c r="CM20" i="24" a="1"/>
  <c r="CM20" i="24" s="1"/>
  <c r="CI37" i="24" a="1"/>
  <c r="CI37" i="24" s="1"/>
  <c r="DC57" i="24" a="1"/>
  <c r="DC57" i="24" s="1"/>
  <c r="CU42" i="24" a="1"/>
  <c r="CU42" i="24" s="1"/>
  <c r="CK64" i="24" a="1"/>
  <c r="CK64" i="24" s="1"/>
  <c r="DA63" i="24" a="1"/>
  <c r="DA63" i="24" s="1"/>
  <c r="CT81" i="24" a="1"/>
  <c r="CT81" i="24" s="1"/>
  <c r="CU21" i="24" a="1"/>
  <c r="CU21" i="24" s="1"/>
  <c r="CM23" i="24" a="1"/>
  <c r="CM23" i="24" s="1"/>
  <c r="CB55" i="24" a="1"/>
  <c r="CB55" i="24" s="1"/>
  <c r="CW29" i="24" a="1"/>
  <c r="CW29" i="24" s="1"/>
  <c r="CM106" i="24" a="1"/>
  <c r="CM106" i="24" s="1"/>
  <c r="CE96" i="24" a="1"/>
  <c r="CE96" i="24" s="1"/>
  <c r="DB26" i="24" a="1"/>
  <c r="DB26" i="24" s="1"/>
  <c r="CQ121" i="24" a="1"/>
  <c r="CQ121" i="24" s="1"/>
  <c r="CW58" i="24" a="1"/>
  <c r="CW58" i="24" s="1"/>
  <c r="CF14" i="24" a="1"/>
  <c r="CF14" i="24" s="1"/>
  <c r="DA80" i="24" a="1"/>
  <c r="DA80" i="24" s="1"/>
  <c r="DC111" i="24" a="1"/>
  <c r="DC111" i="24" s="1"/>
  <c r="CD73" i="24" a="1"/>
  <c r="CD73" i="24" s="1"/>
  <c r="CT24" i="24" a="1"/>
  <c r="CT24" i="24" s="1"/>
  <c r="CP41" i="24" a="1"/>
  <c r="CP41" i="24" s="1"/>
  <c r="DB36" i="24" a="1"/>
  <c r="DB36" i="24" s="1"/>
  <c r="CT14" i="24" a="1"/>
  <c r="CT14" i="24" s="1"/>
  <c r="CD20" i="24" a="1"/>
  <c r="CD20" i="24" s="1"/>
  <c r="CF30" i="24" a="1"/>
  <c r="CF30" i="24" s="1"/>
  <c r="CR37" i="24" a="1"/>
  <c r="CR37" i="24" s="1"/>
  <c r="CI9" i="24" a="1"/>
  <c r="CI9" i="24" s="1"/>
  <c r="CX20" i="24" a="1"/>
  <c r="CX20" i="24" s="1"/>
  <c r="DC21" i="24" a="1"/>
  <c r="DC21" i="24" s="1"/>
  <c r="CW51" i="24" a="1"/>
  <c r="CW51" i="24" s="1"/>
  <c r="CN85" i="24" a="1"/>
  <c r="CN85" i="24" s="1"/>
  <c r="CV113" i="24" a="1"/>
  <c r="CV113" i="24" s="1"/>
  <c r="CU131" i="24" a="1"/>
  <c r="CU131" i="24" s="1"/>
  <c r="CQ38" i="24" a="1"/>
  <c r="CQ38" i="24" s="1"/>
  <c r="CU48" i="24" a="1"/>
  <c r="CU48" i="24" s="1"/>
  <c r="CZ52" i="24" a="1"/>
  <c r="CZ52" i="24" s="1"/>
  <c r="CE86" i="24" a="1"/>
  <c r="CE86" i="24" s="1"/>
  <c r="CD113" i="24" a="1"/>
  <c r="CD113" i="24" s="1"/>
  <c r="CE127" i="24" a="1"/>
  <c r="CE127" i="24" s="1"/>
  <c r="CU19" i="24" a="1"/>
  <c r="CU19" i="24" s="1"/>
  <c r="CY25" i="24" a="1"/>
  <c r="CY25" i="24" s="1"/>
  <c r="DC31" i="24" a="1"/>
  <c r="DC31" i="24" s="1"/>
  <c r="CM42" i="24" a="1"/>
  <c r="CM42" i="24" s="1"/>
  <c r="CN32" i="24" a="1"/>
  <c r="CN32" i="24" s="1"/>
  <c r="CG25" i="24" a="1"/>
  <c r="CG25" i="24" s="1"/>
  <c r="CE60" i="24" a="1"/>
  <c r="CE60" i="24" s="1"/>
  <c r="CO40" i="24" a="1"/>
  <c r="CO40" i="24" s="1"/>
  <c r="CY15" i="24" a="1"/>
  <c r="CY15" i="24" s="1"/>
  <c r="CH31" i="24" a="1"/>
  <c r="CH31" i="24" s="1"/>
  <c r="CH70" i="24" a="1"/>
  <c r="CH70" i="24" s="1"/>
  <c r="CN125" i="24" a="1"/>
  <c r="CN125" i="24" s="1"/>
  <c r="CQ68" i="24" a="1"/>
  <c r="CQ68" i="24" s="1"/>
  <c r="CG73" i="24" a="1"/>
  <c r="CG73" i="24" s="1"/>
  <c r="CZ88" i="24" a="1"/>
  <c r="CZ88" i="24" s="1"/>
  <c r="CR42" i="24" a="1"/>
  <c r="CR42" i="24" s="1"/>
  <c r="CW32" i="24" a="1"/>
  <c r="CW32" i="24" s="1"/>
  <c r="DC10" i="24" a="1"/>
  <c r="DC10" i="24" s="1"/>
  <c r="CM8" i="24" a="1"/>
  <c r="CM8" i="24" s="1"/>
  <c r="CH8" i="24" a="1"/>
  <c r="CH8" i="24" s="1"/>
  <c r="CJ26" i="24" a="1"/>
  <c r="CJ26" i="24" s="1"/>
  <c r="CR34" i="24" a="1"/>
  <c r="CR34" i="24" s="1"/>
  <c r="DC44" i="24" a="1"/>
  <c r="DC44" i="24" s="1"/>
  <c r="CQ42" i="24" a="1"/>
  <c r="CQ42" i="24" s="1"/>
  <c r="CM57" i="24" a="1"/>
  <c r="CM57" i="24" s="1"/>
  <c r="CX54" i="24" a="1"/>
  <c r="CX54" i="24" s="1"/>
  <c r="CE90" i="24" a="1"/>
  <c r="CE90" i="24" s="1"/>
  <c r="CE68" i="24" a="1"/>
  <c r="CE68" i="24" s="1"/>
  <c r="CB121" i="24" a="1"/>
  <c r="CB121" i="24" s="1"/>
  <c r="DB35" i="24" a="1"/>
  <c r="DB35" i="24" s="1"/>
  <c r="CO31" i="24" a="1"/>
  <c r="CO31" i="24" s="1"/>
  <c r="CQ45" i="24" a="1"/>
  <c r="CQ45" i="24" s="1"/>
  <c r="CK49" i="24" a="1"/>
  <c r="CK49" i="24" s="1"/>
  <c r="CH125" i="24" a="1"/>
  <c r="CH125" i="24" s="1"/>
  <c r="CI122" i="24" a="1"/>
  <c r="CI122" i="24" s="1"/>
  <c r="CH61" i="24" a="1"/>
  <c r="CH61" i="24" s="1"/>
  <c r="CR51" i="24" a="1"/>
  <c r="CR51" i="24" s="1"/>
  <c r="CO60" i="24" a="1"/>
  <c r="CO60" i="24" s="1"/>
  <c r="CI45" i="24" a="1"/>
  <c r="CI45" i="24" s="1"/>
  <c r="CG62" i="24" a="1"/>
  <c r="CG62" i="24" s="1"/>
  <c r="CG92" i="24" a="1"/>
  <c r="CG92" i="24" s="1"/>
  <c r="CO109" i="24" a="1"/>
  <c r="CO109" i="24" s="1"/>
  <c r="CR124" i="24" a="1"/>
  <c r="CR124" i="24" s="1"/>
  <c r="CT105" i="24" a="1"/>
  <c r="CT105" i="24" s="1"/>
  <c r="CR126" i="24" a="1"/>
  <c r="CR126" i="24" s="1"/>
  <c r="CM120" i="24" a="1"/>
  <c r="CM120" i="24" s="1"/>
  <c r="CH127" i="24" a="1"/>
  <c r="CH127" i="24" s="1"/>
  <c r="DA93" i="24" a="1"/>
  <c r="DA93" i="24" s="1"/>
  <c r="CO48" i="24" a="1"/>
  <c r="CO48" i="24" s="1"/>
  <c r="DA76" i="24" a="1"/>
  <c r="DA76" i="24" s="1"/>
  <c r="DB57" i="24" a="1"/>
  <c r="DB57" i="24" s="1"/>
  <c r="CT74" i="24" a="1"/>
  <c r="CT74" i="24" s="1"/>
  <c r="CQ78" i="24" a="1"/>
  <c r="CQ78" i="24" s="1"/>
  <c r="CU123" i="24" a="1"/>
  <c r="CU123" i="24" s="1"/>
  <c r="CH112" i="24" a="1"/>
  <c r="CH112" i="24" s="1"/>
  <c r="CX125" i="24" a="1"/>
  <c r="CX125" i="24" s="1"/>
  <c r="CQ117" i="24" a="1"/>
  <c r="CQ117" i="24" s="1"/>
  <c r="CW132" i="24" a="1"/>
  <c r="CW132" i="24" s="1"/>
  <c r="CV114" i="24" a="1"/>
  <c r="CV114" i="24" s="1"/>
  <c r="DA125" i="24" a="1"/>
  <c r="DA125" i="24" s="1"/>
  <c r="CK93" i="24" a="1"/>
  <c r="CK93" i="24" s="1"/>
  <c r="CY88" i="24" a="1"/>
  <c r="CY88" i="24" s="1"/>
  <c r="DC30" i="24" a="1"/>
  <c r="DC30" i="24" s="1"/>
  <c r="CY42" i="24" a="1"/>
  <c r="CY42" i="24" s="1"/>
  <c r="CM47" i="24" a="1"/>
  <c r="CM47" i="24" s="1"/>
  <c r="DC65" i="24" a="1"/>
  <c r="DC65" i="24" s="1"/>
  <c r="DB72" i="24" a="1"/>
  <c r="DB72" i="24" s="1"/>
  <c r="CU65" i="24" a="1"/>
  <c r="CU65" i="24" s="1"/>
  <c r="CF70" i="24" a="1"/>
  <c r="CF70" i="24" s="1"/>
  <c r="CJ90" i="24" a="1"/>
  <c r="CJ90" i="24" s="1"/>
  <c r="DA128" i="24" a="1"/>
  <c r="DA128" i="24" s="1"/>
  <c r="CU115" i="24" a="1"/>
  <c r="CU115" i="24" s="1"/>
  <c r="CM119" i="24" a="1"/>
  <c r="CM119" i="24" s="1"/>
  <c r="CR123" i="24" a="1"/>
  <c r="CR123" i="24" s="1"/>
  <c r="CZ122" i="24" a="1"/>
  <c r="CZ122" i="24" s="1"/>
  <c r="CM76" i="24" a="1"/>
  <c r="CM76" i="24" s="1"/>
  <c r="CR119" i="24" a="1"/>
  <c r="CR119" i="24" s="1"/>
  <c r="CG52" i="24" a="1"/>
  <c r="CG52" i="24" s="1"/>
  <c r="CX119" i="24" a="1"/>
  <c r="CX119" i="24" s="1"/>
  <c r="CC82" i="24" a="1"/>
  <c r="CC82" i="24" s="1"/>
  <c r="CM111" i="24" a="1"/>
  <c r="CM111" i="24" s="1"/>
  <c r="CX80" i="24" a="1"/>
  <c r="CX80" i="24" s="1"/>
  <c r="CH96" i="24" a="1"/>
  <c r="CH96" i="24" s="1"/>
  <c r="CU119" i="24" a="1"/>
  <c r="CU119" i="24" s="1"/>
  <c r="CS87" i="24" a="1"/>
  <c r="CS87" i="24" s="1"/>
  <c r="DB85" i="24" a="1"/>
  <c r="DB85" i="24" s="1"/>
  <c r="CK71" i="24" a="1"/>
  <c r="CK71" i="24" s="1"/>
  <c r="CQ63" i="24" a="1"/>
  <c r="CQ63" i="24" s="1"/>
  <c r="CZ103" i="24" a="1"/>
  <c r="CZ103" i="24" s="1"/>
  <c r="CR87" i="24" a="1"/>
  <c r="CR87" i="24" s="1"/>
  <c r="DA47" i="24" a="1"/>
  <c r="DA47" i="24" s="1"/>
  <c r="CU64" i="24" a="1"/>
  <c r="CU64" i="24" s="1"/>
  <c r="CW123" i="24" a="1"/>
  <c r="CW123" i="24" s="1"/>
  <c r="CG131" i="24" a="1"/>
  <c r="CG131" i="24" s="1"/>
  <c r="CM109" i="24" a="1"/>
  <c r="CM109" i="24" s="1"/>
  <c r="CM77" i="24" a="1"/>
  <c r="CM77" i="24" s="1"/>
  <c r="CJ104" i="24" a="1"/>
  <c r="CJ104" i="24" s="1"/>
  <c r="CK116" i="24" a="1"/>
  <c r="CK116" i="24" s="1"/>
  <c r="CZ126" i="24" a="1"/>
  <c r="CZ126" i="24" s="1"/>
  <c r="CY131" i="24" a="1"/>
  <c r="CY131" i="24" s="1"/>
  <c r="CQ110" i="24" a="1"/>
  <c r="CQ110" i="24" s="1"/>
  <c r="CX127" i="24" a="1"/>
  <c r="CX127" i="24" s="1"/>
  <c r="CP106" i="24" a="1"/>
  <c r="CP106" i="24" s="1"/>
  <c r="CG132" i="24" a="1"/>
  <c r="CG132" i="24" s="1"/>
  <c r="CF114" i="24" a="1"/>
  <c r="CF114" i="24" s="1"/>
  <c r="CM104" i="24" a="1"/>
  <c r="CM104" i="24" s="1"/>
  <c r="CW88" i="24" a="1"/>
  <c r="CW88" i="24" s="1"/>
  <c r="CI65" i="24" a="1"/>
  <c r="CI65" i="24" s="1"/>
  <c r="CY52" i="24" a="1"/>
  <c r="CY52" i="24" s="1"/>
  <c r="CQ99" i="24" a="1"/>
  <c r="CQ99" i="24" s="1"/>
  <c r="CW84" i="24" a="1"/>
  <c r="CW84" i="24" s="1"/>
  <c r="CQ54" i="24" a="1"/>
  <c r="CQ54" i="24" s="1"/>
  <c r="CL46" i="24" a="1"/>
  <c r="CL46" i="24" s="1"/>
  <c r="CN104" i="24" a="1"/>
  <c r="CN104" i="24" s="1"/>
  <c r="CI129" i="24" a="1"/>
  <c r="CI129" i="24" s="1"/>
  <c r="CO112" i="24" a="1"/>
  <c r="CO112" i="24" s="1"/>
  <c r="CG18" i="24" a="1"/>
  <c r="CG18" i="24" s="1"/>
  <c r="CP27" i="24" a="1"/>
  <c r="CP27" i="24" s="1"/>
  <c r="CX66" i="24" a="1"/>
  <c r="CX66" i="24" s="1"/>
  <c r="CV100" i="24" a="1"/>
  <c r="CV100" i="24" s="1"/>
  <c r="DB94" i="24" a="1"/>
  <c r="DB94" i="24" s="1"/>
  <c r="CP70" i="24" a="1"/>
  <c r="CP70" i="24" s="1"/>
  <c r="CF67" i="24" a="1"/>
  <c r="CF67" i="24" s="1"/>
  <c r="CM105" i="24" a="1"/>
  <c r="CM105" i="24" s="1"/>
  <c r="CW106" i="24" a="1"/>
  <c r="CW106" i="24" s="1"/>
  <c r="CT121" i="24" a="1"/>
  <c r="CT121" i="24" s="1"/>
  <c r="CN58" i="24" a="1"/>
  <c r="CN58" i="24" s="1"/>
  <c r="CQ9" i="24" a="1"/>
  <c r="CQ9" i="24" s="1"/>
  <c r="CF85" i="24" a="1"/>
  <c r="CF85" i="24" s="1"/>
  <c r="CS132" i="24" a="1"/>
  <c r="CS132" i="24" s="1"/>
  <c r="CU117" i="24" a="1"/>
  <c r="CU117" i="24" s="1"/>
  <c r="CO97" i="24" a="1"/>
  <c r="CO97" i="24" s="1"/>
  <c r="CQ73" i="24" a="1"/>
  <c r="CQ73" i="24" s="1"/>
  <c r="CI75" i="24" a="1"/>
  <c r="CI75" i="24" s="1"/>
  <c r="CD63" i="24" a="1"/>
  <c r="CD63" i="24" s="1"/>
  <c r="CL23" i="24" a="1"/>
  <c r="CL23" i="24" s="1"/>
  <c r="CN16" i="24" a="1"/>
  <c r="CN16" i="24" s="1"/>
  <c r="CI22" i="24" a="1"/>
  <c r="CI22" i="24" s="1"/>
  <c r="CI74" i="24" a="1"/>
  <c r="CI74" i="24" s="1"/>
  <c r="CX105" i="24" a="1"/>
  <c r="CX105" i="24" s="1"/>
  <c r="CG115" i="24" a="1"/>
  <c r="CG115" i="24" s="1"/>
  <c r="CG100" i="24" a="1"/>
  <c r="CG100" i="24" s="1"/>
  <c r="DB75" i="24" a="1"/>
  <c r="DB75" i="24" s="1"/>
  <c r="CW69" i="24" a="1"/>
  <c r="CW69" i="24" s="1"/>
  <c r="CF61" i="24" a="1"/>
  <c r="CF61" i="24" s="1"/>
  <c r="CZ63" i="24" a="1"/>
  <c r="CZ63" i="24" s="1"/>
  <c r="CT99" i="24" a="1"/>
  <c r="CT99" i="24" s="1"/>
  <c r="CF84" i="24" a="1"/>
  <c r="CF84" i="24" s="1"/>
  <c r="CS79" i="24" a="1"/>
  <c r="CS79" i="24" s="1"/>
  <c r="CR65" i="24" a="1"/>
  <c r="CR65" i="24" s="1"/>
  <c r="CZ56" i="24" a="1"/>
  <c r="CZ56" i="24" s="1"/>
  <c r="CL131" i="24" a="1"/>
  <c r="CL131" i="24" s="1"/>
  <c r="CX128" i="24" a="1"/>
  <c r="CX128" i="24" s="1"/>
  <c r="CP109" i="24" a="1"/>
  <c r="CP109" i="24" s="1"/>
  <c r="DA121" i="24" a="1"/>
  <c r="DA121" i="24" s="1"/>
  <c r="CF111" i="24" a="1"/>
  <c r="CF111" i="24" s="1"/>
  <c r="CM131" i="24" a="1"/>
  <c r="CM131" i="24" s="1"/>
  <c r="CY124" i="24" a="1"/>
  <c r="CY124" i="24" s="1"/>
  <c r="CK83" i="24" a="1"/>
  <c r="CK83" i="24" s="1"/>
  <c r="DB96" i="24" a="1"/>
  <c r="DB96" i="24" s="1"/>
  <c r="CK54" i="24" a="1"/>
  <c r="CK54" i="24" s="1"/>
  <c r="CN22" i="24" a="1"/>
  <c r="CN22" i="24" s="1"/>
  <c r="CT43" i="24" a="1"/>
  <c r="CT43" i="24" s="1"/>
  <c r="CQ5" i="24" a="1"/>
  <c r="CQ5" i="24" s="1"/>
  <c r="CX108" i="24" a="1"/>
  <c r="CX108" i="24" s="1"/>
  <c r="CV130" i="24" a="1"/>
  <c r="CV130" i="24" s="1"/>
  <c r="CY114" i="24" a="1"/>
  <c r="CY114" i="24" s="1"/>
  <c r="DC112" i="24" a="1"/>
  <c r="DC112" i="24" s="1"/>
  <c r="CM123" i="24" a="1"/>
  <c r="CM123" i="24" s="1"/>
  <c r="CG114" i="24" a="1"/>
  <c r="CG114" i="24" s="1"/>
  <c r="CG130" i="24" a="1"/>
  <c r="CG130" i="24" s="1"/>
  <c r="CK114" i="24" a="1"/>
  <c r="CK114" i="24" s="1"/>
  <c r="CG67" i="24" a="1"/>
  <c r="CG67" i="24" s="1"/>
  <c r="CN81" i="24" a="1"/>
  <c r="CN81" i="24" s="1"/>
  <c r="CD124" i="24" a="1"/>
  <c r="CD124" i="24" s="1"/>
  <c r="CH29" i="24" a="1"/>
  <c r="CH29" i="24" s="1"/>
  <c r="CZ41" i="24" a="1"/>
  <c r="CZ41" i="24" s="1"/>
  <c r="CY41" i="24" a="1"/>
  <c r="CY41" i="24" s="1"/>
  <c r="CN123" i="24" a="1"/>
  <c r="CN123" i="24" s="1"/>
  <c r="DA120" i="24" a="1"/>
  <c r="DA120" i="24" s="1"/>
  <c r="CF112" i="24" a="1"/>
  <c r="CF112" i="24" s="1"/>
  <c r="CU130" i="24" a="1"/>
  <c r="CU130" i="24" s="1"/>
  <c r="CU108" i="24" a="1"/>
  <c r="CU108" i="24" s="1"/>
  <c r="CZ102" i="24" a="1"/>
  <c r="CZ102" i="24" s="1"/>
  <c r="CU101" i="24" a="1"/>
  <c r="CU101" i="24" s="1"/>
  <c r="CI83" i="24" a="1"/>
  <c r="CI83" i="24" s="1"/>
  <c r="CF56" i="24" a="1"/>
  <c r="CF56" i="24" s="1"/>
  <c r="CH64" i="24" a="1"/>
  <c r="CH64" i="24" s="1"/>
  <c r="CI50" i="24" a="1"/>
  <c r="CI50" i="24" s="1"/>
  <c r="CJ101" i="24" a="1"/>
  <c r="CJ101" i="24" s="1"/>
  <c r="CI86" i="24" a="1"/>
  <c r="CI86" i="24" s="1"/>
  <c r="CX67" i="24" a="1"/>
  <c r="CX67" i="24" s="1"/>
  <c r="CY51" i="24" a="1"/>
  <c r="CY51" i="24" s="1"/>
  <c r="CZ73" i="24" a="1"/>
  <c r="CZ73" i="24" s="1"/>
  <c r="CJ15" i="24" a="1"/>
  <c r="CJ15" i="24" s="1"/>
  <c r="CE17" i="24" a="1"/>
  <c r="CE17" i="24" s="1"/>
  <c r="CD106" i="24" a="1"/>
  <c r="CD106" i="24" s="1"/>
  <c r="CE23" i="24" a="1"/>
  <c r="CE23" i="24" s="1"/>
  <c r="CV38" i="24" a="1"/>
  <c r="CV38" i="24" s="1"/>
  <c r="CC87" i="24" a="1"/>
  <c r="CC87" i="24" s="1"/>
  <c r="DC28" i="24" a="1"/>
  <c r="DC28" i="24" s="1"/>
  <c r="CI14" i="24" a="1"/>
  <c r="CI14" i="24" s="1"/>
  <c r="CY34" i="24" a="1"/>
  <c r="CY34" i="24" s="1"/>
  <c r="CB130" i="24" a="1"/>
  <c r="CB130" i="24" s="1"/>
  <c r="CR33" i="24" a="1"/>
  <c r="CR33" i="24" s="1"/>
  <c r="CQ10" i="24" a="1"/>
  <c r="CQ10" i="24" s="1"/>
  <c r="CI33" i="24" a="1"/>
  <c r="CI33" i="24" s="1"/>
  <c r="CI58" i="24" a="1"/>
  <c r="CI58" i="24" s="1"/>
  <c r="CB86" i="24" a="1"/>
  <c r="CB86" i="24" s="1"/>
  <c r="CI10" i="24" a="1"/>
  <c r="CI10" i="24" s="1"/>
  <c r="CD78" i="24" a="1"/>
  <c r="CD78" i="24" s="1"/>
  <c r="DA83" i="24" a="1"/>
  <c r="DA83" i="24" s="1"/>
  <c r="CN128" i="24" a="1"/>
  <c r="CN128" i="24" s="1"/>
  <c r="CY107" i="24" a="1"/>
  <c r="CY107" i="24" s="1"/>
  <c r="CQ125" i="24" a="1"/>
  <c r="CQ125" i="24" s="1"/>
  <c r="DA114" i="24" a="1"/>
  <c r="DA114" i="24" s="1"/>
  <c r="DA131" i="24" a="1"/>
  <c r="DA131" i="24" s="1"/>
  <c r="CO129" i="24" a="1"/>
  <c r="CO129" i="24" s="1"/>
  <c r="DC116" i="24" a="1"/>
  <c r="DC116" i="24" s="1"/>
  <c r="CQ100" i="24" a="1"/>
  <c r="CQ100" i="24" s="1"/>
  <c r="CS90" i="24" a="1"/>
  <c r="CS90" i="24" s="1"/>
  <c r="CG86" i="24" a="1"/>
  <c r="CG86" i="24" s="1"/>
  <c r="CS68" i="24" a="1"/>
  <c r="CS68" i="24" s="1"/>
  <c r="CW45" i="24" a="1"/>
  <c r="CW45" i="24" s="1"/>
  <c r="CF98" i="24" a="1"/>
  <c r="CF98" i="24" s="1"/>
  <c r="CY96" i="24" a="1"/>
  <c r="CY96" i="24" s="1"/>
  <c r="CF96" i="24" a="1"/>
  <c r="CF96" i="24" s="1"/>
  <c r="CO49" i="24" a="1"/>
  <c r="CO49" i="24" s="1"/>
  <c r="CN64" i="24" a="1"/>
  <c r="CN64" i="24" s="1"/>
  <c r="DA62" i="24" a="1"/>
  <c r="DA62" i="24" s="1"/>
  <c r="CD11" i="24" a="1"/>
  <c r="CD11" i="24" s="1"/>
  <c r="CE48" i="24" a="1"/>
  <c r="CE48" i="24" s="1"/>
  <c r="CD31" i="24" a="1"/>
  <c r="CD31" i="24" s="1"/>
  <c r="CD6" i="24" a="1"/>
  <c r="CD6" i="24" s="1"/>
  <c r="CC60" i="24" a="1"/>
  <c r="CC60" i="24" s="1"/>
  <c r="CF12" i="24" a="1"/>
  <c r="CF12" i="24" s="1"/>
  <c r="DA33" i="24" a="1"/>
  <c r="DA33" i="24" s="1"/>
  <c r="DC19" i="24" a="1"/>
  <c r="DC19" i="24" s="1"/>
  <c r="CX52" i="24" a="1"/>
  <c r="CX52" i="24" s="1"/>
  <c r="CF26" i="24" a="1"/>
  <c r="CF26" i="24" s="1"/>
  <c r="CB66" i="24" a="1"/>
  <c r="CB66" i="24" s="1"/>
  <c r="CM16" i="24" a="1"/>
  <c r="CM16" i="24" s="1"/>
  <c r="CG38" i="24" a="1"/>
  <c r="CG38" i="24" s="1"/>
  <c r="CD100" i="24" a="1"/>
  <c r="CD100" i="24" s="1"/>
  <c r="CL19" i="24" a="1"/>
  <c r="CL19" i="24" s="1"/>
  <c r="CH25" i="24" a="1"/>
  <c r="CH25" i="24" s="1"/>
  <c r="CR21" i="24" a="1"/>
  <c r="CR21" i="24" s="1"/>
  <c r="CG60" i="24" a="1"/>
  <c r="CG60" i="24" s="1"/>
  <c r="CG68" i="24" a="1"/>
  <c r="CG68" i="24" s="1"/>
  <c r="CV122" i="24" a="1"/>
  <c r="CV122" i="24" s="1"/>
  <c r="CK120" i="24" a="1"/>
  <c r="CK120" i="24" s="1"/>
  <c r="CN111" i="24" a="1"/>
  <c r="CN111" i="24" s="1"/>
  <c r="DB95" i="24" a="1"/>
  <c r="DB95" i="24" s="1"/>
  <c r="CH78" i="24" a="1"/>
  <c r="CH78" i="24" s="1"/>
  <c r="CJ83" i="24" a="1"/>
  <c r="CJ83" i="24" s="1"/>
  <c r="CT62" i="24" a="1"/>
  <c r="CT62" i="24" s="1"/>
  <c r="CY60" i="24" a="1"/>
  <c r="CY60" i="24" s="1"/>
  <c r="CP93" i="24" a="1"/>
  <c r="CP93" i="24" s="1"/>
  <c r="CL92" i="24" a="1"/>
  <c r="CL92" i="24" s="1"/>
  <c r="CG82" i="24" a="1"/>
  <c r="CG82" i="24" s="1"/>
  <c r="CK45" i="24" a="1"/>
  <c r="CK45" i="24" s="1"/>
  <c r="CP58" i="24" a="1"/>
  <c r="CP58" i="24" s="1"/>
  <c r="CN103" i="24" a="1"/>
  <c r="CN103" i="24" s="1"/>
  <c r="CC17" i="24" a="1"/>
  <c r="CC17" i="24" s="1"/>
  <c r="CB32" i="24" a="1"/>
  <c r="CB32" i="24" s="1"/>
  <c r="CB81" i="24" a="1"/>
  <c r="CB81" i="24" s="1"/>
  <c r="CS30" i="24" a="1"/>
  <c r="CS30" i="24" s="1"/>
  <c r="CD132" i="24" a="1"/>
  <c r="CD132" i="24" s="1"/>
  <c r="CS17" i="24" a="1"/>
  <c r="CS17" i="24" s="1"/>
  <c r="CH40" i="24" a="1"/>
  <c r="CH40" i="24" s="1"/>
  <c r="DC55" i="24" a="1"/>
  <c r="DC55" i="24" s="1"/>
  <c r="CE49" i="24" a="1"/>
  <c r="CE49" i="24" s="1"/>
  <c r="CE104" i="24" a="1"/>
  <c r="CE104" i="24" s="1"/>
  <c r="CM52" i="24" a="1"/>
  <c r="CM52" i="24" s="1"/>
  <c r="CJ7" i="24" a="1"/>
  <c r="CJ7" i="24" s="1"/>
  <c r="CV34" i="24" a="1"/>
  <c r="CV34" i="24" s="1"/>
  <c r="DC24" i="24" a="1"/>
  <c r="DC24" i="24" s="1"/>
  <c r="CY30" i="24" a="1"/>
  <c r="CY30" i="24" s="1"/>
  <c r="CI21" i="24" a="1"/>
  <c r="CI21" i="24" s="1"/>
  <c r="CX92" i="24" a="1"/>
  <c r="CX92" i="24" s="1"/>
  <c r="CN43" i="24" a="1"/>
  <c r="CN43" i="24" s="1"/>
  <c r="CD10" i="24" a="1"/>
  <c r="CD10" i="24" s="1"/>
  <c r="CB68" i="24" a="1"/>
  <c r="CB68" i="24" s="1"/>
  <c r="DB7" i="24" a="1"/>
  <c r="DB7" i="24" s="1"/>
  <c r="CI61" i="24" a="1"/>
  <c r="CI61" i="24" s="1"/>
  <c r="DC15" i="24" a="1"/>
  <c r="DC15" i="24" s="1"/>
  <c r="CH48" i="24" a="1"/>
  <c r="CH48" i="24" s="1"/>
  <c r="CJ14" i="24" a="1"/>
  <c r="CJ14" i="24" s="1"/>
  <c r="CZ29" i="24" a="1"/>
  <c r="CZ29" i="24" s="1"/>
  <c r="DC37" i="24" a="1"/>
  <c r="DC37" i="24" s="1"/>
  <c r="CX64" i="24" a="1"/>
  <c r="CX64" i="24" s="1"/>
  <c r="CG98" i="24" a="1"/>
  <c r="CG98" i="24" s="1"/>
  <c r="CL87" i="24" a="1"/>
  <c r="CL87" i="24" s="1"/>
  <c r="CN106" i="24" a="1"/>
  <c r="CN106" i="24" s="1"/>
  <c r="CK125" i="24" a="1"/>
  <c r="CK125" i="24" s="1"/>
  <c r="CQ114" i="24" a="1"/>
  <c r="CQ114" i="24" s="1"/>
  <c r="CW94" i="24" a="1"/>
  <c r="CW94" i="24" s="1"/>
  <c r="CP16" i="24" a="1"/>
  <c r="CP16" i="24" s="1"/>
  <c r="CK14" i="24" a="1"/>
  <c r="CK14" i="24" s="1"/>
  <c r="CE106" i="24" a="1"/>
  <c r="CE106" i="24" s="1"/>
  <c r="CW13" i="24" a="1"/>
  <c r="CW13" i="24" s="1"/>
  <c r="CH36" i="24" a="1"/>
  <c r="CH36" i="24" s="1"/>
  <c r="DC51" i="24" a="1"/>
  <c r="DC51" i="24" s="1"/>
  <c r="CN26" i="24" a="1"/>
  <c r="CN26" i="24" s="1"/>
  <c r="CW19" i="24" a="1"/>
  <c r="CW19" i="24" s="1"/>
  <c r="CG35" i="24" a="1"/>
  <c r="CG35" i="24" s="1"/>
  <c r="DA40" i="24" a="1"/>
  <c r="DA40" i="24" s="1"/>
  <c r="CF59" i="24" a="1"/>
  <c r="CF59" i="24" s="1"/>
  <c r="CI54" i="24" a="1"/>
  <c r="CI54" i="24" s="1"/>
  <c r="DC106" i="24" a="1"/>
  <c r="DC106" i="24" s="1"/>
  <c r="CT130" i="24" a="1"/>
  <c r="CT130" i="24" s="1"/>
  <c r="DA106" i="24" a="1"/>
  <c r="DA106" i="24" s="1"/>
  <c r="CP101" i="24" a="1"/>
  <c r="CP101" i="24" s="1"/>
  <c r="CQ120" i="24" a="1"/>
  <c r="CQ120" i="24" s="1"/>
  <c r="CB103" i="24" a="1"/>
  <c r="CB103" i="24" s="1"/>
  <c r="CP15" i="24" a="1"/>
  <c r="CP15" i="24" s="1"/>
  <c r="CY50" i="24" a="1"/>
  <c r="CY50" i="24" s="1"/>
  <c r="CW67" i="24" a="1"/>
  <c r="CW67" i="24" s="1"/>
  <c r="CH68" i="24" a="1"/>
  <c r="CH68" i="24" s="1"/>
  <c r="CE125" i="24" a="1"/>
  <c r="CE125" i="24" s="1"/>
  <c r="CH128" i="24" a="1"/>
  <c r="CH128" i="24" s="1"/>
  <c r="CZ130" i="24" a="1"/>
  <c r="CZ130" i="24" s="1"/>
  <c r="CH118" i="24" a="1"/>
  <c r="CH118" i="24" s="1"/>
  <c r="CK27" i="24" a="1"/>
  <c r="CK27" i="24" s="1"/>
  <c r="CL41" i="24" a="1"/>
  <c r="CL41" i="24" s="1"/>
  <c r="CI57" i="24" a="1"/>
  <c r="CI57" i="24" s="1"/>
  <c r="DB9" i="24" a="1"/>
  <c r="DB9" i="24" s="1"/>
  <c r="CQ61" i="24" a="1"/>
  <c r="CQ61" i="24" s="1"/>
  <c r="CL63" i="24" a="1"/>
  <c r="CL63" i="24" s="1"/>
  <c r="CZ83" i="24" a="1"/>
  <c r="CZ83" i="24" s="1"/>
  <c r="CX78" i="24" a="1"/>
  <c r="CX78" i="24" s="1"/>
  <c r="CW85" i="24" a="1"/>
  <c r="CW85" i="24" s="1"/>
  <c r="CJ65" i="24" a="1"/>
  <c r="CJ65" i="24" s="1"/>
  <c r="CN62" i="24" a="1"/>
  <c r="CN62" i="24" s="1"/>
  <c r="CG71" i="24" a="1"/>
  <c r="CG71" i="24" s="1"/>
  <c r="CL77" i="24" a="1"/>
  <c r="CL77" i="24" s="1"/>
  <c r="CO101" i="24" a="1"/>
  <c r="CO101" i="24" s="1"/>
  <c r="CD8" i="24" a="1"/>
  <c r="CD8" i="24" s="1"/>
  <c r="CO126" i="24" a="1"/>
  <c r="CO126" i="24" s="1"/>
  <c r="CJ110" i="24" a="1"/>
  <c r="CJ110" i="24" s="1"/>
  <c r="CF130" i="24" a="1"/>
  <c r="CF130" i="24" s="1"/>
  <c r="CI114" i="24" a="1"/>
  <c r="CI114" i="24" s="1"/>
  <c r="CM112" i="24" a="1"/>
  <c r="CM112" i="24" s="1"/>
  <c r="CL130" i="24" a="1"/>
  <c r="CL130" i="24" s="1"/>
  <c r="CL110" i="24" a="1"/>
  <c r="CL110" i="24" s="1"/>
  <c r="CV119" i="24" a="1"/>
  <c r="CV119" i="24" s="1"/>
  <c r="CJ117" i="24" a="1"/>
  <c r="CJ117" i="24" s="1"/>
  <c r="CF104" i="24" a="1"/>
  <c r="CF104" i="24" s="1"/>
  <c r="DC87" i="24" a="1"/>
  <c r="DC87" i="24" s="1"/>
  <c r="CR76" i="24" a="1"/>
  <c r="CR76" i="24" s="1"/>
  <c r="CS71" i="24" a="1"/>
  <c r="CS71" i="24" s="1"/>
  <c r="CW90" i="24" a="1"/>
  <c r="CW90" i="24" s="1"/>
  <c r="CF91" i="24" a="1"/>
  <c r="CF91" i="24" s="1"/>
  <c r="CC112" i="24" a="1"/>
  <c r="CC112" i="24" s="1"/>
  <c r="CO42" i="24" a="1"/>
  <c r="CO42" i="24" s="1"/>
  <c r="CL32" i="24" a="1"/>
  <c r="CL32" i="24" s="1"/>
  <c r="CJ46" i="24" a="1"/>
  <c r="CJ46" i="24" s="1"/>
  <c r="CO46" i="24" a="1"/>
  <c r="CO46" i="24" s="1"/>
  <c r="CK69" i="24" a="1"/>
  <c r="CK69" i="24" s="1"/>
  <c r="CW86" i="24" a="1"/>
  <c r="CW86" i="24" s="1"/>
  <c r="CK91" i="24" a="1"/>
  <c r="CK91" i="24" s="1"/>
  <c r="CI101" i="24" a="1"/>
  <c r="CI101" i="24" s="1"/>
  <c r="CS45" i="24" a="1"/>
  <c r="CS45" i="24" s="1"/>
  <c r="CQ66" i="24" a="1"/>
  <c r="CQ66" i="24" s="1"/>
  <c r="CU77" i="24" a="1"/>
  <c r="CU77" i="24" s="1"/>
  <c r="CH82" i="24" a="1"/>
  <c r="CH82" i="24" s="1"/>
  <c r="DA88" i="24" a="1"/>
  <c r="DA88" i="24" s="1"/>
  <c r="CD60" i="24" a="1"/>
  <c r="CD60" i="24" s="1"/>
  <c r="CT122" i="24" a="1"/>
  <c r="CT122" i="24" s="1"/>
  <c r="CS112" i="24" a="1"/>
  <c r="CS112" i="24" s="1"/>
  <c r="CZ118" i="24" a="1"/>
  <c r="CZ118" i="24" s="1"/>
  <c r="CV103" i="24" a="1"/>
  <c r="CV103" i="24" s="1"/>
  <c r="CR131" i="24" a="1"/>
  <c r="CR131" i="24" s="1"/>
  <c r="CF129" i="24" a="1"/>
  <c r="CF129" i="24" s="1"/>
  <c r="CI115" i="24" a="1"/>
  <c r="CI115" i="24" s="1"/>
  <c r="CS124" i="24" a="1"/>
  <c r="CS124" i="24" s="1"/>
  <c r="CK106" i="24" a="1"/>
  <c r="CK106" i="24" s="1"/>
  <c r="CO110" i="24" a="1"/>
  <c r="CO110" i="24" s="1"/>
  <c r="CT102" i="24" a="1"/>
  <c r="CT102" i="24" s="1"/>
  <c r="CF48" i="24" a="1"/>
  <c r="CF48" i="24" s="1"/>
  <c r="CN61" i="24" a="1"/>
  <c r="CN61" i="24" s="1"/>
  <c r="CO50" i="24" a="1"/>
  <c r="CO50" i="24" s="1"/>
  <c r="CW56" i="24" a="1"/>
  <c r="CW56" i="24" s="1"/>
  <c r="CY83" i="24" a="1"/>
  <c r="CY83" i="24" s="1"/>
  <c r="CM102" i="24" a="1"/>
  <c r="CM102" i="24" s="1"/>
  <c r="CR103" i="24" a="1"/>
  <c r="CR103" i="24" s="1"/>
  <c r="CW49" i="24" a="1"/>
  <c r="CW49" i="24" s="1"/>
  <c r="CS72" i="24" a="1"/>
  <c r="CS72" i="24" s="1"/>
  <c r="CG90" i="24" a="1"/>
  <c r="CG90" i="24" s="1"/>
  <c r="CG95" i="24" a="1"/>
  <c r="CG95" i="24" s="1"/>
  <c r="CU89" i="24" a="1"/>
  <c r="CU89" i="24" s="1"/>
  <c r="CO75" i="24" a="1"/>
  <c r="CO75" i="24" s="1"/>
  <c r="CK122" i="24" a="1"/>
  <c r="CK122" i="24" s="1"/>
  <c r="DB113" i="24" a="1"/>
  <c r="DB113" i="24" s="1"/>
  <c r="CG123" i="24" a="1"/>
  <c r="CG123" i="24" s="1"/>
  <c r="CG106" i="24" a="1"/>
  <c r="CG106" i="24" s="1"/>
  <c r="CN120" i="24" a="1"/>
  <c r="CN120" i="24" s="1"/>
  <c r="CZ117" i="24" a="1"/>
  <c r="CZ117" i="24" s="1"/>
  <c r="CV104" i="24" a="1"/>
  <c r="CV104" i="24" s="1"/>
  <c r="CT129" i="24" a="1"/>
  <c r="CT129" i="24" s="1"/>
  <c r="CT109" i="24" a="1"/>
  <c r="CT109" i="24" s="1"/>
  <c r="CW103" i="24" a="1"/>
  <c r="CW103" i="24" s="1"/>
  <c r="CW79" i="24" a="1"/>
  <c r="CW79" i="24" s="1"/>
  <c r="CT54" i="24" a="1"/>
  <c r="CT54" i="24" s="1"/>
  <c r="DA95" i="24" a="1"/>
  <c r="DA95" i="24" s="1"/>
  <c r="CX98" i="24" a="1"/>
  <c r="CX98" i="24" s="1"/>
  <c r="DC89" i="24" a="1"/>
  <c r="DC89" i="24" s="1"/>
  <c r="CU84" i="24" a="1"/>
  <c r="CU84" i="24" s="1"/>
  <c r="CL71" i="24" a="1"/>
  <c r="CL71" i="24" s="1"/>
  <c r="CP50" i="24" a="1"/>
  <c r="CP50" i="24" s="1"/>
  <c r="CQ65" i="24" a="1"/>
  <c r="CQ65" i="24" s="1"/>
  <c r="CQ89" i="24" a="1"/>
  <c r="CQ89" i="24" s="1"/>
  <c r="CX82" i="24" a="1"/>
  <c r="CX82" i="24" s="1"/>
  <c r="CM78" i="24" a="1"/>
  <c r="CM78" i="24" s="1"/>
  <c r="CS103" i="24" a="1"/>
  <c r="CS103" i="24" s="1"/>
  <c r="DB127" i="24" a="1"/>
  <c r="DB127" i="24" s="1"/>
  <c r="CZ128" i="24" a="1"/>
  <c r="CZ128" i="24" s="1"/>
  <c r="CE120" i="24" a="1"/>
  <c r="CE120" i="24" s="1"/>
  <c r="CG102" i="24" a="1"/>
  <c r="CG102" i="24" s="1"/>
  <c r="DB77" i="24" a="1"/>
  <c r="DB77" i="24" s="1"/>
  <c r="CW60" i="24" a="1"/>
  <c r="CW60" i="24" s="1"/>
  <c r="DB124" i="24" a="1"/>
  <c r="DB124" i="24" s="1"/>
  <c r="CN127" i="24" a="1"/>
  <c r="CN127" i="24" s="1"/>
  <c r="CS122" i="24" a="1"/>
  <c r="CS122" i="24" s="1"/>
  <c r="CV93" i="24" a="1"/>
  <c r="CV93" i="24" s="1"/>
  <c r="CJ89" i="24" a="1"/>
  <c r="CJ89" i="24" s="1"/>
  <c r="DC72" i="24" a="1"/>
  <c r="DC72" i="24" s="1"/>
  <c r="CG57" i="24" a="1"/>
  <c r="CG57" i="24" s="1"/>
  <c r="DA98" i="24" a="1"/>
  <c r="DA98" i="24" s="1"/>
  <c r="CX97" i="24" a="1"/>
  <c r="CX97" i="24" s="1"/>
  <c r="DB87" i="24" a="1"/>
  <c r="DB87" i="24" s="1"/>
  <c r="CX68" i="24" a="1"/>
  <c r="CX68" i="24" s="1"/>
  <c r="CP122" i="24" a="1"/>
  <c r="CP122" i="24" s="1"/>
  <c r="CQ111" i="24" a="1"/>
  <c r="CQ111" i="24" s="1"/>
  <c r="CY20" i="24" a="1"/>
  <c r="CY20" i="24" s="1"/>
  <c r="CK73" i="24" a="1"/>
  <c r="CK73" i="24" s="1"/>
  <c r="CK46" i="24" a="1"/>
  <c r="CK46" i="24" s="1"/>
  <c r="CK126" i="24" a="1"/>
  <c r="CK126" i="24" s="1"/>
  <c r="CR107" i="24" a="1"/>
  <c r="CR107" i="24" s="1"/>
  <c r="CQ116" i="24" a="1"/>
  <c r="CQ116" i="24" s="1"/>
  <c r="CH106" i="24" a="1"/>
  <c r="CH106" i="24" s="1"/>
  <c r="CV115" i="24" a="1"/>
  <c r="CV115" i="24" s="1"/>
  <c r="CZ104" i="24" a="1"/>
  <c r="CZ104" i="24" s="1"/>
  <c r="CI67" i="24" a="1"/>
  <c r="CI67" i="24" s="1"/>
  <c r="CY54" i="24" a="1"/>
  <c r="CY54" i="24" s="1"/>
  <c r="CG117" i="24" a="1"/>
  <c r="CG117" i="24" s="1"/>
  <c r="DA109" i="24" a="1"/>
  <c r="DA109" i="24" s="1"/>
  <c r="CV125" i="24" a="1"/>
  <c r="CV125" i="24" s="1"/>
  <c r="CU109" i="24" a="1"/>
  <c r="CU109" i="24" s="1"/>
  <c r="CJ128" i="24" a="1"/>
  <c r="CJ128" i="24" s="1"/>
  <c r="CI85" i="24" a="1"/>
  <c r="CI85" i="24" s="1"/>
  <c r="CB108" i="24" a="1"/>
  <c r="CB108" i="24" s="1"/>
  <c r="CX69" i="24" a="1"/>
  <c r="CX69" i="24" s="1"/>
  <c r="CY125" i="24" a="1"/>
  <c r="CY125" i="24" s="1"/>
  <c r="CM70" i="24" a="1"/>
  <c r="CM70" i="24" s="1"/>
  <c r="CG58" i="24" a="1"/>
  <c r="CG58" i="24" s="1"/>
  <c r="CD44" i="24" a="1"/>
  <c r="CD44" i="24" s="1"/>
  <c r="CB109" i="24" a="1"/>
  <c r="CB109" i="24" s="1"/>
  <c r="DC53" i="24" a="1"/>
  <c r="DC53" i="24" s="1"/>
  <c r="CN126" i="24" a="1"/>
  <c r="CN126" i="24" s="1"/>
  <c r="CY111" i="24" a="1"/>
  <c r="CY111" i="24" s="1"/>
  <c r="CN54" i="24" a="1"/>
  <c r="CN54" i="24" s="1"/>
  <c r="CH66" i="24" a="1"/>
  <c r="CH66" i="24" s="1"/>
  <c r="DB33" i="24" a="1"/>
  <c r="DB33" i="24" s="1"/>
  <c r="CG22" i="24" a="1"/>
  <c r="CG22" i="24" s="1"/>
  <c r="CV24" i="24" a="1"/>
  <c r="CV24" i="24" s="1"/>
  <c r="CQ86" i="24" a="1"/>
  <c r="CQ86" i="24" s="1"/>
  <c r="CU103" i="24" a="1"/>
  <c r="CU103" i="24" s="1"/>
  <c r="CI52" i="24" a="1"/>
  <c r="CI52" i="24" s="1"/>
  <c r="CR12" i="24" a="1"/>
  <c r="CR12" i="24" s="1"/>
  <c r="CX6" i="24" a="1"/>
  <c r="CX6" i="24" s="1"/>
  <c r="CZ49" i="24" a="1"/>
  <c r="CZ49" i="24" s="1"/>
  <c r="CS15" i="24" a="1"/>
  <c r="CS15" i="24" s="1"/>
  <c r="CF80" i="24" a="1"/>
  <c r="CF80" i="24" s="1"/>
  <c r="CD7" i="24" a="1"/>
  <c r="CD7" i="24" s="1"/>
  <c r="DA19" i="24" a="1"/>
  <c r="DA19" i="24" s="1"/>
  <c r="CX39" i="24" a="1"/>
  <c r="CX39" i="24" s="1"/>
  <c r="CH38" i="24" a="1"/>
  <c r="CH38" i="24" s="1"/>
  <c r="CR18" i="24" a="1"/>
  <c r="CR18" i="24" s="1"/>
  <c r="CF41" i="24" a="1"/>
  <c r="CF41" i="24" s="1"/>
  <c r="CS40" i="24" a="1"/>
  <c r="CS40" i="24" s="1"/>
  <c r="CB58" i="24" a="1"/>
  <c r="CB58" i="24" s="1"/>
  <c r="DA52" i="24" a="1"/>
  <c r="DA52" i="24" s="1"/>
  <c r="CI96" i="24" a="1"/>
  <c r="CI96" i="24" s="1"/>
  <c r="CI88" i="24" a="1"/>
  <c r="CI88" i="24" s="1"/>
  <c r="CB31" i="24" a="1"/>
  <c r="CB31" i="24" s="1"/>
  <c r="CU26" i="24" a="1"/>
  <c r="CU26" i="24" s="1"/>
  <c r="CX14" i="24" a="1"/>
  <c r="CX14" i="24" s="1"/>
  <c r="CY73" i="24" a="1"/>
  <c r="CY73" i="24" s="1"/>
  <c r="DC63" i="24" a="1"/>
  <c r="DC63" i="24" s="1"/>
  <c r="CJ103" i="24" a="1"/>
  <c r="CJ103" i="24" s="1"/>
  <c r="CE74" i="24" a="1"/>
  <c r="CE74" i="24" s="1"/>
  <c r="CU29" i="24" a="1"/>
  <c r="CU29" i="24" s="1"/>
  <c r="CD9" i="24" a="1"/>
  <c r="CD9" i="24" s="1"/>
  <c r="CW36" i="24" a="1"/>
  <c r="CW36" i="24" s="1"/>
  <c r="DC84" i="24" a="1"/>
  <c r="DC84" i="24" s="1"/>
  <c r="CY53" i="24" a="1"/>
  <c r="CY53" i="24" s="1"/>
  <c r="CS22" i="24" a="1"/>
  <c r="CS22" i="24" s="1"/>
  <c r="CU10" i="24" a="1"/>
  <c r="CU10" i="24" s="1"/>
  <c r="CC6" i="24" a="1"/>
  <c r="CC6" i="24" s="1"/>
  <c r="CP5" i="24" a="1"/>
  <c r="CP5" i="24" s="1"/>
  <c r="CW71" i="24" a="1"/>
  <c r="CW71" i="24" s="1"/>
  <c r="CD27" i="24" a="1"/>
  <c r="CD27" i="24" s="1"/>
  <c r="CB125" i="24" a="1"/>
  <c r="CB125" i="24" s="1"/>
  <c r="CT127" i="24" a="1"/>
  <c r="CT127" i="24" s="1"/>
  <c r="CT107" i="24" a="1"/>
  <c r="CT107" i="24" s="1"/>
  <c r="CF117" i="24" a="1"/>
  <c r="CF117" i="24" s="1"/>
  <c r="CU120" i="24" a="1"/>
  <c r="CU120" i="24" s="1"/>
  <c r="CY118" i="24" a="1"/>
  <c r="CY118" i="24" s="1"/>
  <c r="CW95" i="24" a="1"/>
  <c r="CW95" i="24" s="1"/>
  <c r="DA94" i="24" a="1"/>
  <c r="DA94" i="24" s="1"/>
  <c r="CV74" i="24" a="1"/>
  <c r="CV74" i="24" s="1"/>
  <c r="DB51" i="24" a="1"/>
  <c r="DB51" i="24" s="1"/>
  <c r="DA68" i="24" a="1"/>
  <c r="DA68" i="24" s="1"/>
  <c r="CV102" i="24" a="1"/>
  <c r="CV102" i="24" s="1"/>
  <c r="CS92" i="24" a="1"/>
  <c r="CS92" i="24" s="1"/>
  <c r="CG88" i="24" a="1"/>
  <c r="CG88" i="24" s="1"/>
  <c r="CS70" i="24" a="1"/>
  <c r="CS70" i="24" s="1"/>
  <c r="CW47" i="24" a="1"/>
  <c r="CW47" i="24" s="1"/>
  <c r="DA100" i="24" a="1"/>
  <c r="DA100" i="24" s="1"/>
  <c r="CD84" i="24" a="1"/>
  <c r="CD84" i="24" s="1"/>
  <c r="CB9" i="24" a="1"/>
  <c r="CB9" i="24" s="1"/>
  <c r="CB39" i="24" a="1"/>
  <c r="CB39" i="24" s="1"/>
  <c r="CD130" i="24" a="1"/>
  <c r="CD130" i="24" s="1"/>
  <c r="CS12" i="24" a="1"/>
  <c r="CS12" i="24" s="1"/>
  <c r="CU39" i="24" a="1"/>
  <c r="CU39" i="24" s="1"/>
  <c r="DB24" i="24" a="1"/>
  <c r="DB24" i="24" s="1"/>
  <c r="CL43" i="24" a="1"/>
  <c r="CL43" i="24" s="1"/>
  <c r="CD112" i="24" a="1"/>
  <c r="CD112" i="24" s="1"/>
  <c r="CQ7" i="24" a="1"/>
  <c r="CQ7" i="24" s="1"/>
  <c r="CL21" i="24" a="1"/>
  <c r="CL21" i="24" s="1"/>
  <c r="CG43" i="24" a="1"/>
  <c r="CG43" i="24" s="1"/>
  <c r="CH27" i="24" a="1"/>
  <c r="CH27" i="24" s="1"/>
  <c r="CC55" i="24" a="1"/>
  <c r="CC55" i="24" s="1"/>
  <c r="CN10" i="24" a="1"/>
  <c r="CN10" i="24" s="1"/>
  <c r="CK24" i="24" a="1"/>
  <c r="CK24" i="24" s="1"/>
  <c r="CV9" i="24" a="1"/>
  <c r="CV9" i="24" s="1"/>
  <c r="CS29" i="24" a="1"/>
  <c r="CS29" i="24" s="1"/>
  <c r="CB7" i="24" a="1"/>
  <c r="CB7" i="24" s="1"/>
  <c r="CE40" i="24" a="1"/>
  <c r="CE40" i="24" s="1"/>
  <c r="CE95" i="24" a="1"/>
  <c r="CE95" i="24" s="1"/>
  <c r="DC50" i="24" a="1"/>
  <c r="DC50" i="24" s="1"/>
  <c r="CZ5" i="24" a="1"/>
  <c r="CZ5" i="24" s="1"/>
  <c r="CY56" i="24" a="1"/>
  <c r="CY56" i="24" s="1"/>
  <c r="CH57" i="24" a="1"/>
  <c r="CH57" i="24" s="1"/>
  <c r="CI63" i="24" a="1"/>
  <c r="CI63" i="24" s="1"/>
  <c r="CW80" i="24" a="1"/>
  <c r="CW80" i="24" s="1"/>
  <c r="DB90" i="24" a="1"/>
  <c r="DB90" i="24" s="1"/>
  <c r="CH92" i="24" a="1"/>
  <c r="CH92" i="24" s="1"/>
  <c r="CK56" i="24" a="1"/>
  <c r="CK56" i="24" s="1"/>
  <c r="CZ64" i="24" a="1"/>
  <c r="CZ64" i="24" s="1"/>
  <c r="DA78" i="24" a="1"/>
  <c r="DA78" i="24" s="1"/>
  <c r="CN83" i="24" a="1"/>
  <c r="CN83" i="24" s="1"/>
  <c r="DB98" i="24" a="1"/>
  <c r="DB98" i="24" s="1"/>
  <c r="CW28" i="24" a="1"/>
  <c r="CW28" i="24" s="1"/>
  <c r="CC28" i="24" a="1"/>
  <c r="CC28" i="24" s="1"/>
  <c r="CJ13" i="24" a="1"/>
  <c r="CJ13" i="24" s="1"/>
  <c r="CE25" i="24" a="1"/>
  <c r="CE25" i="24" s="1"/>
  <c r="CC72" i="24" a="1"/>
  <c r="CC72" i="24" s="1"/>
  <c r="CR52" i="24" a="1"/>
  <c r="CR52" i="24" s="1"/>
  <c r="CB51" i="24" a="1"/>
  <c r="CB51" i="24" s="1"/>
  <c r="CY14" i="24" a="1"/>
  <c r="CY14" i="24" s="1"/>
  <c r="CS18" i="24" a="1"/>
  <c r="CS18" i="24" s="1"/>
  <c r="CV82" i="24" a="1"/>
  <c r="CV82" i="24" s="1"/>
  <c r="CT117" i="24" a="1"/>
  <c r="CT117" i="24" s="1"/>
  <c r="CQ112" i="24" a="1"/>
  <c r="CQ112" i="24" s="1"/>
  <c r="DB121" i="24" a="1"/>
  <c r="DB121" i="24" s="1"/>
  <c r="CF115" i="24" a="1"/>
  <c r="CF115" i="24" s="1"/>
  <c r="CI105" i="24" a="1"/>
  <c r="CI105" i="24" s="1"/>
  <c r="CN87" i="24" a="1"/>
  <c r="CN87" i="24" s="1"/>
  <c r="DC81" i="24" a="1"/>
  <c r="DC81" i="24" s="1"/>
  <c r="CT68" i="24" a="1"/>
  <c r="CT68" i="24" s="1"/>
  <c r="CX47" i="24" a="1"/>
  <c r="CX47" i="24" s="1"/>
  <c r="DB62" i="24" a="1"/>
  <c r="DB62" i="24" s="1"/>
  <c r="DA86" i="24" a="1"/>
  <c r="DA86" i="24" s="1"/>
  <c r="CH80" i="24" a="1"/>
  <c r="CH80" i="24" s="1"/>
  <c r="CJ85" i="24" a="1"/>
  <c r="CJ85" i="24" s="1"/>
  <c r="CQ64" i="24" a="1"/>
  <c r="CQ64" i="24" s="1"/>
  <c r="CY62" i="24" a="1"/>
  <c r="CY62" i="24" s="1"/>
  <c r="CN30" i="24" a="1"/>
  <c r="CN30" i="24" s="1"/>
  <c r="CC12" i="24" a="1"/>
  <c r="CC12" i="24" s="1"/>
  <c r="CE39" i="24" a="1"/>
  <c r="CE39" i="24" s="1"/>
  <c r="CD79" i="24" a="1"/>
  <c r="CD79" i="24" s="1"/>
  <c r="CR22" i="24" a="1"/>
  <c r="CR22" i="24" s="1"/>
  <c r="DA7" i="24" a="1"/>
  <c r="DA7" i="24" s="1"/>
  <c r="CU30" i="24" a="1"/>
  <c r="CU30" i="24" s="1"/>
  <c r="CE62" i="24" a="1"/>
  <c r="CE62" i="24" s="1"/>
  <c r="CV36" i="24" a="1"/>
  <c r="CV36" i="24" s="1"/>
  <c r="CC75" i="24" a="1"/>
  <c r="CC75" i="24" s="1"/>
  <c r="DC26" i="24" a="1"/>
  <c r="DC26" i="24" s="1"/>
  <c r="CI12" i="24" a="1"/>
  <c r="CI12" i="24" s="1"/>
  <c r="CY32" i="24" a="1"/>
  <c r="CY32" i="24" s="1"/>
  <c r="CE128" i="24" a="1"/>
  <c r="CE128" i="24" s="1"/>
  <c r="DA15" i="24" a="1"/>
  <c r="DA15" i="24" s="1"/>
  <c r="DB29" i="24" a="1"/>
  <c r="DB29" i="24" s="1"/>
  <c r="CZ45" i="24" a="1"/>
  <c r="CZ45" i="24" s="1"/>
  <c r="CX35" i="24" a="1"/>
  <c r="CX35" i="24" s="1"/>
  <c r="CJ11" i="24" a="1"/>
  <c r="CJ11" i="24" s="1"/>
  <c r="CC126" i="24" a="1"/>
  <c r="CC126" i="24" s="1"/>
  <c r="CR40" i="24" a="1"/>
  <c r="CR40" i="24" s="1"/>
  <c r="CH26" i="24" a="1"/>
  <c r="CH26" i="24" s="1"/>
  <c r="CU43" i="24" a="1"/>
  <c r="CU43" i="24" s="1"/>
  <c r="CS61" i="24" a="1"/>
  <c r="CS61" i="24" s="1"/>
  <c r="CT75" i="24" a="1"/>
  <c r="CT75" i="24" s="1"/>
  <c r="CG48" i="24" a="1"/>
  <c r="CG48" i="24" s="1"/>
  <c r="CV94" i="24" a="1"/>
  <c r="CV94" i="24" s="1"/>
  <c r="CP104" i="24" a="1"/>
  <c r="CP104" i="24" s="1"/>
  <c r="CV96" i="24" a="1"/>
  <c r="CV96" i="24" s="1"/>
  <c r="CP60" i="24" a="1"/>
  <c r="CP60" i="24" s="1"/>
  <c r="CK47" i="24" a="1"/>
  <c r="CK47" i="24" s="1"/>
  <c r="CG84" i="24" a="1"/>
  <c r="CG84" i="24" s="1"/>
  <c r="CL94" i="24" a="1"/>
  <c r="CL94" i="24" s="1"/>
  <c r="CR101" i="24" a="1"/>
  <c r="CR101" i="24" s="1"/>
  <c r="CZ9" i="24" a="1"/>
  <c r="CZ9" i="24" s="1"/>
  <c r="CD30" i="24" a="1"/>
  <c r="CD30" i="24" s="1"/>
  <c r="CP9" i="24" a="1"/>
  <c r="CP9" i="24" s="1"/>
  <c r="CJ25" i="24" a="1"/>
  <c r="CJ25" i="24" s="1"/>
  <c r="CM33" i="24" a="1"/>
  <c r="CM33" i="24" s="1"/>
  <c r="CN39" i="24" a="1"/>
  <c r="CN39" i="24" s="1"/>
  <c r="CQ35" i="24" a="1"/>
  <c r="CQ35" i="24" s="1"/>
  <c r="CF63" i="24" a="1"/>
  <c r="CF63" i="24" s="1"/>
  <c r="CZ65" i="24" a="1"/>
  <c r="CZ65" i="24" s="1"/>
  <c r="CQ127" i="24" a="1"/>
  <c r="CQ127" i="24" s="1"/>
  <c r="CH113" i="24" a="1"/>
  <c r="CH113" i="24" s="1"/>
  <c r="CL111" i="24" a="1"/>
  <c r="CL111" i="24" s="1"/>
  <c r="CN124" i="24" a="1"/>
  <c r="CN124" i="24" s="1"/>
  <c r="CZ114" i="24" a="1"/>
  <c r="CZ114" i="24" s="1"/>
  <c r="CV117" i="24" a="1"/>
  <c r="CV117" i="24" s="1"/>
  <c r="CM121" i="24" a="1"/>
  <c r="CM121" i="24" s="1"/>
  <c r="CQ119" i="24" a="1"/>
  <c r="CQ119" i="24" s="1"/>
  <c r="DB126" i="24" a="1"/>
  <c r="DB126" i="24" s="1"/>
  <c r="DB106" i="24" a="1"/>
  <c r="DB106" i="24" s="1"/>
  <c r="CG101" i="24" a="1"/>
  <c r="CG101" i="24" s="1"/>
  <c r="DB99" i="24" a="1"/>
  <c r="DB99" i="24" s="1"/>
  <c r="CN82" i="24" a="1"/>
  <c r="CN82" i="24" s="1"/>
  <c r="CN45" i="24" a="1"/>
  <c r="CN45" i="24" s="1"/>
  <c r="CO65" i="24" a="1"/>
  <c r="CO65" i="24" s="1"/>
  <c r="CV58" i="24" a="1"/>
  <c r="CV58" i="24" s="1"/>
  <c r="CO99" i="24" a="1"/>
  <c r="CO99" i="24" s="1"/>
  <c r="CK85" i="24" a="1"/>
  <c r="CK85" i="24" s="1"/>
  <c r="CG69" i="24" a="1"/>
  <c r="CG69" i="24" s="1"/>
  <c r="CN60" i="24" a="1"/>
  <c r="CN60" i="24" s="1"/>
  <c r="CV75" i="24" a="1"/>
  <c r="CV75" i="24" s="1"/>
  <c r="CC8" i="24" a="1"/>
  <c r="CC8" i="24" s="1"/>
  <c r="CG26" i="24" a="1"/>
  <c r="CG26" i="24" s="1"/>
  <c r="CD43" i="24" a="1"/>
  <c r="CD43" i="24" s="1"/>
  <c r="CB79" i="24" a="1"/>
  <c r="CB79" i="24" s="1"/>
  <c r="CN14" i="24" a="1"/>
  <c r="CN14" i="24" s="1"/>
  <c r="CK28" i="24" a="1"/>
  <c r="CK28" i="24" s="1"/>
  <c r="CT13" i="24" a="1"/>
  <c r="CT13" i="24" s="1"/>
  <c r="CS33" i="24" a="1"/>
  <c r="CS33" i="24" s="1"/>
  <c r="CC23" i="24" a="1"/>
  <c r="CC23" i="24" s="1"/>
  <c r="CC48" i="24" a="1"/>
  <c r="CC48" i="24" s="1"/>
  <c r="CF10" i="24" a="1"/>
  <c r="CF10" i="24" s="1"/>
  <c r="DA31" i="24" a="1"/>
  <c r="DA31" i="24" s="1"/>
  <c r="DC17" i="24" a="1"/>
  <c r="DC17" i="24" s="1"/>
  <c r="CH50" i="24" a="1"/>
  <c r="CH50" i="24" s="1"/>
  <c r="CU8" i="24" a="1"/>
  <c r="CU8" i="24" s="1"/>
  <c r="CE84" i="24" a="1"/>
  <c r="CE84" i="24" s="1"/>
  <c r="CU35" i="24" a="1"/>
  <c r="CU35" i="24" s="1"/>
  <c r="DB20" i="24" a="1"/>
  <c r="DB20" i="24" s="1"/>
  <c r="CQ41" i="24" a="1"/>
  <c r="CQ41" i="24" s="1"/>
  <c r="CB122" i="24" a="1"/>
  <c r="CB122" i="24" s="1"/>
  <c r="CJ32" i="24" a="1"/>
  <c r="CJ32" i="24" s="1"/>
  <c r="CG9" i="24" a="1"/>
  <c r="CG9" i="24" s="1"/>
  <c r="CY31" i="24" a="1"/>
  <c r="CY31" i="24" s="1"/>
  <c r="DC14" i="24" a="1"/>
  <c r="DC14" i="24" s="1"/>
  <c r="CR72" i="24" a="1"/>
  <c r="CR72" i="24" s="1"/>
  <c r="CQ50" i="24" a="1"/>
  <c r="CQ50" i="24" s="1"/>
  <c r="CP66" i="24" a="1"/>
  <c r="CP66" i="24" s="1"/>
  <c r="CT84" i="24" a="1"/>
  <c r="CT84" i="24" s="1"/>
  <c r="CZ99" i="24" a="1"/>
  <c r="CZ99" i="24" s="1"/>
  <c r="CT45" i="24" a="1"/>
  <c r="CT45" i="24" s="1"/>
  <c r="CN66" i="24" a="1"/>
  <c r="CN66" i="24" s="1"/>
  <c r="CO51" i="24" a="1"/>
  <c r="CO51" i="24" s="1"/>
  <c r="CZ86" i="24" a="1"/>
  <c r="CZ86" i="24" s="1"/>
  <c r="CY98" i="24" a="1"/>
  <c r="CY98" i="24" s="1"/>
  <c r="CE38" i="24" a="1"/>
  <c r="CE38" i="24" s="1"/>
  <c r="CK10" i="24" a="1"/>
  <c r="CK10" i="24" s="1"/>
  <c r="CC36" i="24" a="1"/>
  <c r="CC36" i="24" s="1"/>
  <c r="CC86" i="24" a="1"/>
  <c r="CC86" i="24" s="1"/>
  <c r="CE73" i="24" a="1"/>
  <c r="CE73" i="24" s="1"/>
  <c r="CT36" i="24" a="1"/>
  <c r="CT36" i="24" s="1"/>
  <c r="CN5" i="24" a="1"/>
  <c r="CN5" i="24" s="1"/>
  <c r="CT32" i="24" a="1"/>
  <c r="CT32" i="24" s="1"/>
  <c r="CT23" i="24" a="1"/>
  <c r="CT23" i="24" s="1"/>
  <c r="CZ34" i="24" a="1"/>
  <c r="CZ34" i="24" s="1"/>
  <c r="CQ34" i="24" a="1"/>
  <c r="CQ34" i="24" s="1"/>
  <c r="CO43" i="24" a="1"/>
  <c r="CO43" i="24" s="1"/>
  <c r="CZ16" i="24" a="1"/>
  <c r="CZ16" i="24" s="1"/>
  <c r="CO30" i="24" a="1"/>
  <c r="CO30" i="24" s="1"/>
  <c r="CQ16" i="24" a="1"/>
  <c r="CQ16" i="24" s="1"/>
  <c r="CK36" i="24" a="1"/>
  <c r="CK36" i="24" s="1"/>
  <c r="CC11" i="24" a="1"/>
  <c r="CC11" i="24" s="1"/>
  <c r="CC64" i="24" a="1"/>
  <c r="CC64" i="24" s="1"/>
  <c r="CV12" i="24" a="1"/>
  <c r="CV12" i="24" s="1"/>
  <c r="CS34" i="24" a="1"/>
  <c r="CS34" i="24" s="1"/>
  <c r="CU20" i="24" a="1"/>
  <c r="CU20" i="24" s="1"/>
  <c r="CH54" i="24" a="1"/>
  <c r="CH54" i="24" s="1"/>
  <c r="CK11" i="24" a="1"/>
  <c r="CK11" i="24" s="1"/>
  <c r="CM38" i="24" a="1"/>
  <c r="CM38" i="24" s="1"/>
  <c r="CM29" i="24" a="1"/>
  <c r="CM29" i="24" s="1"/>
  <c r="CC97" i="24" a="1"/>
  <c r="CC97" i="24" s="1"/>
  <c r="CC42" i="24" a="1"/>
  <c r="CC42" i="24" s="1"/>
  <c r="CO39" i="24" a="1"/>
  <c r="CO39" i="24" s="1"/>
  <c r="CI5" i="24" a="1"/>
  <c r="CI5" i="24" s="1"/>
  <c r="CK18" i="24" a="1"/>
  <c r="CK18" i="24" s="1"/>
  <c r="CX40" i="24" a="1"/>
  <c r="CX40" i="24" s="1"/>
  <c r="CU56" i="24" a="1"/>
  <c r="CU56" i="24" s="1"/>
  <c r="CD71" i="24" a="1"/>
  <c r="CD71" i="24" s="1"/>
  <c r="CJ21" i="24" a="1"/>
  <c r="CJ21" i="24" s="1"/>
  <c r="CS6" i="24" a="1"/>
  <c r="CS6" i="24" s="1"/>
  <c r="CK32" i="24" a="1"/>
  <c r="CK32" i="24" s="1"/>
  <c r="CN27" i="24" a="1"/>
  <c r="CN27" i="24" s="1"/>
  <c r="CY11" i="24" a="1"/>
  <c r="CY11" i="24" s="1"/>
  <c r="CQ23" i="24" a="1"/>
  <c r="CQ23" i="24" s="1"/>
  <c r="CG79" i="24" a="1"/>
  <c r="CG79" i="24" s="1"/>
  <c r="CV66" i="24" a="1"/>
  <c r="CV66" i="24" s="1"/>
  <c r="CX7" i="24" a="1"/>
  <c r="CX7" i="24" s="1"/>
  <c r="CI15" i="24" a="1"/>
  <c r="CI15" i="24" s="1"/>
  <c r="CJ42" i="24" a="1"/>
  <c r="CJ42" i="24" s="1"/>
  <c r="CT27" i="24" a="1"/>
  <c r="CT27" i="24" s="1"/>
  <c r="CI43" i="24" a="1"/>
  <c r="CI43" i="24" s="1"/>
  <c r="CD128" i="24" a="1"/>
  <c r="CD128" i="24" s="1"/>
  <c r="CG10" i="24" a="1"/>
  <c r="CG10" i="24" s="1"/>
  <c r="DB23" i="24" a="1"/>
  <c r="DB23" i="24" s="1"/>
  <c r="CL44" i="24" a="1"/>
  <c r="CL44" i="24" s="1"/>
  <c r="CX29" i="24" a="1"/>
  <c r="CX29" i="24" s="1"/>
  <c r="CB71" i="24" a="1"/>
  <c r="CB71" i="24" s="1"/>
  <c r="CF13" i="24" a="1"/>
  <c r="CF13" i="24" s="1"/>
  <c r="DA26" i="24" a="1"/>
  <c r="DA26" i="24" s="1"/>
  <c r="CL12" i="24" a="1"/>
  <c r="CL12" i="24" s="1"/>
  <c r="CU17" i="24" a="1"/>
  <c r="CU17" i="24" s="1"/>
  <c r="CH69" i="24" a="1"/>
  <c r="CH69" i="24" s="1"/>
  <c r="CV65" i="24" a="1"/>
  <c r="CV65" i="24" s="1"/>
  <c r="CI130" i="24" a="1"/>
  <c r="CI130" i="24" s="1"/>
  <c r="CV95" i="24" a="1"/>
  <c r="CV95" i="24" s="1"/>
  <c r="CT110" i="24" a="1"/>
  <c r="CT110" i="24" s="1"/>
  <c r="CV110" i="24" a="1"/>
  <c r="CV110" i="24" s="1"/>
  <c r="CS56" i="24" a="1"/>
  <c r="CS56" i="24" s="1"/>
  <c r="DA5" i="24" a="1"/>
  <c r="DA5" i="24" s="1"/>
  <c r="DB44" i="24" a="1"/>
  <c r="DB44" i="24" s="1"/>
  <c r="CI53" i="24" a="1"/>
  <c r="CI53" i="24" s="1"/>
  <c r="CK78" i="24" a="1"/>
  <c r="CK78" i="24" s="1"/>
  <c r="CR102" i="24" a="1"/>
  <c r="CR102" i="24" s="1"/>
  <c r="CP72" i="24" a="1"/>
  <c r="CP72" i="24" s="1"/>
  <c r="DC118" i="24" a="1"/>
  <c r="DC118" i="24" s="1"/>
  <c r="DB123" i="24" a="1"/>
  <c r="DB123" i="24" s="1"/>
  <c r="CM116" i="24" a="1"/>
  <c r="CM116" i="24" s="1"/>
  <c r="CK63" i="24" a="1"/>
  <c r="CK63" i="24" s="1"/>
  <c r="CJ91" i="24" a="1"/>
  <c r="CJ91" i="24" s="1"/>
  <c r="CT132" i="24" a="1"/>
  <c r="CT132" i="24" s="1"/>
  <c r="CD55" i="24" a="1"/>
  <c r="CD55" i="24" s="1"/>
  <c r="CE22" i="24" a="1"/>
  <c r="CE22" i="24" s="1"/>
  <c r="CE58" i="24" a="1"/>
  <c r="CE58" i="24" s="1"/>
  <c r="CE113" i="24" a="1"/>
  <c r="CE113" i="24" s="1"/>
  <c r="CU53" i="24" a="1"/>
  <c r="CU53" i="24" s="1"/>
  <c r="CU44" i="24" a="1"/>
  <c r="CU44" i="24" s="1"/>
  <c r="CJ75" i="24" a="1"/>
  <c r="CJ75" i="24" s="1"/>
  <c r="CJ64" i="24" a="1"/>
  <c r="CJ64" i="24" s="1"/>
  <c r="CJ86" i="24" a="1"/>
  <c r="CJ86" i="24" s="1"/>
  <c r="CL98" i="24" a="1"/>
  <c r="CL98" i="24" s="1"/>
  <c r="CZ90" i="24" a="1"/>
  <c r="CZ90" i="24" s="1"/>
  <c r="CY126" i="24" a="1"/>
  <c r="CY126" i="24" s="1"/>
  <c r="CW110" i="24" a="1"/>
  <c r="CW110" i="24" s="1"/>
  <c r="DA103" i="24" a="1"/>
  <c r="DA103" i="24" s="1"/>
  <c r="CM73" i="24" a="1"/>
  <c r="CM73" i="24" s="1"/>
  <c r="CT56" i="24" a="1"/>
  <c r="CT56" i="24" s="1"/>
  <c r="CF105" i="24" a="1"/>
  <c r="CF105" i="24" s="1"/>
  <c r="CG23" i="24" a="1"/>
  <c r="CG23" i="24" s="1"/>
  <c r="CR48" i="24" a="1"/>
  <c r="CR48" i="24" s="1"/>
  <c r="CP38" i="24" a="1"/>
  <c r="CP38" i="24" s="1"/>
  <c r="CV21" i="24" a="1"/>
  <c r="CV21" i="24" s="1"/>
  <c r="CQ6" i="24" a="1"/>
  <c r="CQ6" i="24" s="1"/>
  <c r="CX28" i="24" a="1"/>
  <c r="CX28" i="24" s="1"/>
  <c r="CX17" i="24" a="1"/>
  <c r="CX17" i="24" s="1"/>
  <c r="CS55" i="24" a="1"/>
  <c r="CS55" i="24" s="1"/>
  <c r="CW50" i="24" a="1"/>
  <c r="CW50" i="24" s="1"/>
  <c r="CQ87" i="24" a="1"/>
  <c r="CQ87" i="24" s="1"/>
  <c r="CU66" i="24" a="1"/>
  <c r="CU66" i="24" s="1"/>
  <c r="CK97" i="24" a="1"/>
  <c r="CK97" i="24" s="1"/>
  <c r="CP112" i="24" a="1"/>
  <c r="CP112" i="24" s="1"/>
  <c r="CG127" i="24" a="1"/>
  <c r="CG127" i="24" s="1"/>
  <c r="CO86" i="24" a="1"/>
  <c r="CO86" i="24" s="1"/>
  <c r="CP103" i="24" a="1"/>
  <c r="CP103" i="24" s="1"/>
  <c r="CF122" i="24" a="1"/>
  <c r="CF122" i="24" s="1"/>
  <c r="CH58" i="24" a="1"/>
  <c r="CH58" i="24" s="1"/>
  <c r="CD91" i="24" a="1"/>
  <c r="CD91" i="24" s="1"/>
  <c r="CI98" i="24" a="1"/>
  <c r="CI98" i="24" s="1"/>
  <c r="CN99" i="24" a="1"/>
  <c r="CN99" i="24" s="1"/>
  <c r="CH63" i="24" a="1"/>
  <c r="CH63" i="24" s="1"/>
  <c r="DA49" i="24" a="1"/>
  <c r="DA49" i="24" s="1"/>
  <c r="CH77" i="24" a="1"/>
  <c r="CH77" i="24" s="1"/>
  <c r="DA85" i="24" a="1"/>
  <c r="DA85" i="24" s="1"/>
  <c r="CI70" i="24" a="1"/>
  <c r="CI70" i="24" s="1"/>
  <c r="DB116" i="24" a="1"/>
  <c r="DB116" i="24" s="1"/>
  <c r="CO114" i="24" a="1"/>
  <c r="CO114" i="24" s="1"/>
  <c r="CN121" i="24" a="1"/>
  <c r="CN121" i="24" s="1"/>
  <c r="CZ106" i="24" a="1"/>
  <c r="CZ106" i="24" s="1"/>
  <c r="CW127" i="24" a="1"/>
  <c r="CW127" i="24" s="1"/>
  <c r="CL118" i="24" a="1"/>
  <c r="CL118" i="24" s="1"/>
  <c r="CT116" i="24" a="1"/>
  <c r="CT116" i="24" s="1"/>
  <c r="CL123" i="24" a="1"/>
  <c r="CL123" i="24" s="1"/>
  <c r="CG110" i="24" a="1"/>
  <c r="CG110" i="24" s="1"/>
  <c r="CU93" i="24" a="1"/>
  <c r="CU93" i="24" s="1"/>
  <c r="CQ92" i="24" a="1"/>
  <c r="CQ92" i="24" s="1"/>
  <c r="CX83" i="24" a="1"/>
  <c r="CX83" i="24" s="1"/>
  <c r="CR56" i="24" a="1"/>
  <c r="CR56" i="24" s="1"/>
  <c r="CT69" i="24" a="1"/>
  <c r="CT69" i="24" s="1"/>
  <c r="CX50" i="24" a="1"/>
  <c r="CX50" i="24" s="1"/>
  <c r="DC91" i="24" a="1"/>
  <c r="DC91" i="24" s="1"/>
  <c r="CK77" i="24" a="1"/>
  <c r="CK77" i="24" s="1"/>
  <c r="CF50" i="24" a="1"/>
  <c r="CF50" i="24" s="1"/>
  <c r="CS73" i="24" a="1"/>
  <c r="CS73" i="24" s="1"/>
  <c r="CS119" i="24" a="1"/>
  <c r="CS119" i="24" s="1"/>
  <c r="CZ129" i="24" a="1"/>
  <c r="CZ129" i="24" s="1"/>
  <c r="CX110" i="24" a="1"/>
  <c r="CX110" i="24" s="1"/>
  <c r="CX87" i="24" a="1"/>
  <c r="CX87" i="24" s="1"/>
  <c r="CL52" i="24" a="1"/>
  <c r="CL52" i="24" s="1"/>
  <c r="DB53" i="24" a="1"/>
  <c r="DB53" i="24" s="1"/>
  <c r="CD25" i="24" a="1"/>
  <c r="CD25" i="24" s="1"/>
  <c r="CQ24" i="24" a="1"/>
  <c r="CQ24" i="24" s="1"/>
  <c r="CL48" i="24" a="1"/>
  <c r="CL48" i="24" s="1"/>
  <c r="CF69" i="24" a="1"/>
  <c r="CF69" i="24" s="1"/>
  <c r="CG54" i="24" a="1"/>
  <c r="CG54" i="24" s="1"/>
  <c r="CS89" i="24" a="1"/>
  <c r="CS89" i="24" s="1"/>
  <c r="CQ101" i="24" a="1"/>
  <c r="CQ101" i="24" s="1"/>
  <c r="CY101" i="24" a="1"/>
  <c r="CY101" i="24" s="1"/>
  <c r="CX120" i="24" a="1"/>
  <c r="CX120" i="24" s="1"/>
  <c r="CL124" i="24" a="1"/>
  <c r="CL124" i="24" s="1"/>
  <c r="CS125" i="24" a="1"/>
  <c r="CS125" i="24" s="1"/>
  <c r="CK109" i="24" a="1"/>
  <c r="CK109" i="24" s="1"/>
  <c r="CS118" i="24" a="1"/>
  <c r="CS118" i="24" s="1"/>
  <c r="CV107" i="24" a="1"/>
  <c r="CV107" i="24" s="1"/>
  <c r="CU127" i="24" a="1"/>
  <c r="CU127" i="24" s="1"/>
  <c r="CH132" i="24" a="1"/>
  <c r="CH132" i="24" s="1"/>
  <c r="CX112" i="24" a="1"/>
  <c r="CX112" i="24" s="1"/>
  <c r="CM99" i="24" a="1"/>
  <c r="CM99" i="24" s="1"/>
  <c r="CY82" i="24" a="1"/>
  <c r="CY82" i="24" s="1"/>
  <c r="CL78" i="24" a="1"/>
  <c r="CL78" i="24" s="1"/>
  <c r="CJ74" i="24" a="1"/>
  <c r="CJ74" i="24" s="1"/>
  <c r="CN46" i="24" a="1"/>
  <c r="CN46" i="24" s="1"/>
  <c r="CZ96" i="24" a="1"/>
  <c r="CZ96" i="24" s="1"/>
  <c r="CT104" i="24" a="1"/>
  <c r="CT104" i="24" s="1"/>
  <c r="CI77" i="24" a="1"/>
  <c r="CI77" i="24" s="1"/>
  <c r="DC74" i="24" a="1"/>
  <c r="DC74" i="24" s="1"/>
  <c r="CN63" i="24" a="1"/>
  <c r="CN63" i="24" s="1"/>
  <c r="DC107" i="24" a="1"/>
  <c r="DC107" i="24" s="1"/>
  <c r="CM115" i="24" a="1"/>
  <c r="CM115" i="24" s="1"/>
  <c r="CJ120" i="24" a="1"/>
  <c r="CJ120" i="24" s="1"/>
  <c r="CS93" i="24" a="1"/>
  <c r="CS93" i="24" s="1"/>
  <c r="CM87" i="24" a="1"/>
  <c r="CM87" i="24" s="1"/>
  <c r="DA70" i="24" a="1"/>
  <c r="DA70" i="24" s="1"/>
  <c r="CV39" i="24" a="1"/>
  <c r="CV39" i="24" s="1"/>
  <c r="CD57" i="24" a="1"/>
  <c r="CD57" i="24" s="1"/>
  <c r="CR8" i="24" a="1"/>
  <c r="CR8" i="24" s="1"/>
  <c r="CQ59" i="24" a="1"/>
  <c r="CQ59" i="24" s="1"/>
  <c r="CX59" i="24" a="1"/>
  <c r="CX59" i="24" s="1"/>
  <c r="CS46" i="24" a="1"/>
  <c r="CS46" i="24" s="1"/>
  <c r="CO83" i="24" a="1"/>
  <c r="CO83" i="24" s="1"/>
  <c r="CT93" i="24" a="1"/>
  <c r="CT93" i="24" s="1"/>
  <c r="CX94" i="24" a="1"/>
  <c r="CX94" i="24" s="1"/>
  <c r="CZ58" i="24" a="1"/>
  <c r="CZ58" i="24" s="1"/>
  <c r="CR67" i="24" a="1"/>
  <c r="CR67" i="24" s="1"/>
  <c r="CS81" i="24" a="1"/>
  <c r="CS81" i="24" s="1"/>
  <c r="CI76" i="24" a="1"/>
  <c r="CI76" i="24" s="1"/>
  <c r="CT101" i="24" a="1"/>
  <c r="CT101" i="24" s="1"/>
  <c r="CW119" i="24" a="1"/>
  <c r="CW119" i="24" s="1"/>
  <c r="CN113" i="24" a="1"/>
  <c r="CN113" i="24" s="1"/>
  <c r="CR132" i="24" a="1"/>
  <c r="CR132" i="24" s="1"/>
  <c r="CP117" i="24" a="1"/>
  <c r="CP117" i="24" s="1"/>
  <c r="CM128" i="24" a="1"/>
  <c r="CM128" i="24" s="1"/>
  <c r="CX132" i="24" a="1"/>
  <c r="CX132" i="24" s="1"/>
  <c r="CP113" i="24" a="1"/>
  <c r="CP113" i="24" s="1"/>
  <c r="DA117" i="24" a="1"/>
  <c r="DA117" i="24" s="1"/>
  <c r="CF107" i="24" a="1"/>
  <c r="CF107" i="24" s="1"/>
  <c r="CR108" i="24" a="1"/>
  <c r="CR108" i="24" s="1"/>
  <c r="CP90" i="24" a="1"/>
  <c r="CP90" i="24" s="1"/>
  <c r="CR83" i="24" a="1"/>
  <c r="CR83" i="24" s="1"/>
  <c r="CX60" i="24" a="1"/>
  <c r="CX60" i="24" s="1"/>
  <c r="CU75" i="24" a="1"/>
  <c r="CU75" i="24" s="1"/>
  <c r="DB54" i="24" a="1"/>
  <c r="DB54" i="24" s="1"/>
  <c r="DB89" i="24" a="1"/>
  <c r="DB89" i="24" s="1"/>
  <c r="CW81" i="24" a="1"/>
  <c r="CW81" i="24" s="1"/>
  <c r="CR81" i="24" a="1"/>
  <c r="CR81" i="24" s="1"/>
  <c r="CG70" i="24" a="1"/>
  <c r="CG70" i="24" s="1"/>
  <c r="DC129" i="24" a="1"/>
  <c r="DC129" i="24" s="1"/>
  <c r="CO125" i="24" a="1"/>
  <c r="CO125" i="24" s="1"/>
  <c r="CH130" i="24" a="1"/>
  <c r="CH130" i="24" s="1"/>
  <c r="CZ105" i="24" a="1"/>
  <c r="CZ105" i="24" s="1"/>
  <c r="CF73" i="24" a="1"/>
  <c r="CF73" i="24" s="1"/>
  <c r="CZ75" i="24" a="1"/>
  <c r="CZ75" i="24" s="1"/>
  <c r="CV27" i="24" a="1"/>
  <c r="CV27" i="24" s="1"/>
  <c r="CU14" i="24" a="1"/>
  <c r="CU14" i="24" s="1"/>
  <c r="CL73" i="24" a="1"/>
  <c r="CL73" i="24" s="1"/>
  <c r="CP52" i="24" a="1"/>
  <c r="CP52" i="24" s="1"/>
  <c r="CQ67" i="24" a="1"/>
  <c r="CQ67" i="24" s="1"/>
  <c r="CI124" i="24" a="1"/>
  <c r="CI124" i="24" s="1"/>
  <c r="CS113" i="24" a="1"/>
  <c r="CS113" i="24" s="1"/>
  <c r="CW111" i="24" a="1"/>
  <c r="CW111" i="24" s="1"/>
  <c r="CV118" i="24" a="1"/>
  <c r="CV118" i="24" s="1"/>
  <c r="CY104" i="24" a="1"/>
  <c r="CY104" i="24" s="1"/>
  <c r="CF132" i="24" a="1"/>
  <c r="CF132" i="24" s="1"/>
  <c r="CI116" i="24" a="1"/>
  <c r="CI116" i="24" s="1"/>
  <c r="CM114" i="24" a="1"/>
  <c r="CM114" i="24" s="1"/>
  <c r="CO124" i="24" a="1"/>
  <c r="CO124" i="24" s="1"/>
  <c r="CO107" i="24" a="1"/>
  <c r="CO107" i="24" s="1"/>
  <c r="DC90" i="24" a="1"/>
  <c r="DC90" i="24" s="1"/>
  <c r="CY89" i="24" a="1"/>
  <c r="CY89" i="24" s="1"/>
  <c r="CH81" i="24" a="1"/>
  <c r="CH81" i="24" s="1"/>
  <c r="DA53" i="24" a="1"/>
  <c r="DA53" i="24" s="1"/>
  <c r="DB66" i="24" a="1"/>
  <c r="DB66" i="24" s="1"/>
  <c r="CG109" i="24" a="1"/>
  <c r="CG109" i="24" s="1"/>
  <c r="CM89" i="24" a="1"/>
  <c r="CM89" i="24" s="1"/>
  <c r="DC83" i="24" a="1"/>
  <c r="DC83" i="24" s="1"/>
  <c r="CT70" i="24" a="1"/>
  <c r="CT70" i="24" s="1"/>
  <c r="CX49" i="24" a="1"/>
  <c r="CX49" i="24" s="1"/>
  <c r="CY64" i="24" a="1"/>
  <c r="CY64" i="24" s="1"/>
  <c r="CC115" i="24" a="1"/>
  <c r="CC115" i="24" s="1"/>
  <c r="CE32" i="24" a="1"/>
  <c r="CE32" i="24" s="1"/>
  <c r="DA12" i="24" a="1"/>
  <c r="DA12" i="24" s="1"/>
  <c r="CB120" i="24" a="1"/>
  <c r="CB120" i="24" s="1"/>
  <c r="CB123" i="24" a="1"/>
  <c r="CB123" i="24" s="1"/>
  <c r="CJ33" i="24" a="1"/>
  <c r="CJ33" i="24" s="1"/>
  <c r="CQ60" i="24" a="1"/>
  <c r="CQ60" i="24" s="1"/>
  <c r="CC67" i="24" a="1"/>
  <c r="CC67" i="24" s="1"/>
  <c r="CU28" i="24" a="1"/>
  <c r="CU28" i="24" s="1"/>
  <c r="DA122" i="24" a="1"/>
  <c r="DA122" i="24" s="1"/>
  <c r="CS106" i="24" a="1"/>
  <c r="CS106" i="24" s="1"/>
  <c r="CZ120" i="24" a="1"/>
  <c r="CZ120" i="24" s="1"/>
  <c r="CM107" i="24" a="1"/>
  <c r="CM107" i="24" s="1"/>
  <c r="DB131" i="24" a="1"/>
  <c r="DB131" i="24" s="1"/>
  <c r="CP129" i="24" a="1"/>
  <c r="CP129" i="24" s="1"/>
  <c r="CH110" i="24" a="1"/>
  <c r="CH110" i="24" s="1"/>
  <c r="CU96" i="24" a="1"/>
  <c r="CU96" i="24" s="1"/>
  <c r="CI80" i="24" a="1"/>
  <c r="CI80" i="24" s="1"/>
  <c r="CS85" i="24" a="1"/>
  <c r="CS85" i="24" s="1"/>
  <c r="CR71" i="24" a="1"/>
  <c r="CR71" i="24" s="1"/>
  <c r="CZ62" i="24" a="1"/>
  <c r="CZ62" i="24" s="1"/>
  <c r="CG103" i="24" a="1"/>
  <c r="CG103" i="24" s="1"/>
  <c r="DB101" i="24" a="1"/>
  <c r="DB101" i="24" s="1"/>
  <c r="CN84" i="24" a="1"/>
  <c r="CN84" i="24" s="1"/>
  <c r="CN47" i="24" a="1"/>
  <c r="CN47" i="24" s="1"/>
  <c r="CO67" i="24" a="1"/>
  <c r="CO67" i="24" s="1"/>
  <c r="CV60" i="24" a="1"/>
  <c r="CV60" i="24" s="1"/>
  <c r="CE36" i="24" a="1"/>
  <c r="CE36" i="24" s="1"/>
  <c r="CN20" i="24" a="1"/>
  <c r="CN20" i="24" s="1"/>
  <c r="CE6" i="24" a="1"/>
  <c r="CE6" i="24" s="1"/>
  <c r="CE76" i="24" a="1"/>
  <c r="CE76" i="24" s="1"/>
  <c r="CZ24" i="24" a="1"/>
  <c r="CZ24" i="24" s="1"/>
  <c r="CO38" i="24" a="1"/>
  <c r="CO38" i="24" s="1"/>
  <c r="CS7" i="24" a="1"/>
  <c r="CS7" i="24" s="1"/>
  <c r="CC89" i="24" a="1"/>
  <c r="CC89" i="24" s="1"/>
  <c r="CG19" i="24" a="1"/>
  <c r="CG19" i="24" s="1"/>
  <c r="CG59" i="24" a="1"/>
  <c r="CG59" i="24" s="1"/>
  <c r="CK131" i="24" a="1"/>
  <c r="CK131" i="24" s="1"/>
  <c r="CW128" i="24" a="1"/>
  <c r="CW128" i="24" s="1"/>
  <c r="CL121" i="24" a="1"/>
  <c r="CL121" i="24" s="1"/>
  <c r="CH131" i="24" a="1"/>
  <c r="CH131" i="24" s="1"/>
  <c r="CX109" i="24" a="1"/>
  <c r="CX109" i="24" s="1"/>
  <c r="DB107" i="24" a="1"/>
  <c r="DB107" i="24" s="1"/>
  <c r="CG125" i="24" a="1"/>
  <c r="CG125" i="24" s="1"/>
  <c r="CG108" i="24" a="1"/>
  <c r="CG108" i="24" s="1"/>
  <c r="CN131" i="24" a="1"/>
  <c r="CN131" i="24" s="1"/>
  <c r="CQ115" i="24" a="1"/>
  <c r="CQ115" i="24" s="1"/>
  <c r="CU113" i="24" a="1"/>
  <c r="CU113" i="24" s="1"/>
  <c r="CK101" i="24" a="1"/>
  <c r="CK101" i="24" s="1"/>
  <c r="CZ94" i="24" a="1"/>
  <c r="CZ94" i="24" s="1"/>
  <c r="CF64" i="24" a="1"/>
  <c r="CF64" i="24" s="1"/>
  <c r="CS60" i="24" a="1"/>
  <c r="CS60" i="24" s="1"/>
  <c r="CU70" i="24" a="1"/>
  <c r="CU70" i="24" s="1"/>
  <c r="CX100" i="24" a="1"/>
  <c r="CX100" i="24" s="1"/>
  <c r="CF93" i="24" a="1"/>
  <c r="CF93" i="24" s="1"/>
  <c r="CQ88" i="24" a="1"/>
  <c r="CQ88" i="24" s="1"/>
  <c r="CM72" i="24" a="1"/>
  <c r="CM72" i="24" s="1"/>
  <c r="CO56" i="24" a="1"/>
  <c r="CO56" i="24" s="1"/>
  <c r="CB24" i="24" a="1"/>
  <c r="CB24" i="24" s="1"/>
  <c r="CC90" i="24" a="1"/>
  <c r="CC90" i="24" s="1"/>
  <c r="CE19" i="24" a="1"/>
  <c r="CE19" i="24" s="1"/>
  <c r="CD66" i="24" a="1"/>
  <c r="CD66" i="24" s="1"/>
  <c r="CN17" i="24" a="1"/>
  <c r="CN17" i="24" s="1"/>
  <c r="CE47" i="24" a="1"/>
  <c r="CE47" i="24" s="1"/>
  <c r="CR7" i="24" a="1"/>
  <c r="CR7" i="24" s="1"/>
  <c r="CL13" i="24" a="1"/>
  <c r="CL13" i="24" s="1"/>
  <c r="CR20" i="24" a="1"/>
  <c r="CR20" i="24" s="1"/>
  <c r="CC108" i="24" a="1"/>
  <c r="CC108" i="24" s="1"/>
  <c r="CV23" i="24" a="1"/>
  <c r="CV23" i="24" s="1"/>
  <c r="CN35" i="24" a="1"/>
  <c r="CN35" i="24" s="1"/>
  <c r="CN12" i="24" a="1"/>
  <c r="CN12" i="24" s="1"/>
  <c r="CK26" i="24" a="1"/>
  <c r="CK26" i="24" s="1"/>
  <c r="CT11" i="24" a="1"/>
  <c r="CT11" i="24" s="1"/>
  <c r="CS31" i="24" a="1"/>
  <c r="CS31" i="24" s="1"/>
  <c r="CB89" i="24" a="1"/>
  <c r="CB89" i="24" s="1"/>
  <c r="CB99" i="24" a="1"/>
  <c r="CB99" i="24" s="1"/>
  <c r="CJ29" i="24" a="1"/>
  <c r="CJ29" i="24" s="1"/>
  <c r="CK40" i="24" a="1"/>
  <c r="CK40" i="24" s="1"/>
  <c r="CV43" i="24" a="1"/>
  <c r="CV43" i="24" s="1"/>
  <c r="CT35" i="24" a="1"/>
  <c r="CT35" i="24" s="1"/>
  <c r="CR49" i="24" a="1"/>
  <c r="CR49" i="24" s="1"/>
  <c r="CG5" i="24" a="1"/>
  <c r="CG5" i="24" s="1"/>
  <c r="DA17" i="24" a="1"/>
  <c r="DA17" i="24" s="1"/>
  <c r="DB31" i="24" a="1"/>
  <c r="DB31" i="24" s="1"/>
  <c r="CZ47" i="24" a="1"/>
  <c r="CZ47" i="24" s="1"/>
  <c r="CX37" i="24" a="1"/>
  <c r="CX37" i="24" s="1"/>
  <c r="CD74" i="24" a="1"/>
  <c r="CD74" i="24" s="1"/>
  <c r="CZ20" i="24" a="1"/>
  <c r="CZ20" i="24" s="1"/>
  <c r="CT40" i="24" a="1"/>
  <c r="CT40" i="24" s="1"/>
  <c r="CR45" i="24" a="1"/>
  <c r="CR45" i="24" s="1"/>
  <c r="CX18" i="24" a="1"/>
  <c r="CX18" i="24" s="1"/>
  <c r="CM41" i="24" a="1"/>
  <c r="CM41" i="24" s="1"/>
  <c r="CC123" i="24" a="1"/>
  <c r="CC123" i="24" s="1"/>
  <c r="CS10" i="24" a="1"/>
  <c r="CS10" i="24" s="1"/>
  <c r="CB97" i="24" a="1"/>
  <c r="CB97" i="24" s="1"/>
  <c r="CU37" i="24" a="1"/>
  <c r="CU37" i="24" s="1"/>
  <c r="DB22" i="24" a="1"/>
  <c r="DB22" i="24" s="1"/>
  <c r="CX42" i="24" a="1"/>
  <c r="CX42" i="24" s="1"/>
  <c r="CR13" i="24" a="1"/>
  <c r="CR13" i="24" s="1"/>
  <c r="CS26" i="24" a="1"/>
  <c r="CS26" i="24" s="1"/>
  <c r="CH44" i="24" a="1"/>
  <c r="CH44" i="24" s="1"/>
  <c r="CT31" i="24" a="1"/>
  <c r="CT31" i="24" s="1"/>
  <c r="CD104" i="24" a="1"/>
  <c r="CD104" i="24" s="1"/>
  <c r="CK61" i="24" a="1"/>
  <c r="CK61" i="24" s="1"/>
  <c r="CH62" i="24" a="1"/>
  <c r="CH62" i="24" s="1"/>
  <c r="CO34" i="24" a="1"/>
  <c r="CO34" i="24" s="1"/>
  <c r="CQ20" i="24" a="1"/>
  <c r="CQ20" i="24" s="1"/>
  <c r="CE43" i="24" a="1"/>
  <c r="CE43" i="24" s="1"/>
  <c r="CU25" i="24" a="1"/>
  <c r="CU25" i="24" s="1"/>
  <c r="CX25" i="24" a="1"/>
  <c r="CX25" i="24" s="1"/>
  <c r="DB19" i="24" a="1"/>
  <c r="DB19" i="24" s="1"/>
  <c r="CQ31" i="24" a="1"/>
  <c r="CQ31" i="24" s="1"/>
  <c r="CV64" i="24" a="1"/>
  <c r="CV64" i="24" s="1"/>
  <c r="CR86" i="24" a="1"/>
  <c r="CR86" i="24" s="1"/>
  <c r="CJ76" i="24" a="1"/>
  <c r="CJ76" i="24" s="1"/>
  <c r="CI6" i="24" a="1"/>
  <c r="CI6" i="24" s="1"/>
  <c r="CL42" i="24" a="1"/>
  <c r="CL42" i="24" s="1"/>
  <c r="CM71" i="24" a="1"/>
  <c r="CM71" i="24" s="1"/>
  <c r="CR95" i="24" a="1"/>
  <c r="CR95" i="24" s="1"/>
  <c r="CM37" i="24" a="1"/>
  <c r="CM37" i="24" s="1"/>
  <c r="CE15" i="24" a="1"/>
  <c r="CE15" i="24" s="1"/>
  <c r="CB90" i="24" a="1"/>
  <c r="CB90" i="24" s="1"/>
  <c r="CY10" i="24" a="1"/>
  <c r="CY10" i="24" s="1"/>
  <c r="CR63" i="24" a="1"/>
  <c r="CR63" i="24" s="1"/>
  <c r="DA101" i="24" a="1"/>
  <c r="DA101" i="24" s="1"/>
  <c r="CL56" i="24" a="1"/>
  <c r="CL56" i="24" s="1"/>
  <c r="CZ84" i="24" a="1"/>
  <c r="CZ84" i="24" s="1"/>
  <c r="CM94" i="24" a="1"/>
  <c r="CM94" i="24" s="1"/>
  <c r="CX91" i="24" a="1"/>
  <c r="CX91" i="24" s="1"/>
  <c r="CD58" i="24" a="1"/>
  <c r="CD58" i="24" s="1"/>
  <c r="CS13" i="24" a="1"/>
  <c r="CS13" i="24" s="1"/>
  <c r="CD107" i="24" a="1"/>
  <c r="CD107" i="24" s="1"/>
  <c r="CO25" i="24" a="1"/>
  <c r="CO25" i="24" s="1"/>
  <c r="CW25" i="24" a="1"/>
  <c r="CW25" i="24" s="1"/>
  <c r="CE27" i="24" a="1"/>
  <c r="CE27" i="24" s="1"/>
  <c r="CL38" i="24" a="1"/>
  <c r="CL38" i="24" s="1"/>
  <c r="CM46" i="24" a="1"/>
  <c r="CM46" i="24" s="1"/>
  <c r="CP7" i="24" a="1"/>
  <c r="CP7" i="24" s="1"/>
  <c r="CD90" i="24" a="1"/>
  <c r="CD90" i="24" s="1"/>
  <c r="CT34" i="24" a="1"/>
  <c r="CT34" i="24" s="1"/>
  <c r="CK6" i="24" a="1"/>
  <c r="CK6" i="24" s="1"/>
  <c r="CJ72" i="24" a="1"/>
  <c r="CJ72" i="24" s="1"/>
  <c r="CL76" i="24" a="1"/>
  <c r="CL76" i="24" s="1"/>
  <c r="CY80" i="24" a="1"/>
  <c r="CY80" i="24" s="1"/>
  <c r="CM97" i="24" a="1"/>
  <c r="CM97" i="24" s="1"/>
  <c r="CU74" i="24" a="1"/>
  <c r="CU74" i="24" s="1"/>
  <c r="CL45" i="24" a="1"/>
  <c r="CL45" i="24" s="1"/>
  <c r="CF68" i="24" a="1"/>
  <c r="CF68" i="24" s="1"/>
  <c r="CW87" i="24" a="1"/>
  <c r="CW87" i="24" s="1"/>
  <c r="CQ106" i="24" a="1"/>
  <c r="CQ106" i="24" s="1"/>
  <c r="CB112" i="24" a="1"/>
  <c r="CB112" i="24" s="1"/>
  <c r="CE18" i="24" a="1"/>
  <c r="CE18" i="24" s="1"/>
  <c r="CE34" i="24" a="1"/>
  <c r="CE34" i="24" s="1"/>
  <c r="CF39" i="24" a="1"/>
  <c r="CF39" i="24" s="1"/>
  <c r="CD102" i="24" a="1"/>
  <c r="CD102" i="24" s="1"/>
  <c r="CC98" i="24" a="1"/>
  <c r="CC98" i="24" s="1"/>
  <c r="CZ35" i="24" a="1"/>
  <c r="CZ35" i="24" s="1"/>
  <c r="CP21" i="24" a="1"/>
  <c r="CP21" i="24" s="1"/>
  <c r="CI16" i="24" a="1"/>
  <c r="CI16" i="24" s="1"/>
  <c r="CF15" i="24" a="1"/>
  <c r="CF15" i="24" s="1"/>
  <c r="CL14" i="24" a="1"/>
  <c r="CL14" i="24" s="1"/>
  <c r="CR23" i="24" a="1"/>
  <c r="CR23" i="24" s="1"/>
  <c r="CC31" i="24" a="1"/>
  <c r="CC31" i="24" s="1"/>
  <c r="CC40" i="24" a="1"/>
  <c r="CC40" i="24" s="1"/>
  <c r="CT8" i="24" a="1"/>
  <c r="CT8" i="24" s="1"/>
  <c r="DC61" i="24" a="1"/>
  <c r="DC61" i="24" s="1"/>
  <c r="CU16" i="24" a="1"/>
  <c r="CU16" i="24" s="1"/>
  <c r="CX48" i="24" a="1"/>
  <c r="CX48" i="24" s="1"/>
  <c r="CT67" i="24" a="1"/>
  <c r="CT67" i="24" s="1"/>
  <c r="CS54" i="24" a="1"/>
  <c r="CS54" i="24" s="1"/>
  <c r="CX81" i="24" a="1"/>
  <c r="CX81" i="24" s="1"/>
  <c r="CQ90" i="24" a="1"/>
  <c r="CQ90" i="24" s="1"/>
  <c r="CU91" i="24" a="1"/>
  <c r="CU91" i="24" s="1"/>
  <c r="CV47" i="24" a="1"/>
  <c r="CV47" i="24" s="1"/>
  <c r="CS75" i="24" a="1"/>
  <c r="CS75" i="24" s="1"/>
  <c r="CT79" i="24" a="1"/>
  <c r="CT79" i="24" s="1"/>
  <c r="CI84" i="24" a="1"/>
  <c r="CI84" i="24" s="1"/>
  <c r="CM103" i="24" a="1"/>
  <c r="CM103" i="24" s="1"/>
  <c r="CD98" i="24" a="1"/>
  <c r="CD98" i="24" s="1"/>
  <c r="CU7" i="24" a="1"/>
  <c r="CU7" i="24" s="1"/>
  <c r="CC74" i="24" a="1"/>
  <c r="CC74" i="24" s="1"/>
  <c r="CB19" i="24" a="1"/>
  <c r="CB19" i="24" s="1"/>
  <c r="CB94" i="24" a="1"/>
  <c r="CB94" i="24" s="1"/>
  <c r="CR27" i="24" a="1"/>
  <c r="CR27" i="24" s="1"/>
  <c r="CG41" i="24" a="1"/>
  <c r="CG41" i="24" s="1"/>
  <c r="CI27" i="24" a="1"/>
  <c r="CI27" i="24" s="1"/>
  <c r="CJ52" i="24" a="1"/>
  <c r="CJ52" i="24" s="1"/>
  <c r="CS20" i="24" a="1"/>
  <c r="CS20" i="24" s="1"/>
  <c r="CR50" i="24" a="1"/>
  <c r="CR50" i="24" s="1"/>
  <c r="CG37" i="24" a="1"/>
  <c r="CG37" i="24" s="1"/>
  <c r="CC56" i="24" a="1"/>
  <c r="CC56" i="24" s="1"/>
  <c r="CQ56" i="24" a="1"/>
  <c r="CQ56" i="24" s="1"/>
  <c r="CN9" i="24" a="1"/>
  <c r="CN9" i="24" s="1"/>
  <c r="CW16" i="24" a="1"/>
  <c r="CW16" i="24" s="1"/>
  <c r="CE111" i="24" a="1"/>
  <c r="CE111" i="24" s="1"/>
  <c r="CO14" i="24" a="1"/>
  <c r="CO14" i="24" s="1"/>
  <c r="CX36" i="24" a="1"/>
  <c r="CX36" i="24" s="1"/>
  <c r="CU52" i="24" a="1"/>
  <c r="CU52" i="24" s="1"/>
  <c r="DB52" i="24" a="1"/>
  <c r="DB52" i="24" s="1"/>
  <c r="CV73" i="24" a="1"/>
  <c r="CV73" i="24" s="1"/>
  <c r="CX58" i="24" a="1"/>
  <c r="CX58" i="24" s="1"/>
  <c r="CO94" i="24" a="1"/>
  <c r="CO94" i="24" s="1"/>
  <c r="CP88" i="24" a="1"/>
  <c r="CP88" i="24" s="1"/>
  <c r="CR106" i="24" a="1"/>
  <c r="CR106" i="24" s="1"/>
  <c r="DB70" i="24" a="1"/>
  <c r="DB70" i="24" s="1"/>
  <c r="CZ57" i="24" a="1"/>
  <c r="CZ57" i="24" s="1"/>
  <c r="CH85" i="24" a="1"/>
  <c r="CH85" i="24" s="1"/>
  <c r="CY93" i="24" a="1"/>
  <c r="CY93" i="24" s="1"/>
  <c r="CB6" i="24" a="1"/>
  <c r="CB6" i="24" s="1"/>
  <c r="CK5" i="24" a="1"/>
  <c r="CK5" i="24" s="1"/>
  <c r="CB27" i="24" a="1"/>
  <c r="CB27" i="24" s="1"/>
  <c r="CF25" i="24" a="1"/>
  <c r="CF25" i="24" s="1"/>
  <c r="CD50" i="24" a="1"/>
  <c r="CD50" i="24" s="1"/>
  <c r="CF20" i="24" a="1"/>
  <c r="CF20" i="24" s="1"/>
  <c r="CE65" i="24" a="1"/>
  <c r="CE65" i="24" s="1"/>
  <c r="CH10" i="24" a="1"/>
  <c r="CH10" i="24" s="1"/>
  <c r="CG32" i="24" a="1"/>
  <c r="CG32" i="24" s="1"/>
  <c r="CB83" i="24" a="1"/>
  <c r="CB83" i="24" s="1"/>
  <c r="DA28" i="24" a="1"/>
  <c r="DA28" i="24" s="1"/>
  <c r="CP40" i="24" a="1"/>
  <c r="CP40" i="24" s="1"/>
  <c r="CI23" i="24" a="1"/>
  <c r="CI23" i="24" s="1"/>
  <c r="CK33" i="24" a="1"/>
  <c r="CK33" i="24" s="1"/>
  <c r="CN11" i="24" a="1"/>
  <c r="CN11" i="24" s="1"/>
  <c r="CH52" i="24" a="1"/>
  <c r="CH52" i="24" s="1"/>
  <c r="CM19" i="24" a="1"/>
  <c r="CM19" i="24" s="1"/>
  <c r="CP84" i="24" a="1"/>
  <c r="CP84" i="24" s="1"/>
  <c r="CL70" i="24" a="1"/>
  <c r="CL70" i="24" s="1"/>
  <c r="CN50" i="24" a="1"/>
  <c r="CN50" i="24" s="1"/>
  <c r="CI93" i="24" a="1"/>
  <c r="CI93" i="24" s="1"/>
  <c r="CJ57" i="24" a="1"/>
  <c r="CJ57" i="24" s="1"/>
  <c r="DB86" i="24" a="1"/>
  <c r="DB86" i="24" s="1"/>
  <c r="CM66" i="24" a="1"/>
  <c r="CM66" i="24" s="1"/>
  <c r="DC93" i="24" a="1"/>
  <c r="DC93" i="24" s="1"/>
  <c r="CL82" i="24" a="1"/>
  <c r="CL82" i="24" s="1"/>
  <c r="CP97" i="24" a="1"/>
  <c r="CP97" i="24" s="1"/>
  <c r="DG93" i="24" a="1"/>
  <c r="DG93" i="24" s="1"/>
  <c r="CK43" i="24" a="1"/>
  <c r="CK43" i="24" s="1"/>
  <c r="CE107" i="24" a="1"/>
  <c r="CE107" i="24" s="1"/>
  <c r="CK13" i="24" a="1"/>
  <c r="CK13" i="24" s="1"/>
  <c r="CB113" i="24" a="1"/>
  <c r="CB113" i="24" s="1"/>
  <c r="CM40" i="24" a="1"/>
  <c r="CM40" i="24" s="1"/>
  <c r="CT25" i="24" a="1"/>
  <c r="CT25" i="24" s="1"/>
  <c r="DB43" i="24" a="1"/>
  <c r="DB43" i="24" s="1"/>
  <c r="CF16" i="24" a="1"/>
  <c r="CF16" i="24" s="1"/>
  <c r="CK29" i="24" a="1"/>
  <c r="CK29" i="24" s="1"/>
  <c r="CJ6" i="24" a="1"/>
  <c r="CJ6" i="24" s="1"/>
  <c r="CI59" i="24" a="1"/>
  <c r="CI59" i="24" s="1"/>
  <c r="DB11" i="24" a="1"/>
  <c r="DB11" i="24" s="1"/>
  <c r="CO27" i="24" a="1"/>
  <c r="CO27" i="24" s="1"/>
  <c r="CE129" i="24" a="1"/>
  <c r="CE129" i="24" s="1"/>
  <c r="DA16" i="24" a="1"/>
  <c r="DA16" i="24" s="1"/>
  <c r="CP39" i="24" a="1"/>
  <c r="CP39" i="24" s="1"/>
  <c r="CM55" i="24" a="1"/>
  <c r="CM55" i="24" s="1"/>
  <c r="CT55" i="24" a="1"/>
  <c r="CT55" i="24" s="1"/>
  <c r="CR75" i="24" a="1"/>
  <c r="CR75" i="24" s="1"/>
  <c r="CP61" i="24" a="1"/>
  <c r="CP61" i="24" s="1"/>
  <c r="CJ84" i="24" a="1"/>
  <c r="CJ84" i="24" s="1"/>
  <c r="CH91" i="24" a="1"/>
  <c r="CH91" i="24" s="1"/>
  <c r="CJ109" i="24" a="1"/>
  <c r="CJ109" i="24" s="1"/>
  <c r="CT73" i="24" a="1"/>
  <c r="CT73" i="24" s="1"/>
  <c r="CR60" i="24" a="1"/>
  <c r="CR60" i="24" s="1"/>
  <c r="CN78" i="24" a="1"/>
  <c r="CN78" i="24" s="1"/>
  <c r="CH97" i="24" a="1"/>
  <c r="CH97" i="24" s="1"/>
  <c r="CM10" i="24" a="1"/>
  <c r="CM10" i="24" s="1"/>
  <c r="CE46" i="24" a="1"/>
  <c r="CE46" i="24" s="1"/>
  <c r="CD83" i="24" a="1"/>
  <c r="CD83" i="24" s="1"/>
  <c r="CJ23" i="24" a="1"/>
  <c r="CJ23" i="24" s="1"/>
  <c r="CS8" i="24" a="1"/>
  <c r="CS8" i="24" s="1"/>
  <c r="CM31" i="24" a="1"/>
  <c r="CM31" i="24" s="1"/>
  <c r="CN34" i="24" a="1"/>
  <c r="CN34" i="24" s="1"/>
  <c r="CW21" i="24" a="1"/>
  <c r="CW21" i="24" s="1"/>
  <c r="CC124" i="24" a="1"/>
  <c r="CC124" i="24" s="1"/>
  <c r="DC43" i="24" a="1"/>
  <c r="DC43" i="24" s="1"/>
  <c r="CL34" i="24" a="1"/>
  <c r="CL34" i="24" s="1"/>
  <c r="CJ48" i="24" a="1"/>
  <c r="CJ48" i="24" s="1"/>
  <c r="CD120" i="24" a="1"/>
  <c r="CD120" i="24" s="1"/>
  <c r="CY8" i="24" a="1"/>
  <c r="CY8" i="24" s="1"/>
  <c r="CT22" i="24" a="1"/>
  <c r="CT22" i="24" s="1"/>
  <c r="DB42" i="24" a="1"/>
  <c r="DB42" i="24" s="1"/>
  <c r="CP28" i="24" a="1"/>
  <c r="CP28" i="24" s="1"/>
  <c r="DC73" i="24" a="1"/>
  <c r="DC73" i="24" s="1"/>
  <c r="CT44" i="24" a="1"/>
  <c r="CT44" i="24" s="1"/>
  <c r="CN67" i="24" a="1"/>
  <c r="CN67" i="24" s="1"/>
  <c r="CG87" i="24" a="1"/>
  <c r="CG87" i="24" s="1"/>
  <c r="CS104" i="24" a="1"/>
  <c r="CS104" i="24" s="1"/>
  <c r="DB58" i="24" a="1"/>
  <c r="DB58" i="24" s="1"/>
  <c r="DC62" i="24" a="1"/>
  <c r="DC62" i="24" s="1"/>
  <c r="CT64" i="24" a="1"/>
  <c r="CT64" i="24" s="1"/>
  <c r="DC77" i="24" a="1"/>
  <c r="DC77" i="24" s="1"/>
  <c r="CP94" i="24" a="1"/>
  <c r="CP94" i="24" s="1"/>
  <c r="CK34" i="24" a="1"/>
  <c r="CK34" i="24" s="1"/>
  <c r="CE88" i="24" a="1"/>
  <c r="CE88" i="24" s="1"/>
  <c r="CB115" i="24" a="1"/>
  <c r="CB115" i="24" s="1"/>
  <c r="CZ31" i="24" a="1"/>
  <c r="CZ31" i="24" s="1"/>
  <c r="CP17" i="24" a="1"/>
  <c r="CP17" i="24" s="1"/>
  <c r="DC39" i="24" a="1"/>
  <c r="DC39" i="24" s="1"/>
  <c r="CB43" i="24" a="1"/>
  <c r="CB43" i="24" s="1"/>
  <c r="CF38" i="24" a="1"/>
  <c r="CF38" i="24" s="1"/>
  <c r="CC83" i="24" a="1"/>
  <c r="CC83" i="24" s="1"/>
  <c r="CM28" i="24" a="1"/>
  <c r="CM28" i="24" s="1"/>
  <c r="CQ13" i="24" a="1"/>
  <c r="CQ13" i="24" s="1"/>
  <c r="CI34" i="24" a="1"/>
  <c r="CI34" i="24" s="1"/>
  <c r="CF47" i="24" a="1"/>
  <c r="CF47" i="24" s="1"/>
  <c r="CZ74" i="24" a="1"/>
  <c r="CZ74" i="24" s="1"/>
  <c r="DB78" i="24" a="1"/>
  <c r="DB78" i="24" s="1"/>
  <c r="CQ83" i="24" a="1"/>
  <c r="CQ83" i="24" s="1"/>
  <c r="DC99" i="24" a="1"/>
  <c r="DC99" i="24" s="1"/>
  <c r="DA64" i="24" a="1"/>
  <c r="DA64" i="24" s="1"/>
  <c r="DB47" i="24" a="1"/>
  <c r="DB47" i="24" s="1"/>
  <c r="CV70" i="24" a="1"/>
  <c r="CV70" i="24" s="1"/>
  <c r="CO90" i="24" a="1"/>
  <c r="CO90" i="24" s="1"/>
  <c r="CF99" i="24" a="1"/>
  <c r="CF99" i="24" s="1"/>
  <c r="CK79" i="24" a="1"/>
  <c r="CK79" i="24" s="1"/>
  <c r="CP87" i="24" a="1"/>
  <c r="CP87" i="24" s="1"/>
  <c r="CD39" i="24" a="1"/>
  <c r="CD39" i="24" s="1"/>
  <c r="CC9" i="24" a="1"/>
  <c r="CC9" i="24" s="1"/>
  <c r="CC49" i="24" a="1"/>
  <c r="CC49" i="24" s="1"/>
  <c r="CD12" i="24" a="1"/>
  <c r="CD12" i="24" s="1"/>
  <c r="CZ11" i="24" a="1"/>
  <c r="CZ11" i="24" s="1"/>
  <c r="CE100" i="24" a="1"/>
  <c r="CE100" i="24" s="1"/>
  <c r="CG12" i="24" a="1"/>
  <c r="CG12" i="24" s="1"/>
  <c r="DB25" i="24" a="1"/>
  <c r="DB25" i="24" s="1"/>
  <c r="CQ43" i="24" a="1"/>
  <c r="CQ43" i="24" s="1"/>
  <c r="CX31" i="24" a="1"/>
  <c r="CX31" i="24" s="1"/>
  <c r="CF27" i="24" a="1"/>
  <c r="CF27" i="24" s="1"/>
  <c r="CD109" i="24" a="1"/>
  <c r="CD109" i="24" s="1"/>
  <c r="CY7" i="24" a="1"/>
  <c r="CY7" i="24" s="1"/>
  <c r="CH30" i="24" a="1"/>
  <c r="CH30" i="24" s="1"/>
  <c r="DC45" i="24" a="1"/>
  <c r="DC45" i="24" s="1"/>
  <c r="CC27" i="24" a="1"/>
  <c r="CC27" i="24" s="1"/>
  <c r="CC52" i="24" a="1"/>
  <c r="CC52" i="24" s="1"/>
  <c r="CV10" i="24" a="1"/>
  <c r="CV10" i="24" s="1"/>
  <c r="CS32" i="24" a="1"/>
  <c r="CS32" i="24" s="1"/>
  <c r="CU18" i="24" a="1"/>
  <c r="CU18" i="24" s="1"/>
  <c r="CP51" i="24" a="1"/>
  <c r="CP51" i="24" s="1"/>
  <c r="CV16" i="24" a="1"/>
  <c r="CV16" i="24" s="1"/>
  <c r="CG30" i="24" a="1"/>
  <c r="CG30" i="24" s="1"/>
  <c r="CZ6" i="24" a="1"/>
  <c r="CZ6" i="24" s="1"/>
  <c r="CY59" i="24" a="1"/>
  <c r="CY59" i="24" s="1"/>
  <c r="CT12" i="24" a="1"/>
  <c r="CT12" i="24" s="1"/>
  <c r="DA44" i="24" a="1"/>
  <c r="DA44" i="24" s="1"/>
  <c r="CY65" i="24" a="1"/>
  <c r="CY65" i="24" s="1"/>
  <c r="DC76" i="24" a="1"/>
  <c r="DC76" i="24" s="1"/>
  <c r="CP81" i="24" a="1"/>
  <c r="CP81" i="24" s="1"/>
  <c r="CK88" i="24" a="1"/>
  <c r="CK88" i="24" s="1"/>
  <c r="CZ67" i="24" a="1"/>
  <c r="CZ67" i="24" s="1"/>
  <c r="CY45" i="24" a="1"/>
  <c r="CY45" i="24" s="1"/>
  <c r="CW73" i="24" a="1"/>
  <c r="CW73" i="24" s="1"/>
  <c r="DB79" i="24" a="1"/>
  <c r="DB79" i="24" s="1"/>
  <c r="CG104" i="24" a="1"/>
  <c r="CG104" i="24" s="1"/>
  <c r="CF17" i="24" a="1"/>
  <c r="CF17" i="24" s="1"/>
  <c r="CE41" i="24" a="1"/>
  <c r="CE41" i="24" s="1"/>
  <c r="CB8" i="24" a="1"/>
  <c r="CB8" i="24" s="1"/>
  <c r="CN41" i="24" a="1"/>
  <c r="CN41" i="24" s="1"/>
  <c r="CD81" i="24" a="1"/>
  <c r="CD81" i="24" s="1"/>
  <c r="CU31" i="24" a="1"/>
  <c r="CU31" i="24" s="1"/>
  <c r="DB16" i="24" a="1"/>
  <c r="DB16" i="24" s="1"/>
  <c r="CQ37" i="24" a="1"/>
  <c r="CQ37" i="24" s="1"/>
  <c r="CC105" i="24" a="1"/>
  <c r="CC105" i="24" s="1"/>
  <c r="CJ36" i="24" a="1"/>
  <c r="CJ36" i="24" s="1"/>
  <c r="CI13" i="24" a="1"/>
  <c r="CI13" i="24" s="1"/>
  <c r="CY35" i="24" a="1"/>
  <c r="CY35" i="24" s="1"/>
  <c r="CH19" i="24" a="1"/>
  <c r="CH19" i="24" s="1"/>
  <c r="CW24" i="24" a="1"/>
  <c r="CW24" i="24" s="1"/>
  <c r="CE124" i="24" a="1"/>
  <c r="CE124" i="24" s="1"/>
  <c r="CK16" i="24" a="1"/>
  <c r="CK16" i="24" s="1"/>
  <c r="CX38" i="24" a="1"/>
  <c r="CX38" i="24" s="1"/>
  <c r="CU54" i="24" a="1"/>
  <c r="CU54" i="24" s="1"/>
  <c r="CF37" i="24" a="1"/>
  <c r="CF37" i="24" s="1"/>
  <c r="CO22" i="24" a="1"/>
  <c r="CO22" i="24" s="1"/>
  <c r="CC128" i="24" a="1"/>
  <c r="CC128" i="24" s="1"/>
  <c r="CF43" i="24" a="1"/>
  <c r="CF43" i="24" s="1"/>
  <c r="DB34" i="24" a="1"/>
  <c r="DB34" i="24" s="1"/>
  <c r="CZ48" i="24" a="1"/>
  <c r="CZ48" i="24" s="1"/>
  <c r="CG49" i="24" a="1"/>
  <c r="CG49" i="24" s="1"/>
  <c r="DA71" i="24" a="1"/>
  <c r="DA71" i="24" s="1"/>
  <c r="CO89" i="24" a="1"/>
  <c r="CO89" i="24" s="1"/>
  <c r="CG94" i="24" a="1"/>
  <c r="CG94" i="24" s="1"/>
  <c r="CS94" i="24" a="1"/>
  <c r="CS94" i="24" s="1"/>
  <c r="CK48" i="24" a="1"/>
  <c r="CK48" i="24" s="1"/>
  <c r="CI69" i="24" a="1"/>
  <c r="CI69" i="24" s="1"/>
  <c r="CM80" i="24" a="1"/>
  <c r="CM80" i="24" s="1"/>
  <c r="CX84" i="24" a="1"/>
  <c r="CX84" i="24" s="1"/>
  <c r="CQ91" i="24" a="1"/>
  <c r="CQ91" i="24" s="1"/>
  <c r="CD62" i="24" a="1"/>
  <c r="CD62" i="24" s="1"/>
  <c r="CE14" i="24" a="1"/>
  <c r="CE14" i="24" s="1"/>
  <c r="CC34" i="24" a="1"/>
  <c r="CC34" i="24" s="1"/>
  <c r="CD24" i="24" a="1"/>
  <c r="CD24" i="24" s="1"/>
  <c r="CB76" i="24" a="1"/>
  <c r="CB76" i="24" s="1"/>
  <c r="CV14" i="24" a="1"/>
  <c r="CV14" i="24" s="1"/>
  <c r="CS36" i="24" a="1"/>
  <c r="CS36" i="24" s="1"/>
  <c r="CU22" i="24" a="1"/>
  <c r="CU22" i="24" s="1"/>
  <c r="CV56" i="24" a="1"/>
  <c r="CV56" i="24" s="1"/>
  <c r="CV28" i="24" a="1"/>
  <c r="CV28" i="24" s="1"/>
  <c r="CC50" i="24" a="1"/>
  <c r="CC50" i="24" s="1"/>
  <c r="DC18" i="24" a="1"/>
  <c r="DC18" i="24" s="1"/>
  <c r="CW40" i="24" a="1"/>
  <c r="CW40" i="24" s="1"/>
  <c r="CY24" i="24" a="1"/>
  <c r="CY24" i="24" s="1"/>
  <c r="CD116" i="24" a="1"/>
  <c r="CD116" i="24" s="1"/>
  <c r="CI8" i="24" a="1"/>
  <c r="CI8" i="24" s="1"/>
  <c r="DB21" i="24" a="1"/>
  <c r="DB21" i="24" s="1"/>
  <c r="CW43" i="24" a="1"/>
  <c r="CW43" i="24" s="1"/>
  <c r="CX27" i="24" a="1"/>
  <c r="CX27" i="24" s="1"/>
  <c r="CB104" i="24" a="1"/>
  <c r="CB104" i="24" s="1"/>
  <c r="CB119" i="24" a="1"/>
  <c r="CB119" i="24" s="1"/>
  <c r="CR32" i="24" a="1"/>
  <c r="CR32" i="24" s="1"/>
  <c r="CH18" i="24" a="1"/>
  <c r="CH18" i="24" s="1"/>
  <c r="CU40" i="24" a="1"/>
  <c r="CU40" i="24" s="1"/>
  <c r="CQ53" i="24" a="1"/>
  <c r="CQ53" i="24" s="1"/>
  <c r="CP67" i="24" a="1"/>
  <c r="CP67" i="24" s="1"/>
  <c r="CO59" i="24" a="1"/>
  <c r="CO59" i="24" s="1"/>
  <c r="CT86" i="24" a="1"/>
  <c r="CT86" i="24" s="1"/>
  <c r="DC104" i="24" a="1"/>
  <c r="DC104" i="24" s="1"/>
  <c r="CS97" i="24" a="1"/>
  <c r="CS97" i="24" s="1"/>
  <c r="CO52" i="24" a="1"/>
  <c r="CO52" i="24" s="1"/>
  <c r="CK75" i="24" a="1"/>
  <c r="CK75" i="24" s="1"/>
  <c r="CW92" i="24" a="1"/>
  <c r="CW92" i="24" s="1"/>
  <c r="CM86" i="24" a="1"/>
  <c r="CM86" i="24" s="1"/>
  <c r="CG97" i="24" a="1"/>
  <c r="CG97" i="24" s="1"/>
  <c r="CD19" i="24" a="1"/>
  <c r="CD19" i="24" s="1"/>
  <c r="CO15" i="24" a="1"/>
  <c r="CO15" i="24" s="1"/>
  <c r="CB49" i="24" a="1"/>
  <c r="CB49" i="24" s="1"/>
  <c r="CB63" i="24" a="1"/>
  <c r="CB63" i="24" s="1"/>
  <c r="CL6" i="24" a="1"/>
  <c r="CL6" i="24" s="1"/>
  <c r="CK20" i="24" a="1"/>
  <c r="CK20" i="24" s="1"/>
  <c r="CV5" i="24" a="1"/>
  <c r="CV5" i="24" s="1"/>
  <c r="CU58" i="24" a="1"/>
  <c r="CU58" i="24" s="1"/>
  <c r="CE31" i="24" a="1"/>
  <c r="CE31" i="24" s="1"/>
  <c r="CE67" i="24" a="1"/>
  <c r="CE67" i="24" s="1"/>
  <c r="CE122" i="24" a="1"/>
  <c r="CE122" i="24" s="1"/>
  <c r="DC54" i="24" a="1"/>
  <c r="DC54" i="24" s="1"/>
  <c r="CX9" i="24" a="1"/>
  <c r="CX9" i="24" s="1"/>
  <c r="DC60" i="24" a="1"/>
  <c r="DC60" i="24" s="1"/>
  <c r="CN37" i="24" a="1"/>
  <c r="CN37" i="24" s="1"/>
  <c r="CC79" i="24" a="1"/>
  <c r="CC79" i="24" s="1"/>
  <c r="CU27" i="24" a="1"/>
  <c r="CU27" i="24" s="1"/>
  <c r="CY12" i="24" a="1"/>
  <c r="CY12" i="24" s="1"/>
  <c r="CQ33" i="24" a="1"/>
  <c r="CQ33" i="24" s="1"/>
  <c r="CE72" i="24" a="1"/>
  <c r="CE72" i="24" s="1"/>
  <c r="CJ24" i="24" a="1"/>
  <c r="CJ24" i="24" s="1"/>
  <c r="CW37" i="24" a="1"/>
  <c r="CW37" i="24" s="1"/>
  <c r="CY23" i="24" a="1"/>
  <c r="CY23" i="24" s="1"/>
  <c r="DA6" i="24" a="1"/>
  <c r="DA6" i="24" s="1"/>
  <c r="CR64" i="24" a="1"/>
  <c r="CR64" i="24" s="1"/>
  <c r="CV61" i="24" a="1"/>
  <c r="CV61" i="24" s="1"/>
  <c r="CO70" i="24" a="1"/>
  <c r="CO70" i="24" s="1"/>
  <c r="CT76" i="24" a="1"/>
  <c r="CT76" i="24" s="1"/>
  <c r="CW100" i="24" a="1"/>
  <c r="CW100" i="24" s="1"/>
  <c r="DA56" i="24" a="1"/>
  <c r="DA56" i="24" s="1"/>
  <c r="CX70" i="24" a="1"/>
  <c r="CX70" i="24" s="1"/>
  <c r="CW62" i="24" a="1"/>
  <c r="CW62" i="24" s="1"/>
  <c r="CF90" i="24" a="1"/>
  <c r="CF90" i="24" s="1"/>
  <c r="CX99" i="24" a="1"/>
  <c r="CX99" i="24" s="1"/>
  <c r="CN38" i="24" a="1"/>
  <c r="CN38" i="24" s="1"/>
  <c r="CW61" i="24" a="1"/>
  <c r="CW61" i="24" s="1"/>
  <c r="DG77" i="24" a="1"/>
  <c r="DG77" i="24" s="1"/>
  <c r="E134" i="8"/>
  <c r="Q133" i="8" s="1"/>
  <c r="D127" i="24" s="1"/>
  <c r="C135" i="8"/>
  <c r="AL128" i="24" s="1"/>
  <c r="D134" i="8"/>
  <c r="R133" i="8" s="1"/>
  <c r="E127" i="24" s="1"/>
  <c r="AP127" i="24" s="1"/>
  <c r="B151" i="8"/>
  <c r="F135" i="8"/>
  <c r="P134" i="8" s="1"/>
  <c r="C128" i="24" s="1"/>
  <c r="DE85" i="24" l="1" a="1"/>
  <c r="DE85" i="24" s="1"/>
  <c r="DD45" i="24" a="1"/>
  <c r="DD45" i="24" s="1"/>
  <c r="DF85" i="24" a="1"/>
  <c r="DF85" i="24" s="1"/>
  <c r="ED49" i="24" a="1"/>
  <c r="ED49" i="24" s="1"/>
  <c r="DK19" i="24" a="1"/>
  <c r="DK19" i="24" s="1"/>
  <c r="DQ93" i="24" a="1"/>
  <c r="DQ93" i="24" s="1"/>
  <c r="ED31" i="24" a="1"/>
  <c r="ED31" i="24" s="1"/>
  <c r="DP120" i="24" a="1"/>
  <c r="DP120" i="24" s="1"/>
  <c r="DU68" i="24" a="1"/>
  <c r="DU68" i="24" s="1"/>
  <c r="DZ113" i="24" a="1"/>
  <c r="DZ113" i="24" s="1"/>
  <c r="DR91" i="24" a="1"/>
  <c r="DR91" i="24" s="1"/>
  <c r="DQ64" i="24" a="1"/>
  <c r="DQ64" i="24" s="1"/>
  <c r="DG78" i="24" a="1"/>
  <c r="DG78" i="24" s="1"/>
  <c r="DG110" i="24" a="1"/>
  <c r="DG110" i="24" s="1"/>
  <c r="DY28" i="24" a="1"/>
  <c r="DY28" i="24" s="1"/>
  <c r="DQ130" i="24" a="1"/>
  <c r="DQ130" i="24" s="1"/>
  <c r="DY90" i="24" a="1"/>
  <c r="DY90" i="24" s="1"/>
  <c r="DH99" i="24" a="1"/>
  <c r="DH99" i="24" s="1"/>
  <c r="DE70" i="24" a="1"/>
  <c r="DE70" i="24" s="1"/>
  <c r="DL98" i="24" a="1"/>
  <c r="DL98" i="24" s="1"/>
  <c r="DH42" i="24" a="1"/>
  <c r="DH42" i="24" s="1"/>
  <c r="DF78" i="24" a="1"/>
  <c r="DF78" i="24" s="1"/>
  <c r="DD77" i="24" a="1"/>
  <c r="DD77" i="24" s="1"/>
  <c r="DD85" i="24" a="1"/>
  <c r="DD85" i="24" s="1"/>
  <c r="EB17" i="24" a="1"/>
  <c r="EB17" i="24" s="1"/>
  <c r="DF70" i="24" a="1"/>
  <c r="DF70" i="24" s="1"/>
  <c r="DP95" i="24" a="1"/>
  <c r="DP95" i="24" s="1"/>
  <c r="DZ105" i="24" a="1"/>
  <c r="DZ105" i="24" s="1"/>
  <c r="DH49" i="24" a="1"/>
  <c r="DH49" i="24" s="1"/>
  <c r="DM68" i="24" a="1"/>
  <c r="DM68" i="24" s="1"/>
  <c r="DQ109" i="24" a="1"/>
  <c r="DQ109" i="24" s="1"/>
  <c r="DV98" i="24" a="1"/>
  <c r="DV98" i="24" s="1"/>
  <c r="DG85" i="24" a="1"/>
  <c r="DG85" i="24" s="1"/>
  <c r="DG94" i="24" a="1"/>
  <c r="DG94" i="24" s="1"/>
  <c r="DD86" i="24" a="1"/>
  <c r="DD86" i="24" s="1"/>
  <c r="DO11" i="24" a="1"/>
  <c r="DO11" i="24" s="1"/>
  <c r="DT109" i="24" a="1"/>
  <c r="DT109" i="24" s="1"/>
  <c r="DQ123" i="24" a="1"/>
  <c r="DQ123" i="24" s="1"/>
  <c r="DX114" i="24" a="1"/>
  <c r="DX114" i="24" s="1"/>
  <c r="DS129" i="24" a="1"/>
  <c r="DS129" i="24" s="1"/>
  <c r="EA105" i="24" a="1"/>
  <c r="EA105" i="24" s="1"/>
  <c r="EE63" i="24" a="1"/>
  <c r="EE63" i="24" s="1"/>
  <c r="DO53" i="24" a="1"/>
  <c r="DO53" i="24" s="1"/>
  <c r="DP31" i="24" a="1"/>
  <c r="DP31" i="24" s="1"/>
  <c r="EB85" i="24" a="1"/>
  <c r="EB85" i="24" s="1"/>
  <c r="DT130" i="24" a="1"/>
  <c r="DT130" i="24" s="1"/>
  <c r="DD78" i="24" a="1"/>
  <c r="DD78" i="24" s="1"/>
  <c r="DQ6" i="24" a="1"/>
  <c r="DQ6" i="24" s="1"/>
  <c r="DP106" i="24" a="1"/>
  <c r="DP106" i="24" s="1"/>
  <c r="DT118" i="24" a="1"/>
  <c r="DT118" i="24" s="1"/>
  <c r="EE84" i="24" a="1"/>
  <c r="EE84" i="24" s="1"/>
  <c r="DF93" i="24" a="1"/>
  <c r="DF93" i="24" s="1"/>
  <c r="DE78" i="24" a="1"/>
  <c r="DE78" i="24" s="1"/>
  <c r="ED6" i="24" a="1"/>
  <c r="ED6" i="24" s="1"/>
  <c r="DV130" i="24" a="1"/>
  <c r="DV130" i="24" s="1"/>
  <c r="DZ85" i="24" a="1"/>
  <c r="DZ85" i="24" s="1"/>
  <c r="EC78" i="24" a="1"/>
  <c r="EC78" i="24" s="1"/>
  <c r="DV42" i="24" a="1"/>
  <c r="DV42" i="24" s="1"/>
  <c r="DI105" i="24" a="1"/>
  <c r="DI105" i="24" s="1"/>
  <c r="DY98" i="24" a="1"/>
  <c r="DY98" i="24" s="1"/>
  <c r="DJ75" i="24" a="1"/>
  <c r="DJ75" i="24" s="1"/>
  <c r="DD70" i="24" a="1"/>
  <c r="DD70" i="24" s="1"/>
  <c r="EE110" i="24" a="1"/>
  <c r="EE110" i="24" s="1"/>
  <c r="DD93" i="24" a="1"/>
  <c r="DD93" i="24" s="1"/>
  <c r="DE109" i="24" a="1"/>
  <c r="DE109" i="24" s="1"/>
  <c r="DK12" i="24" a="1"/>
  <c r="DK12" i="24" s="1"/>
  <c r="DD94" i="24" a="1"/>
  <c r="DD94" i="24" s="1"/>
  <c r="DD102" i="24" a="1"/>
  <c r="DD102" i="24" s="1"/>
  <c r="DJ128" i="24" a="1"/>
  <c r="DJ128" i="24" s="1"/>
  <c r="DY87" i="24" a="1"/>
  <c r="DY87" i="24" s="1"/>
  <c r="DZ68" i="24" a="1"/>
  <c r="DZ68" i="24" s="1"/>
  <c r="DY114" i="24" a="1"/>
  <c r="DY114" i="24" s="1"/>
  <c r="DN63" i="24" a="1"/>
  <c r="DN63" i="24" s="1"/>
  <c r="DO99" i="24" a="1"/>
  <c r="DO99" i="24" s="1"/>
  <c r="DT110" i="24" a="1"/>
  <c r="DT110" i="24" s="1"/>
  <c r="DJ32" i="24" a="1"/>
  <c r="DJ32" i="24" s="1"/>
  <c r="DP59" i="24" a="1"/>
  <c r="DP59" i="24" s="1"/>
  <c r="DQ39" i="24" a="1"/>
  <c r="DQ39" i="24" s="1"/>
  <c r="EC90" i="24" a="1"/>
  <c r="EC90" i="24" s="1"/>
  <c r="DU93" i="24" a="1"/>
  <c r="DU93" i="24" s="1"/>
  <c r="DG70" i="24" a="1"/>
  <c r="DG70" i="24" s="1"/>
  <c r="DX48" i="24" a="1"/>
  <c r="DX48" i="24" s="1"/>
  <c r="DI85" i="24" a="1"/>
  <c r="DI85" i="24" s="1"/>
  <c r="DH39" i="24" a="1"/>
  <c r="DH39" i="24" s="1"/>
  <c r="DE77" i="24" a="1"/>
  <c r="DE77" i="24" s="1"/>
  <c r="DG101" i="24" a="1"/>
  <c r="DG101" i="24" s="1"/>
  <c r="DD22" i="24" a="1"/>
  <c r="DD22" i="24" s="1"/>
  <c r="DD117" i="24" a="1"/>
  <c r="DD117" i="24" s="1"/>
  <c r="DG15" i="24" a="1"/>
  <c r="DG15" i="24" s="1"/>
  <c r="DF125" i="24" a="1"/>
  <c r="DF125" i="24" s="1"/>
  <c r="DE46" i="24" a="1"/>
  <c r="DE46" i="24" s="1"/>
  <c r="DD6" i="24" a="1"/>
  <c r="DD6" i="24" s="1"/>
  <c r="DE101" i="24" a="1"/>
  <c r="DE101" i="24" s="1"/>
  <c r="DG31" i="24" a="1"/>
  <c r="DG31" i="24" s="1"/>
  <c r="DD71" i="24" a="1"/>
  <c r="DD71" i="24" s="1"/>
  <c r="DK6" i="24" a="1"/>
  <c r="DK6" i="24" s="1"/>
  <c r="DQ53" i="24" a="1"/>
  <c r="DQ53" i="24" s="1"/>
  <c r="DQ77" i="24" a="1"/>
  <c r="DQ77" i="24" s="1"/>
  <c r="DQ19" i="24" a="1"/>
  <c r="DQ19" i="24" s="1"/>
  <c r="DK79" i="24" a="1"/>
  <c r="DK79" i="24" s="1"/>
  <c r="DX79" i="24" a="1"/>
  <c r="DX79" i="24" s="1"/>
  <c r="DJ131" i="24" a="1"/>
  <c r="DJ131" i="24" s="1"/>
  <c r="EA96" i="24" a="1"/>
  <c r="EA96" i="24" s="1"/>
  <c r="DY71" i="24" a="1"/>
  <c r="DY71" i="24" s="1"/>
  <c r="DL15" i="24" a="1"/>
  <c r="DL15" i="24" s="1"/>
  <c r="DU21" i="24" a="1"/>
  <c r="DU21" i="24" s="1"/>
  <c r="DW128" i="24" a="1"/>
  <c r="DW128" i="24" s="1"/>
  <c r="DS81" i="24" a="1"/>
  <c r="DS81" i="24" s="1"/>
  <c r="DH31" i="24" a="1"/>
  <c r="DH31" i="24" s="1"/>
  <c r="DX41" i="24" a="1"/>
  <c r="DX41" i="24" s="1"/>
  <c r="DW102" i="24" a="1"/>
  <c r="DW102" i="24" s="1"/>
  <c r="EA60" i="24" a="1"/>
  <c r="EA60" i="24" s="1"/>
  <c r="DI126" i="24" a="1"/>
  <c r="DI126" i="24" s="1"/>
  <c r="DM87" i="24" a="1"/>
  <c r="DM87" i="24" s="1"/>
  <c r="EE76" i="24" a="1"/>
  <c r="EE76" i="24" s="1"/>
  <c r="DO131" i="24" a="1"/>
  <c r="DO131" i="24" s="1"/>
  <c r="DQ5" i="24" a="1"/>
  <c r="DQ5" i="24" s="1"/>
  <c r="DE118" i="24" a="1"/>
  <c r="DE118" i="24" s="1"/>
  <c r="DK68" i="24" a="1"/>
  <c r="DK68" i="24" s="1"/>
  <c r="DX56" i="24" a="1"/>
  <c r="DX56" i="24" s="1"/>
  <c r="DK103" i="24" a="1"/>
  <c r="DK103" i="24" s="1"/>
  <c r="DL28" i="24" a="1"/>
  <c r="DL28" i="24" s="1"/>
  <c r="DO115" i="24" a="1"/>
  <c r="DO115" i="24" s="1"/>
  <c r="DO106" i="24" a="1"/>
  <c r="DO106" i="24" s="1"/>
  <c r="DT80" i="24" a="1"/>
  <c r="DT80" i="24" s="1"/>
  <c r="DT87" i="24" a="1"/>
  <c r="DT87" i="24" s="1"/>
  <c r="DQ82" i="24" a="1"/>
  <c r="DQ82" i="24" s="1"/>
  <c r="DK131" i="24" a="1"/>
  <c r="DK131" i="24" s="1"/>
  <c r="DX110" i="24" a="1"/>
  <c r="DX110" i="24" s="1"/>
  <c r="DK11" i="24" a="1"/>
  <c r="DK11" i="24" s="1"/>
  <c r="DT72" i="24" a="1"/>
  <c r="DT72" i="24" s="1"/>
  <c r="DN74" i="24" a="1"/>
  <c r="DN74" i="24" s="1"/>
  <c r="ED84" i="24" a="1"/>
  <c r="ED84" i="24" s="1"/>
  <c r="DN126" i="24" a="1"/>
  <c r="DN126" i="24" s="1"/>
  <c r="DP90" i="24" a="1"/>
  <c r="DP90" i="24" s="1"/>
  <c r="EB76" i="24" a="1"/>
  <c r="EB76" i="24" s="1"/>
  <c r="EB126" i="24" a="1"/>
  <c r="EB126" i="24" s="1"/>
  <c r="EA110" i="24" a="1"/>
  <c r="EA110" i="24" s="1"/>
  <c r="DU14" i="24" a="1"/>
  <c r="DU14" i="24" s="1"/>
  <c r="DF118" i="24" a="1"/>
  <c r="DF118" i="24" s="1"/>
  <c r="DJ21" i="24" a="1"/>
  <c r="DJ21" i="24" s="1"/>
  <c r="EA78" i="24" a="1"/>
  <c r="EA78" i="24" s="1"/>
  <c r="DZ88" i="24" a="1"/>
  <c r="DZ88" i="24" s="1"/>
  <c r="DH69" i="24" a="1"/>
  <c r="DH69" i="24" s="1"/>
  <c r="EC123" i="24" a="1"/>
  <c r="EC123" i="24" s="1"/>
  <c r="EA120" i="24" a="1"/>
  <c r="EA120" i="24" s="1"/>
  <c r="EE91" i="24" a="1"/>
  <c r="EE91" i="24" s="1"/>
  <c r="DL124" i="24" a="1"/>
  <c r="DL124" i="24" s="1"/>
  <c r="DZ93" i="24" a="1"/>
  <c r="DZ93" i="24" s="1"/>
  <c r="DO74" i="24" a="1"/>
  <c r="DO74" i="24" s="1"/>
  <c r="DQ116" i="24" a="1"/>
  <c r="DQ116" i="24" s="1"/>
  <c r="DT7" i="24" a="1"/>
  <c r="DT7" i="24" s="1"/>
  <c r="DU104" i="24" a="1"/>
  <c r="DU104" i="24" s="1"/>
  <c r="DJ43" i="24" a="1"/>
  <c r="DJ43" i="24" s="1"/>
  <c r="DY53" i="24" a="1"/>
  <c r="DY53" i="24" s="1"/>
  <c r="DI80" i="24" a="1"/>
  <c r="DI80" i="24" s="1"/>
  <c r="DV102" i="24" a="1"/>
  <c r="DV102" i="24" s="1"/>
  <c r="DO88" i="24" a="1"/>
  <c r="DO88" i="24" s="1"/>
  <c r="DI119" i="24" a="1"/>
  <c r="DI119" i="24" s="1"/>
  <c r="DU112" i="24" a="1"/>
  <c r="DU112" i="24" s="1"/>
  <c r="DJ8" i="24" a="1"/>
  <c r="DJ8" i="24" s="1"/>
  <c r="DD110" i="24" a="1"/>
  <c r="DD110" i="24" s="1"/>
  <c r="ED15" i="24" a="1"/>
  <c r="ED15" i="24" s="1"/>
  <c r="DR123" i="24" a="1"/>
  <c r="DR123" i="24" s="1"/>
  <c r="DX66" i="24" a="1"/>
  <c r="DX66" i="24" s="1"/>
  <c r="DE6" i="24" a="1"/>
  <c r="DE6" i="24" s="1"/>
  <c r="DE62" i="24" a="1"/>
  <c r="DE62" i="24" s="1"/>
  <c r="DD54" i="24" a="1"/>
  <c r="DD54" i="24" s="1"/>
  <c r="DE125" i="24" a="1"/>
  <c r="DE125" i="24" s="1"/>
  <c r="DF46" i="24" a="1"/>
  <c r="DF46" i="24" s="1"/>
  <c r="DG117" i="24" a="1"/>
  <c r="DG117" i="24" s="1"/>
  <c r="DG71" i="24" a="1"/>
  <c r="DG71" i="24" s="1"/>
  <c r="DG79" i="24" a="1"/>
  <c r="DG79" i="24" s="1"/>
  <c r="DP28" i="24" a="1"/>
  <c r="DP28" i="24" s="1"/>
  <c r="DO61" i="24" a="1"/>
  <c r="DO61" i="24" s="1"/>
  <c r="DX8" i="24" a="1"/>
  <c r="DX8" i="24" s="1"/>
  <c r="DS68" i="24" a="1"/>
  <c r="DS68" i="24" s="1"/>
  <c r="EC119" i="24" a="1"/>
  <c r="EC119" i="24" s="1"/>
  <c r="EE24" i="24" a="1"/>
  <c r="EE24" i="24" s="1"/>
  <c r="DR40" i="24" a="1"/>
  <c r="DR40" i="24" s="1"/>
  <c r="DR112" i="24" a="1"/>
  <c r="DR112" i="24" s="1"/>
  <c r="DZ76" i="24" a="1"/>
  <c r="DZ76" i="24" s="1"/>
  <c r="DX71" i="24" a="1"/>
  <c r="DX71" i="24" s="1"/>
  <c r="DS34" i="24" a="1"/>
  <c r="DS34" i="24" s="1"/>
  <c r="DZ42" i="24" a="1"/>
  <c r="DZ42" i="24" s="1"/>
  <c r="DT41" i="24" a="1"/>
  <c r="DT41" i="24" s="1"/>
  <c r="DQ11" i="24" a="1"/>
  <c r="DQ11" i="24" s="1"/>
  <c r="DS22" i="24" a="1"/>
  <c r="DS22" i="24" s="1"/>
  <c r="DK71" i="24" a="1"/>
  <c r="DK71" i="24" s="1"/>
  <c r="ED91" i="24" a="1"/>
  <c r="ED91" i="24" s="1"/>
  <c r="EE122" i="24" a="1"/>
  <c r="EE122" i="24" s="1"/>
  <c r="DQ101" i="24" a="1"/>
  <c r="DQ101" i="24" s="1"/>
  <c r="EA93" i="24" a="1"/>
  <c r="EA93" i="24" s="1"/>
  <c r="DM16" i="24" a="1"/>
  <c r="DM16" i="24" s="1"/>
  <c r="DF126" i="24" a="1"/>
  <c r="DF126" i="24" s="1"/>
  <c r="DE126" i="24" a="1"/>
  <c r="DE126" i="24" s="1"/>
  <c r="DJ40" i="24" a="1"/>
  <c r="DJ40" i="24" s="1"/>
  <c r="DL60" i="24" a="1"/>
  <c r="DL60" i="24" s="1"/>
  <c r="DQ36" i="24" a="1"/>
  <c r="DQ36" i="24" s="1"/>
  <c r="DV60" i="24" a="1"/>
  <c r="DV60" i="24" s="1"/>
  <c r="DS42" i="24" a="1"/>
  <c r="DS42" i="24" s="1"/>
  <c r="DK86" i="24" a="1"/>
  <c r="DK86" i="24" s="1"/>
  <c r="DS123" i="24" a="1"/>
  <c r="DS123" i="24" s="1"/>
  <c r="EB30" i="24" a="1"/>
  <c r="EB30" i="24" s="1"/>
  <c r="DO125" i="24" a="1"/>
  <c r="DO125" i="24" s="1"/>
  <c r="DO120" i="24" a="1"/>
  <c r="DO120" i="24" s="1"/>
  <c r="DK91" i="24" a="1"/>
  <c r="DK91" i="24" s="1"/>
  <c r="ED62" i="24" a="1"/>
  <c r="ED62" i="24" s="1"/>
  <c r="EC18" i="24" a="1"/>
  <c r="EC18" i="24" s="1"/>
  <c r="DL83" i="24" a="1"/>
  <c r="DL83" i="24" s="1"/>
  <c r="DT96" i="24" a="1"/>
  <c r="DT96" i="24" s="1"/>
  <c r="EE117" i="24" a="1"/>
  <c r="EE117" i="24" s="1"/>
  <c r="EC99" i="24" a="1"/>
  <c r="EC99" i="24" s="1"/>
  <c r="DR119" i="24" a="1"/>
  <c r="DR119" i="24" s="1"/>
  <c r="DK117" i="24" a="1"/>
  <c r="DK117" i="24" s="1"/>
  <c r="DV116" i="24" a="1"/>
  <c r="DV116" i="24" s="1"/>
  <c r="DV8" i="24" a="1"/>
  <c r="DV8" i="24" s="1"/>
  <c r="DE102" i="24" a="1"/>
  <c r="DE102" i="24" s="1"/>
  <c r="DG102" i="24" a="1"/>
  <c r="DG102" i="24" s="1"/>
  <c r="DY25" i="24" a="1"/>
  <c r="DY25" i="24" s="1"/>
  <c r="DS47" i="24" a="1"/>
  <c r="DS47" i="24" s="1"/>
  <c r="DO35" i="24" a="1"/>
  <c r="DO35" i="24" s="1"/>
  <c r="DK58" i="24" a="1"/>
  <c r="DK58" i="24" s="1"/>
  <c r="ED39" i="24" a="1"/>
  <c r="ED39" i="24" s="1"/>
  <c r="EB101" i="24" a="1"/>
  <c r="EB101" i="24" s="1"/>
  <c r="EE85" i="24" a="1"/>
  <c r="EE85" i="24" s="1"/>
  <c r="EC130" i="24" a="1"/>
  <c r="EC130" i="24" s="1"/>
  <c r="DK20" i="24" a="1"/>
  <c r="DK20" i="24" s="1"/>
  <c r="DN125" i="24" a="1"/>
  <c r="DN125" i="24" s="1"/>
  <c r="EB106" i="24" a="1"/>
  <c r="EB106" i="24" s="1"/>
  <c r="DS60" i="24" a="1"/>
  <c r="DS60" i="24" s="1"/>
  <c r="ED67" i="24" a="1"/>
  <c r="ED67" i="24" s="1"/>
  <c r="DZ110" i="24" a="1"/>
  <c r="DZ110" i="24" s="1"/>
  <c r="DT122" i="24" a="1"/>
  <c r="DT122" i="24" s="1"/>
  <c r="DR79" i="24" a="1"/>
  <c r="DR79" i="24" s="1"/>
  <c r="EE108" i="24" a="1"/>
  <c r="EE108" i="24" s="1"/>
  <c r="DO126" i="24" a="1"/>
  <c r="DO126" i="24" s="1"/>
  <c r="DQ74" i="24" a="1"/>
  <c r="DQ74" i="24" s="1"/>
  <c r="DP124" i="24" a="1"/>
  <c r="DP124" i="24" s="1"/>
  <c r="DT12" i="24" a="1"/>
  <c r="DT12" i="24" s="1"/>
  <c r="DF102" i="24" a="1"/>
  <c r="DF102" i="24" s="1"/>
  <c r="DR29" i="24" a="1"/>
  <c r="DR29" i="24" s="1"/>
  <c r="DN60" i="24" a="1"/>
  <c r="DN60" i="24" s="1"/>
  <c r="DN82" i="24" a="1"/>
  <c r="DN82" i="24" s="1"/>
  <c r="DP132" i="24" a="1"/>
  <c r="DP132" i="24" s="1"/>
  <c r="DX87" i="24" a="1"/>
  <c r="DX87" i="24" s="1"/>
  <c r="EB93" i="24" a="1"/>
  <c r="EB93" i="24" s="1"/>
  <c r="DW35" i="24" a="1"/>
  <c r="DW35" i="24" s="1"/>
  <c r="EA70" i="24" a="1"/>
  <c r="EA70" i="24" s="1"/>
  <c r="DU113" i="24" a="1"/>
  <c r="DU113" i="24" s="1"/>
  <c r="DE15" i="24" a="1"/>
  <c r="DE15" i="24" s="1"/>
  <c r="DG7" i="24" a="1"/>
  <c r="DG7" i="24" s="1"/>
  <c r="DG54" i="24" a="1"/>
  <c r="DG54" i="24" s="1"/>
  <c r="DF23" i="24" a="1"/>
  <c r="DF23" i="24" s="1"/>
  <c r="DE23" i="24" a="1"/>
  <c r="DE23" i="24" s="1"/>
  <c r="DG62" i="24" a="1"/>
  <c r="DG62" i="24" s="1"/>
  <c r="DG23" i="24" a="1"/>
  <c r="DG23" i="24" s="1"/>
  <c r="DF7" i="24" a="1"/>
  <c r="DF7" i="24" s="1"/>
  <c r="DG109" i="24" a="1"/>
  <c r="DG109" i="24" s="1"/>
  <c r="DF31" i="24" a="1"/>
  <c r="DF31" i="24" s="1"/>
  <c r="DE31" i="24" a="1"/>
  <c r="DE31" i="24" s="1"/>
  <c r="DV49" i="24" a="1"/>
  <c r="DV49" i="24" s="1"/>
  <c r="EA57" i="24" a="1"/>
  <c r="EA57" i="24" s="1"/>
  <c r="DP46" i="24" a="1"/>
  <c r="DP46" i="24" s="1"/>
  <c r="DN29" i="24" a="1"/>
  <c r="DN29" i="24" s="1"/>
  <c r="DP109" i="24" a="1"/>
  <c r="DP109" i="24" s="1"/>
  <c r="DZ99" i="24" a="1"/>
  <c r="DZ99" i="24" s="1"/>
  <c r="DU76" i="24" a="1"/>
  <c r="DU76" i="24" s="1"/>
  <c r="DP127" i="24" a="1"/>
  <c r="DP127" i="24" s="1"/>
  <c r="ED127" i="24" a="1"/>
  <c r="ED127" i="24" s="1"/>
  <c r="DS114" i="24" a="1"/>
  <c r="DS114" i="24" s="1"/>
  <c r="DS98" i="24" a="1"/>
  <c r="DS98" i="24" s="1"/>
  <c r="DQ69" i="24" a="1"/>
  <c r="DQ69" i="24" s="1"/>
  <c r="DW27" i="24" a="1"/>
  <c r="DW27" i="24" s="1"/>
  <c r="DL52" i="24" a="1"/>
  <c r="DL52" i="24" s="1"/>
  <c r="EB62" i="24" a="1"/>
  <c r="EB62" i="24" s="1"/>
  <c r="DL121" i="24" a="1"/>
  <c r="DL121" i="24" s="1"/>
  <c r="EE71" i="24" a="1"/>
  <c r="EE71" i="24" s="1"/>
  <c r="ED122" i="24" a="1"/>
  <c r="ED122" i="24" s="1"/>
  <c r="EB114" i="24" a="1"/>
  <c r="EB114" i="24" s="1"/>
  <c r="DV107" i="24" a="1"/>
  <c r="DV107" i="24" s="1"/>
  <c r="DK5" i="24" a="1"/>
  <c r="DK5" i="24" s="1"/>
  <c r="DE94" i="24" a="1"/>
  <c r="DE94" i="24" s="1"/>
  <c r="EC32" i="24" a="1"/>
  <c r="EC32" i="24" s="1"/>
  <c r="DV119" i="24" a="1"/>
  <c r="DV119" i="24" s="1"/>
  <c r="EC64" i="24" a="1"/>
  <c r="EC64" i="24" s="1"/>
  <c r="DJ83" i="24" a="1"/>
  <c r="DJ83" i="24" s="1"/>
  <c r="DZ29" i="24" a="1"/>
  <c r="DZ29" i="24" s="1"/>
  <c r="DY95" i="24" a="1"/>
  <c r="DY95" i="24" s="1"/>
  <c r="DJ103" i="24" a="1"/>
  <c r="DJ103" i="24" s="1"/>
  <c r="ED113" i="24" a="1"/>
  <c r="ED113" i="24" s="1"/>
  <c r="DV78" i="24" a="1"/>
  <c r="DV78" i="24" s="1"/>
  <c r="DO22" i="24" a="1"/>
  <c r="DO22" i="24" s="1"/>
  <c r="DM17" i="24" a="1"/>
  <c r="DM17" i="24" s="1"/>
  <c r="DM46" i="24" a="1"/>
  <c r="DM46" i="24" s="1"/>
  <c r="DQ28" i="24" a="1"/>
  <c r="DQ28" i="24" s="1"/>
  <c r="DI39" i="24" a="1"/>
  <c r="DI39" i="24" s="1"/>
  <c r="DV52" i="24" a="1"/>
  <c r="DV52" i="24" s="1"/>
  <c r="DX59" i="24" a="1"/>
  <c r="DX59" i="24" s="1"/>
  <c r="DW82" i="24" a="1"/>
  <c r="DW82" i="24" s="1"/>
  <c r="DL90" i="24" a="1"/>
  <c r="DL90" i="24" s="1"/>
  <c r="ED85" i="24" a="1"/>
  <c r="ED85" i="24" s="1"/>
  <c r="EC127" i="24" a="1"/>
  <c r="EC127" i="24" s="1"/>
  <c r="DF110" i="24" a="1"/>
  <c r="DF110" i="24" s="1"/>
  <c r="DE110" i="24" a="1"/>
  <c r="DE110" i="24" s="1"/>
  <c r="EC10" i="24" a="1"/>
  <c r="EC10" i="24" s="1"/>
  <c r="DR72" i="24" a="1"/>
  <c r="DR72" i="24" s="1"/>
  <c r="DW24" i="24" a="1"/>
  <c r="DW24" i="24" s="1"/>
  <c r="DW50" i="24" a="1"/>
  <c r="DW50" i="24" s="1"/>
  <c r="DN89" i="24" a="1"/>
  <c r="DN89" i="24" s="1"/>
  <c r="DX28" i="24" a="1"/>
  <c r="DX28" i="24" s="1"/>
  <c r="DT49" i="24" a="1"/>
  <c r="DT49" i="24" s="1"/>
  <c r="DX117" i="24" a="1"/>
  <c r="DX117" i="24" s="1"/>
  <c r="DW15" i="24" a="1"/>
  <c r="DW15" i="24" s="1"/>
  <c r="DN52" i="24" a="1"/>
  <c r="DN52" i="24" s="1"/>
  <c r="DZ7" i="24" a="1"/>
  <c r="DZ7" i="24" s="1"/>
  <c r="DX10" i="24" a="1"/>
  <c r="DX10" i="24" s="1"/>
  <c r="DJ45" i="24" a="1"/>
  <c r="DJ45" i="24" s="1"/>
  <c r="DO27" i="24" a="1"/>
  <c r="DO27" i="24" s="1"/>
  <c r="EE37" i="24" a="1"/>
  <c r="EE37" i="24" s="1"/>
  <c r="DK50" i="24" a="1"/>
  <c r="DK50" i="24" s="1"/>
  <c r="EA81" i="24" a="1"/>
  <c r="EA81" i="24" s="1"/>
  <c r="EA88" i="24" a="1"/>
  <c r="EA88" i="24" s="1"/>
  <c r="DN96" i="24" a="1"/>
  <c r="DN96" i="24" s="1"/>
  <c r="DR96" i="24" a="1"/>
  <c r="DR96" i="24" s="1"/>
  <c r="DP22" i="24" a="1"/>
  <c r="DP22" i="24" s="1"/>
  <c r="DD118" i="24" a="1"/>
  <c r="DD118" i="24" s="1"/>
  <c r="DD126" i="24" a="1"/>
  <c r="DD126" i="24" s="1"/>
  <c r="DG118" i="24" a="1"/>
  <c r="DG118" i="24" s="1"/>
  <c r="EA13" i="24" a="1"/>
  <c r="EA13" i="24" s="1"/>
  <c r="DU43" i="24" a="1"/>
  <c r="DU43" i="24" s="1"/>
  <c r="EB84" i="24" a="1"/>
  <c r="EB84" i="24" s="1"/>
  <c r="DN16" i="24" a="1"/>
  <c r="DN16" i="24" s="1"/>
  <c r="DK8" i="24" a="1"/>
  <c r="DK8" i="24" s="1"/>
  <c r="EA49" i="24" a="1"/>
  <c r="EA49" i="24" s="1"/>
  <c r="DU35" i="24" a="1"/>
  <c r="DU35" i="24" s="1"/>
  <c r="DO96" i="24" a="1"/>
  <c r="DO96" i="24" s="1"/>
  <c r="EC101" i="24" a="1"/>
  <c r="EC101" i="24" s="1"/>
  <c r="DI26" i="24" a="1"/>
  <c r="DI26" i="24" s="1"/>
  <c r="DH57" i="24" a="1"/>
  <c r="DH57" i="24" s="1"/>
  <c r="EA31" i="24" a="1"/>
  <c r="EA31" i="24" s="1"/>
  <c r="DM116" i="24" a="1"/>
  <c r="DM116" i="24" s="1"/>
  <c r="DN21" i="24" a="1"/>
  <c r="DN21" i="24" s="1"/>
  <c r="DW94" i="24" a="1"/>
  <c r="DW94" i="24" s="1"/>
  <c r="DY36" i="24" a="1"/>
  <c r="DY36" i="24" s="1"/>
  <c r="DZ63" i="24" a="1"/>
  <c r="DZ63" i="24" s="1"/>
  <c r="DV110" i="24" a="1"/>
  <c r="DV110" i="24" s="1"/>
  <c r="EA23" i="24" a="1"/>
  <c r="EA23" i="24" s="1"/>
  <c r="ED18" i="24" a="1"/>
  <c r="ED18" i="24" s="1"/>
  <c r="DP39" i="24" a="1"/>
  <c r="DP39" i="24" s="1"/>
  <c r="DM54" i="24" a="1"/>
  <c r="DM54" i="24" s="1"/>
  <c r="DG126" i="24" a="1"/>
  <c r="DG126" i="24" s="1"/>
  <c r="DT104" i="24" a="1"/>
  <c r="DT104" i="24" s="1"/>
  <c r="DO38" i="24" a="1"/>
  <c r="DO38" i="24" s="1"/>
  <c r="ED104" i="24" a="1"/>
  <c r="ED104" i="24" s="1"/>
  <c r="EE79" i="24" a="1"/>
  <c r="EE79" i="24" s="1"/>
  <c r="DJ53" i="24" a="1"/>
  <c r="DJ53" i="24" s="1"/>
  <c r="DG6" i="24" a="1"/>
  <c r="DG6" i="24" s="1"/>
  <c r="DD7" i="24" a="1"/>
  <c r="DD7" i="24" s="1"/>
  <c r="DF54" i="24" a="1"/>
  <c r="DF54" i="24" s="1"/>
  <c r="DZ121" i="24" a="1"/>
  <c r="DZ121" i="24" s="1"/>
  <c r="DV9" i="24" a="1"/>
  <c r="DV9" i="24" s="1"/>
  <c r="EE13" i="24" a="1"/>
  <c r="EE13" i="24" s="1"/>
  <c r="DJ108" i="24" a="1"/>
  <c r="DJ108" i="24" s="1"/>
  <c r="DV71" i="24" a="1"/>
  <c r="DV71" i="24" s="1"/>
  <c r="EB38" i="24" a="1"/>
  <c r="EB38" i="24" s="1"/>
  <c r="DI51" i="24" a="1"/>
  <c r="DI51" i="24" s="1"/>
  <c r="DG86" i="24" a="1"/>
  <c r="DG86" i="24" s="1"/>
  <c r="DF86" i="24" a="1"/>
  <c r="DF86" i="24" s="1"/>
  <c r="DS85" i="24" a="1"/>
  <c r="DS85" i="24" s="1"/>
  <c r="DZ55" i="24" a="1"/>
  <c r="DZ55" i="24" s="1"/>
  <c r="DV93" i="24" a="1"/>
  <c r="DV93" i="24" s="1"/>
  <c r="EB69" i="24" a="1"/>
  <c r="EB69" i="24" s="1"/>
  <c r="DQ61" i="24" a="1"/>
  <c r="DQ61" i="24" s="1"/>
  <c r="DF94" i="24" a="1"/>
  <c r="DF94" i="24" s="1"/>
  <c r="EC108" i="24" a="1"/>
  <c r="EC108" i="24" s="1"/>
  <c r="EC56" i="24" a="1"/>
  <c r="EC56" i="24" s="1"/>
  <c r="DM79" i="24" a="1"/>
  <c r="DM79" i="24" s="1"/>
  <c r="DN66" i="24" a="1"/>
  <c r="DN66" i="24" s="1"/>
  <c r="DI111" i="24" a="1"/>
  <c r="DI111" i="24" s="1"/>
  <c r="EE12" i="24" a="1"/>
  <c r="EE12" i="24" s="1"/>
  <c r="EC97" i="24" a="1"/>
  <c r="EC97" i="24" s="1"/>
  <c r="DU7" i="24" a="1"/>
  <c r="DU7" i="24" s="1"/>
  <c r="EC112" i="24" a="1"/>
  <c r="EC112" i="24" s="1"/>
  <c r="DH130" i="24" a="1"/>
  <c r="DH130" i="24" s="1"/>
  <c r="EA7" i="24" a="1"/>
  <c r="EA7" i="24" s="1"/>
  <c r="DD101" i="24" a="1"/>
  <c r="DD101" i="24" s="1"/>
  <c r="DV18" i="24" a="1"/>
  <c r="DV18" i="24" s="1"/>
  <c r="DY127" i="24" a="1"/>
  <c r="DY127" i="24" s="1"/>
  <c r="DX92" i="24" a="1"/>
  <c r="DX92" i="24" s="1"/>
  <c r="DX103" i="24" a="1"/>
  <c r="DX103" i="24" s="1"/>
  <c r="DL74" i="24" a="1"/>
  <c r="DL74" i="24" s="1"/>
  <c r="DZ116" i="24" a="1"/>
  <c r="DZ116" i="24" s="1"/>
  <c r="DM106" i="24" a="1"/>
  <c r="DM106" i="24" s="1"/>
  <c r="DM76" i="24" a="1"/>
  <c r="DM76" i="24" s="1"/>
  <c r="DE86" i="24" a="1"/>
  <c r="DE86" i="24" s="1"/>
  <c r="DZ15" i="24" a="1"/>
  <c r="DZ15" i="24" s="1"/>
  <c r="EA112" i="24" a="1"/>
  <c r="EA112" i="24" s="1"/>
  <c r="DR32" i="24" a="1"/>
  <c r="DR32" i="24" s="1"/>
  <c r="DS107" i="24" a="1"/>
  <c r="DS107" i="24" s="1"/>
  <c r="DO69" i="24" a="1"/>
  <c r="DO69" i="24" s="1"/>
  <c r="DO18" i="24" a="1"/>
  <c r="DO18" i="24" s="1"/>
  <c r="DX18" i="24" a="1"/>
  <c r="DX18" i="24" s="1"/>
  <c r="DY107" i="24" a="1"/>
  <c r="DY107" i="24" s="1"/>
  <c r="DP82" i="24" a="1"/>
  <c r="DP82" i="24" s="1"/>
  <c r="DM95" i="24" a="1"/>
  <c r="DM95" i="24" s="1"/>
  <c r="EA126" i="24" a="1"/>
  <c r="EA126" i="24" s="1"/>
  <c r="DH46" i="24" a="1"/>
  <c r="DH46" i="24" s="1"/>
  <c r="DS17" i="24" a="1"/>
  <c r="DS17" i="24" s="1"/>
  <c r="DP101" i="24" a="1"/>
  <c r="DP101" i="24" s="1"/>
  <c r="DI64" i="24" a="1"/>
  <c r="DI64" i="24" s="1"/>
  <c r="DR18" i="24" a="1"/>
  <c r="DR18" i="24" s="1"/>
  <c r="DY61" i="24" a="1"/>
  <c r="DY61" i="24" s="1"/>
  <c r="ED121" i="24" a="1"/>
  <c r="ED121" i="24" s="1"/>
  <c r="DD15" i="24" a="1"/>
  <c r="DD15" i="24" s="1"/>
  <c r="DE117" i="24" a="1"/>
  <c r="DE117" i="24" s="1"/>
  <c r="DE7" i="24" a="1"/>
  <c r="DE7" i="24" s="1"/>
  <c r="DF109" i="24" a="1"/>
  <c r="DF109" i="24" s="1"/>
  <c r="DD62" i="24" a="1"/>
  <c r="DD62" i="24" s="1"/>
  <c r="DD46" i="24" a="1"/>
  <c r="DD46" i="24" s="1"/>
  <c r="DF117" i="24" a="1"/>
  <c r="DF117" i="24" s="1"/>
  <c r="DD23" i="24" a="1"/>
  <c r="DD23" i="24" s="1"/>
  <c r="DG46" i="24" a="1"/>
  <c r="DG46" i="24" s="1"/>
  <c r="DD31" i="24" a="1"/>
  <c r="DD31" i="24" s="1"/>
  <c r="DE54" i="24" a="1"/>
  <c r="DE54" i="24" s="1"/>
  <c r="DF6" i="24" a="1"/>
  <c r="DF6" i="24" s="1"/>
  <c r="DF15" i="24" a="1"/>
  <c r="DF15" i="24" s="1"/>
  <c r="DE93" i="24" a="1"/>
  <c r="DE93" i="24" s="1"/>
  <c r="DF101" i="24" a="1"/>
  <c r="DF101" i="24" s="1"/>
  <c r="DF62" i="24" a="1"/>
  <c r="DF62" i="24" s="1"/>
  <c r="DG125" i="24" a="1"/>
  <c r="DG125" i="24" s="1"/>
  <c r="DD109" i="24" a="1"/>
  <c r="DD109" i="24" s="1"/>
  <c r="DF77" i="24" a="1"/>
  <c r="DF77" i="24" s="1"/>
  <c r="DE79" i="24" a="1"/>
  <c r="DE79" i="24" s="1"/>
  <c r="DF38" i="24" a="1"/>
  <c r="DF38" i="24" s="1"/>
  <c r="DF29" i="24" a="1"/>
  <c r="DF29" i="24" s="1"/>
  <c r="DG53" i="24" a="1"/>
  <c r="DG53" i="24" s="1"/>
  <c r="DG21" i="24" a="1"/>
  <c r="DG21" i="24" s="1"/>
  <c r="DE45" i="24" a="1"/>
  <c r="DE45" i="24" s="1"/>
  <c r="DE38" i="24" a="1"/>
  <c r="DE38" i="24" s="1"/>
  <c r="DG13" i="24" a="1"/>
  <c r="DG13" i="24" s="1"/>
  <c r="DE61" i="24" a="1"/>
  <c r="DE61" i="24" s="1"/>
  <c r="DD14" i="24" a="1"/>
  <c r="DD14" i="24" s="1"/>
  <c r="DF45" i="24" a="1"/>
  <c r="DF45" i="24" s="1"/>
  <c r="DE13" i="24" a="1"/>
  <c r="DE13" i="24" s="1"/>
  <c r="DF61" i="24" a="1"/>
  <c r="DF61" i="24" s="1"/>
  <c r="DE22" i="24" a="1"/>
  <c r="DE22" i="24" s="1"/>
  <c r="DF21" i="24" a="1"/>
  <c r="DF21" i="24" s="1"/>
  <c r="DE14" i="24" a="1"/>
  <c r="DE14" i="24" s="1"/>
  <c r="DG37" i="24" a="1"/>
  <c r="DG37" i="24" s="1"/>
  <c r="DD21" i="24" a="1"/>
  <c r="DD21" i="24" s="1"/>
  <c r="DD53" i="24" a="1"/>
  <c r="DD53" i="24" s="1"/>
  <c r="DE21" i="24" a="1"/>
  <c r="DE21" i="24" s="1"/>
  <c r="DF69" i="24" a="1"/>
  <c r="DF69" i="24" s="1"/>
  <c r="DF22" i="24" a="1"/>
  <c r="DF22" i="24" s="1"/>
  <c r="DE30" i="24" a="1"/>
  <c r="DE30" i="24" s="1"/>
  <c r="DG22" i="24" a="1"/>
  <c r="DG22" i="24" s="1"/>
  <c r="DF13" i="24" a="1"/>
  <c r="DF13" i="24" s="1"/>
  <c r="DG30" i="24" a="1"/>
  <c r="DG30" i="24" s="1"/>
  <c r="DE29" i="24" a="1"/>
  <c r="DE29" i="24" s="1"/>
  <c r="DE69" i="24" a="1"/>
  <c r="DE69" i="24" s="1"/>
  <c r="DD61" i="24" a="1"/>
  <c r="DD61" i="24" s="1"/>
  <c r="DD13" i="24" a="1"/>
  <c r="DD13" i="24" s="1"/>
  <c r="DG14" i="24" a="1"/>
  <c r="DG14" i="24" s="1"/>
  <c r="DE5" i="24" a="1"/>
  <c r="DE5" i="24" s="1"/>
  <c r="DD38" i="24" a="1"/>
  <c r="DD38" i="24" s="1"/>
  <c r="DE37" i="24" a="1"/>
  <c r="DE37" i="24" s="1"/>
  <c r="DG61" i="24" a="1"/>
  <c r="DG61" i="24" s="1"/>
  <c r="DF30" i="24" a="1"/>
  <c r="DF30" i="24" s="1"/>
  <c r="DD5" i="24" a="1"/>
  <c r="DD5" i="24" s="1"/>
  <c r="DG29" i="24" a="1"/>
  <c r="DG29" i="24" s="1"/>
  <c r="DE53" i="24" a="1"/>
  <c r="DE53" i="24" s="1"/>
  <c r="DD29" i="24" a="1"/>
  <c r="DD29" i="24" s="1"/>
  <c r="DF53" i="24" a="1"/>
  <c r="DF53" i="24" s="1"/>
  <c r="DG5" i="24" a="1"/>
  <c r="DG5" i="24" s="1"/>
  <c r="DD69" i="24" a="1"/>
  <c r="DD69" i="24" s="1"/>
  <c r="DG38" i="24" a="1"/>
  <c r="DG38" i="24" s="1"/>
  <c r="DF5" i="24" a="1"/>
  <c r="DF5" i="24" s="1"/>
  <c r="DD37" i="24" a="1"/>
  <c r="DD37" i="24" s="1"/>
  <c r="DG69" i="24" a="1"/>
  <c r="DG69" i="24" s="1"/>
  <c r="DD30" i="24" a="1"/>
  <c r="DD30" i="24" s="1"/>
  <c r="DF37" i="24" a="1"/>
  <c r="DF37" i="24" s="1"/>
  <c r="DG45" i="24" a="1"/>
  <c r="DG45" i="24" s="1"/>
  <c r="DP13" i="24" a="1"/>
  <c r="DP13" i="24" s="1"/>
  <c r="DJ91" i="24" a="1"/>
  <c r="DJ91" i="24" s="1"/>
  <c r="EA104" i="24" a="1"/>
  <c r="EA104" i="24" s="1"/>
  <c r="DH115" i="24" a="1"/>
  <c r="DH115" i="24" s="1"/>
  <c r="DQ131" i="24" a="1"/>
  <c r="DQ131" i="24" s="1"/>
  <c r="DO89" i="24" a="1"/>
  <c r="DO89" i="24" s="1"/>
  <c r="DI34" i="24" a="1"/>
  <c r="DI34" i="24" s="1"/>
  <c r="EB46" i="24" a="1"/>
  <c r="EB46" i="24" s="1"/>
  <c r="DH6" i="24" a="1"/>
  <c r="DH6" i="24" s="1"/>
  <c r="DX25" i="24" a="1"/>
  <c r="DX25" i="24" s="1"/>
  <c r="DH16" i="24" a="1"/>
  <c r="DH16" i="24" s="1"/>
  <c r="DT101" i="24" a="1"/>
  <c r="DT101" i="24" s="1"/>
  <c r="EA119" i="24" a="1"/>
  <c r="EA119" i="24" s="1"/>
  <c r="EB68" i="24" a="1"/>
  <c r="EB68" i="24" s="1"/>
  <c r="DJ94" i="24" a="1"/>
  <c r="DJ94" i="24" s="1"/>
  <c r="DS108" i="24" a="1"/>
  <c r="DS108" i="24" s="1"/>
  <c r="DX51" i="24" a="1"/>
  <c r="DX51" i="24" s="1"/>
  <c r="ED10" i="24" a="1"/>
  <c r="ED10" i="24" s="1"/>
  <c r="DS26" i="24" a="1"/>
  <c r="DS26" i="24" s="1"/>
  <c r="DY41" i="24" a="1"/>
  <c r="DY41" i="24" s="1"/>
  <c r="DT64" i="24" a="1"/>
  <c r="DT64" i="24" s="1"/>
  <c r="DX129" i="24" a="1"/>
  <c r="DX129" i="24" s="1"/>
  <c r="DI93" i="24" a="1"/>
  <c r="DI93" i="24" s="1"/>
  <c r="DU103" i="24" a="1"/>
  <c r="DU103" i="24" s="1"/>
  <c r="DJ114" i="24" a="1"/>
  <c r="DJ114" i="24" s="1"/>
  <c r="EB127" i="24" a="1"/>
  <c r="EB127" i="24" s="1"/>
  <c r="DL91" i="24" a="1"/>
  <c r="DL91" i="24" s="1"/>
  <c r="DQ23" i="24" a="1"/>
  <c r="DQ23" i="24" s="1"/>
  <c r="DL36" i="24" a="1"/>
  <c r="DL36" i="24" s="1"/>
  <c r="DK76" i="24" a="1"/>
  <c r="DK76" i="24" s="1"/>
  <c r="DY58" i="24" a="1"/>
  <c r="DY58" i="24" s="1"/>
  <c r="DY8" i="24" a="1"/>
  <c r="DY8" i="24" s="1"/>
  <c r="DH109" i="24" a="1"/>
  <c r="DH109" i="24" s="1"/>
  <c r="EC118" i="24" a="1"/>
  <c r="EC118" i="24" s="1"/>
  <c r="DX132" i="24" a="1"/>
  <c r="DX132" i="24" s="1"/>
  <c r="DI96" i="24" a="1"/>
  <c r="DI96" i="24" s="1"/>
  <c r="DM107" i="24" a="1"/>
  <c r="DM107" i="24" s="1"/>
  <c r="EE40" i="24" a="1"/>
  <c r="EE40" i="24" s="1"/>
  <c r="ED76" i="24" a="1"/>
  <c r="ED76" i="24" s="1"/>
  <c r="DU59" i="24" a="1"/>
  <c r="DU59" i="24" s="1"/>
  <c r="DI31" i="24" a="1"/>
  <c r="DI31" i="24" s="1"/>
  <c r="EA5" i="24" a="1"/>
  <c r="EA5" i="24" s="1"/>
  <c r="DJ119" i="24" a="1"/>
  <c r="DJ119" i="24" s="1"/>
  <c r="DL132" i="24" a="1"/>
  <c r="DL132" i="24" s="1"/>
  <c r="DT95" i="24" a="1"/>
  <c r="DT95" i="24" s="1"/>
  <c r="DX106" i="24" a="1"/>
  <c r="DX106" i="24" s="1"/>
  <c r="DM117" i="24" a="1"/>
  <c r="DM117" i="24" s="1"/>
  <c r="DS76" i="24" a="1"/>
  <c r="DS76" i="24" s="1"/>
  <c r="DI59" i="24" a="1"/>
  <c r="DI59" i="24" s="1"/>
  <c r="DV26" i="24" a="1"/>
  <c r="DV26" i="24" s="1"/>
  <c r="DO43" i="24" a="1"/>
  <c r="DO43" i="24" s="1"/>
  <c r="ED83" i="24" a="1"/>
  <c r="ED83" i="24" s="1"/>
  <c r="DU130" i="24" a="1"/>
  <c r="DU130" i="24" s="1"/>
  <c r="DR88" i="24" a="1"/>
  <c r="DR88" i="24" s="1"/>
  <c r="DK102" i="24" a="1"/>
  <c r="DK102" i="24" s="1"/>
  <c r="DJ122" i="24" a="1"/>
  <c r="DJ122" i="24" s="1"/>
  <c r="DY128" i="24" a="1"/>
  <c r="DY128" i="24" s="1"/>
  <c r="DW86" i="24" a="1"/>
  <c r="DW86" i="24" s="1"/>
  <c r="DQ31" i="24" a="1"/>
  <c r="DQ31" i="24" s="1"/>
  <c r="DL44" i="24" a="1"/>
  <c r="DL44" i="24" s="1"/>
  <c r="DK84" i="24" a="1"/>
  <c r="DK84" i="24" s="1"/>
  <c r="DH23" i="24" a="1"/>
  <c r="DH23" i="24" s="1"/>
  <c r="DR10" i="24" a="1"/>
  <c r="DR10" i="24" s="1"/>
  <c r="DN102" i="24" a="1"/>
  <c r="DN102" i="24" s="1"/>
  <c r="DU121" i="24" a="1"/>
  <c r="DU121" i="24" s="1"/>
  <c r="DM128" i="24" a="1"/>
  <c r="DM128" i="24" s="1"/>
  <c r="DJ86" i="24" a="1"/>
  <c r="DJ86" i="24" s="1"/>
  <c r="EC109" i="24" a="1"/>
  <c r="EC109" i="24" s="1"/>
  <c r="DW43" i="24" a="1"/>
  <c r="DW43" i="24" s="1"/>
  <c r="DV79" i="24" a="1"/>
  <c r="DV79" i="24" s="1"/>
  <c r="DM62" i="24" a="1"/>
  <c r="DM62" i="24" s="1"/>
  <c r="DY33" i="24" a="1"/>
  <c r="DY33" i="24" s="1"/>
  <c r="DS16" i="24" a="1"/>
  <c r="DS16" i="24" s="1"/>
  <c r="DP117" i="24" a="1"/>
  <c r="DP117" i="24" s="1"/>
  <c r="ED132" i="24" a="1"/>
  <c r="ED132" i="24" s="1"/>
  <c r="EE90" i="24" a="1"/>
  <c r="EE90" i="24" s="1"/>
  <c r="DN105" i="24" a="1"/>
  <c r="DN105" i="24" s="1"/>
  <c r="DS115" i="24" a="1"/>
  <c r="DS115" i="24" s="1"/>
  <c r="DS84" i="24" a="1"/>
  <c r="DS84" i="24" s="1"/>
  <c r="DP23" i="24" a="1"/>
  <c r="DP23" i="24" s="1"/>
  <c r="EE132" i="24" a="1"/>
  <c r="EE132" i="24" s="1"/>
  <c r="DY79" i="24" a="1"/>
  <c r="DY79" i="24" s="1"/>
  <c r="DU92" i="24" a="1"/>
  <c r="DU92" i="24" s="1"/>
  <c r="EB109" i="24" a="1"/>
  <c r="EB109" i="24" s="1"/>
  <c r="DI120" i="24" a="1"/>
  <c r="DI120" i="24" s="1"/>
  <c r="EB77" i="24" a="1"/>
  <c r="EB77" i="24" s="1"/>
  <c r="DX36" i="24" a="1"/>
  <c r="DX36" i="24" s="1"/>
  <c r="EE47" i="24" a="1"/>
  <c r="EE47" i="24" s="1"/>
  <c r="DX64" i="24" a="1"/>
  <c r="DX64" i="24" s="1"/>
  <c r="DZ26" i="24" a="1"/>
  <c r="DZ26" i="24" s="1"/>
  <c r="DZ23" i="24" a="1"/>
  <c r="DZ23" i="24" s="1"/>
  <c r="DI98" i="24" a="1"/>
  <c r="DI98" i="24" s="1"/>
  <c r="DO105" i="24" a="1"/>
  <c r="DO105" i="24" s="1"/>
  <c r="DW125" i="24" a="1"/>
  <c r="DW125" i="24" s="1"/>
  <c r="DY82" i="24" a="1"/>
  <c r="DY82" i="24" s="1"/>
  <c r="DM96" i="24" a="1"/>
  <c r="DM96" i="24" s="1"/>
  <c r="EA52" i="24" a="1"/>
  <c r="EA52" i="24" s="1"/>
  <c r="DT65" i="24" a="1"/>
  <c r="DT65" i="24" s="1"/>
  <c r="DU27" i="24" a="1"/>
  <c r="DU27" i="24" s="1"/>
  <c r="DP44" i="24" a="1"/>
  <c r="DP44" i="24" s="1"/>
  <c r="DU19" i="24" a="1"/>
  <c r="DU19" i="24" s="1"/>
  <c r="DH120" i="24" a="1"/>
  <c r="DH120" i="24" s="1"/>
  <c r="DI69" i="24" a="1"/>
  <c r="DI69" i="24" s="1"/>
  <c r="DW93" i="24" a="1"/>
  <c r="DW93" i="24" s="1"/>
  <c r="ED107" i="24" a="1"/>
  <c r="ED107" i="24" s="1"/>
  <c r="DK118" i="24" a="1"/>
  <c r="DK118" i="24" s="1"/>
  <c r="DL67" i="24" a="1"/>
  <c r="DL67" i="24" s="1"/>
  <c r="DH26" i="24" a="1"/>
  <c r="DH26" i="24" s="1"/>
  <c r="DN37" i="24" a="1"/>
  <c r="DN37" i="24" s="1"/>
  <c r="DH54" i="24" a="1"/>
  <c r="DH54" i="24" s="1"/>
  <c r="DN13" i="24" a="1"/>
  <c r="DN13" i="24" s="1"/>
  <c r="EA14" i="24" a="1"/>
  <c r="EA14" i="24" s="1"/>
  <c r="DP87" i="24" a="1"/>
  <c r="DP87" i="24" s="1"/>
  <c r="DI104" i="24" a="1"/>
  <c r="DI104" i="24" s="1"/>
  <c r="DN114" i="24" a="1"/>
  <c r="DN114" i="24" s="1"/>
  <c r="DI72" i="24" a="1"/>
  <c r="DI72" i="24" s="1"/>
  <c r="DO97" i="24" a="1"/>
  <c r="DO97" i="24" s="1"/>
  <c r="DI42" i="24" a="1"/>
  <c r="DI42" i="24" s="1"/>
  <c r="EB54" i="24" a="1"/>
  <c r="EB54" i="24" s="1"/>
  <c r="DI14" i="24" a="1"/>
  <c r="DI14" i="24" s="1"/>
  <c r="DX33" i="24" a="1"/>
  <c r="DX33" i="24" s="1"/>
  <c r="DO7" i="24" a="1"/>
  <c r="DO7" i="24" s="1"/>
  <c r="DL104" i="24" a="1"/>
  <c r="DL104" i="24" s="1"/>
  <c r="DY113" i="24" a="1"/>
  <c r="DY113" i="24" s="1"/>
  <c r="DT71" i="24" a="1"/>
  <c r="DT71" i="24" s="1"/>
  <c r="DZ96" i="24" a="1"/>
  <c r="DZ96" i="24" s="1"/>
  <c r="DQ102" i="24" a="1"/>
  <c r="DQ102" i="24" s="1"/>
  <c r="DP54" i="24" a="1"/>
  <c r="DP54" i="24" s="1"/>
  <c r="DV13" i="24" a="1"/>
  <c r="DV13" i="24" s="1"/>
  <c r="DK29" i="24" a="1"/>
  <c r="DK29" i="24" s="1"/>
  <c r="DQ44" i="24" a="1"/>
  <c r="DQ44" i="24" s="1"/>
  <c r="ED5" i="24" a="1"/>
  <c r="ED5" i="24" s="1"/>
  <c r="DN119" i="24" a="1"/>
  <c r="DN119" i="24" s="1"/>
  <c r="DI77" i="24" a="1"/>
  <c r="DI77" i="24" s="1"/>
  <c r="EC89" i="24" a="1"/>
  <c r="EC89" i="24" s="1"/>
  <c r="DL107" i="24" a="1"/>
  <c r="DL107" i="24" s="1"/>
  <c r="DQ117" i="24" a="1"/>
  <c r="DQ117" i="24" s="1"/>
  <c r="DL75" i="24" a="1"/>
  <c r="DL75" i="24" s="1"/>
  <c r="DH34" i="24" a="1"/>
  <c r="DH34" i="24" s="1"/>
  <c r="DO45" i="24" a="1"/>
  <c r="DO45" i="24" s="1"/>
  <c r="DH62" i="24" a="1"/>
  <c r="DH62" i="24" s="1"/>
  <c r="DO21" i="24" a="1"/>
  <c r="DO21" i="24" s="1"/>
  <c r="EC19" i="24" a="1"/>
  <c r="EC19" i="24" s="1"/>
  <c r="DH90" i="24" a="1"/>
  <c r="DH90" i="24" s="1"/>
  <c r="DY106" i="24" a="1"/>
  <c r="DY106" i="24" s="1"/>
  <c r="ED116" i="24" a="1"/>
  <c r="ED116" i="24" s="1"/>
  <c r="DY74" i="24" a="1"/>
  <c r="DY74" i="24" s="1"/>
  <c r="DM88" i="24" a="1"/>
  <c r="DM88" i="24" s="1"/>
  <c r="EA44" i="24" a="1"/>
  <c r="EA44" i="24" s="1"/>
  <c r="DT57" i="24" a="1"/>
  <c r="DT57" i="24" s="1"/>
  <c r="DY16" i="24" a="1"/>
  <c r="DY16" i="24" s="1"/>
  <c r="DP36" i="24" a="1"/>
  <c r="DP36" i="24" s="1"/>
  <c r="DR5" i="24" a="1"/>
  <c r="DR5" i="24" s="1"/>
  <c r="DZ102" i="24" a="1"/>
  <c r="DZ102" i="24" s="1"/>
  <c r="DY121" i="24" a="1"/>
  <c r="DY121" i="24" s="1"/>
  <c r="DT79" i="24" a="1"/>
  <c r="DT79" i="24" s="1"/>
  <c r="DH93" i="24" a="1"/>
  <c r="DH93" i="24" s="1"/>
  <c r="EE100" i="24" a="1"/>
  <c r="EE100" i="24" s="1"/>
  <c r="DP62" i="24" a="1"/>
  <c r="DP62" i="24" s="1"/>
  <c r="EC21" i="24" a="1"/>
  <c r="EC21" i="24" s="1"/>
  <c r="DD125" i="24" a="1"/>
  <c r="DD125" i="24" s="1"/>
  <c r="DL110" i="24" a="1"/>
  <c r="DL110" i="24" s="1"/>
  <c r="DJ125" i="24" a="1"/>
  <c r="DJ125" i="24" s="1"/>
  <c r="DJ74" i="24" a="1"/>
  <c r="DJ74" i="24" s="1"/>
  <c r="DK94" i="24" a="1"/>
  <c r="DK94" i="24" s="1"/>
  <c r="DV111" i="24" a="1"/>
  <c r="DV111" i="24" s="1"/>
  <c r="EC73" i="24" a="1"/>
  <c r="EC73" i="24" s="1"/>
  <c r="DZ37" i="24" a="1"/>
  <c r="DZ37" i="24" s="1"/>
  <c r="DR50" i="24" a="1"/>
  <c r="DR50" i="24" s="1"/>
  <c r="EA65" i="24" a="1"/>
  <c r="EA65" i="24" s="1"/>
  <c r="EE20" i="24" a="1"/>
  <c r="EE20" i="24" s="1"/>
  <c r="DZ130" i="24" a="1"/>
  <c r="DZ130" i="24" s="1"/>
  <c r="DW79" i="24" a="1"/>
  <c r="DW79" i="24" s="1"/>
  <c r="DZ98" i="24" a="1"/>
  <c r="DZ98" i="24" s="1"/>
  <c r="DM110" i="24" a="1"/>
  <c r="DM110" i="24" s="1"/>
  <c r="ED128" i="24" a="1"/>
  <c r="ED128" i="24" s="1"/>
  <c r="DZ77" i="24" a="1"/>
  <c r="DZ77" i="24" s="1"/>
  <c r="DN55" i="24" a="1"/>
  <c r="DN55" i="24" s="1"/>
  <c r="EB22" i="24" a="1"/>
  <c r="EB22" i="24" s="1"/>
  <c r="DU81" i="24" a="1"/>
  <c r="DU81" i="24" s="1"/>
  <c r="DQ45" i="24" a="1"/>
  <c r="DQ45" i="24" s="1"/>
  <c r="DT21" i="24" a="1"/>
  <c r="DT21" i="24" s="1"/>
  <c r="DR105" i="24" a="1"/>
  <c r="DR105" i="24" s="1"/>
  <c r="DK125" i="24" a="1"/>
  <c r="DK125" i="24" s="1"/>
  <c r="DL82" i="24" a="1"/>
  <c r="DL82" i="24" s="1"/>
  <c r="DX95" i="24" a="1"/>
  <c r="DX95" i="24" s="1"/>
  <c r="DW103" i="24" a="1"/>
  <c r="DW103" i="24" s="1"/>
  <c r="DH65" i="24" a="1"/>
  <c r="DH65" i="24" s="1"/>
  <c r="DJ27" i="24" a="1"/>
  <c r="DJ27" i="24" s="1"/>
  <c r="EA39" i="24" a="1"/>
  <c r="EA39" i="24" s="1"/>
  <c r="DK55" i="24" a="1"/>
  <c r="DK55" i="24" s="1"/>
  <c r="DU13" i="24" a="1"/>
  <c r="DU13" i="24" s="1"/>
  <c r="DU123" i="24" a="1"/>
  <c r="DU123" i="24" s="1"/>
  <c r="EE68" i="24" a="1"/>
  <c r="EE68" i="24" s="1"/>
  <c r="DN88" i="24" a="1"/>
  <c r="DN88" i="24" s="1"/>
  <c r="DR108" i="24" a="1"/>
  <c r="DR108" i="24" s="1"/>
  <c r="DL125" i="24" a="1"/>
  <c r="DL125" i="24" s="1"/>
  <c r="DJ67" i="24" a="1"/>
  <c r="DJ67" i="24" s="1"/>
  <c r="DV44" i="24" a="1"/>
  <c r="DV44" i="24" s="1"/>
  <c r="EE55" i="24" a="1"/>
  <c r="EE55" i="24" s="1"/>
  <c r="EC70" i="24" a="1"/>
  <c r="EC70" i="24" s="1"/>
  <c r="DZ34" i="24" a="1"/>
  <c r="DZ34" i="24" s="1"/>
  <c r="DK9" i="24" a="1"/>
  <c r="DK9" i="24" s="1"/>
  <c r="DS88" i="24" a="1"/>
  <c r="DS88" i="24" s="1"/>
  <c r="EE107" i="24" a="1"/>
  <c r="EE107" i="24" s="1"/>
  <c r="DX124" i="24" a="1"/>
  <c r="DX124" i="24" s="1"/>
  <c r="DQ85" i="24" a="1"/>
  <c r="DQ85" i="24" s="1"/>
  <c r="DV86" i="24" a="1"/>
  <c r="DV86" i="24" s="1"/>
  <c r="DS55" i="24" a="1"/>
  <c r="DS55" i="24" s="1"/>
  <c r="DT66" i="24" a="1"/>
  <c r="DT66" i="24" s="1"/>
  <c r="DM30" i="24" a="1"/>
  <c r="DM30" i="24" s="1"/>
  <c r="ED46" i="24" a="1"/>
  <c r="ED46" i="24" s="1"/>
  <c r="DJ13" i="24" a="1"/>
  <c r="DJ13" i="24" s="1"/>
  <c r="DY110" i="24" a="1"/>
  <c r="DY110" i="24" s="1"/>
  <c r="DR122" i="24" a="1"/>
  <c r="DR122" i="24" s="1"/>
  <c r="DR71" i="24" a="1"/>
  <c r="DR71" i="24" s="1"/>
  <c r="DS91" i="24" a="1"/>
  <c r="DS91" i="24" s="1"/>
  <c r="DX111" i="24" a="1"/>
  <c r="DX111" i="24" s="1"/>
  <c r="DM71" i="24" a="1"/>
  <c r="DM71" i="24" s="1"/>
  <c r="DJ35" i="24" a="1"/>
  <c r="DJ35" i="24" s="1"/>
  <c r="DZ47" i="24" a="1"/>
  <c r="DZ47" i="24" s="1"/>
  <c r="DK63" i="24" a="1"/>
  <c r="DK63" i="24" s="1"/>
  <c r="DH84" i="24" a="1"/>
  <c r="DH84" i="24" s="1"/>
  <c r="DV122" i="24" a="1"/>
  <c r="DV122" i="24" s="1"/>
  <c r="DW71" i="24" a="1"/>
  <c r="DW71" i="24" s="1"/>
  <c r="ED90" i="24" a="1"/>
  <c r="ED90" i="24" s="1"/>
  <c r="DK111" i="24" a="1"/>
  <c r="DK111" i="24" s="1"/>
  <c r="DQ124" i="24" a="1"/>
  <c r="DQ124" i="24" s="1"/>
  <c r="DZ69" i="24" a="1"/>
  <c r="DZ69" i="24" s="1"/>
  <c r="DN47" i="24" a="1"/>
  <c r="DN47" i="24" s="1"/>
  <c r="DW58" i="24" a="1"/>
  <c r="DW58" i="24" s="1"/>
  <c r="DU73" i="24" a="1"/>
  <c r="DU73" i="24" s="1"/>
  <c r="DR37" i="24" a="1"/>
  <c r="DR37" i="24" s="1"/>
  <c r="EC11" i="24" a="1"/>
  <c r="EC11" i="24" s="1"/>
  <c r="DS96" i="24" a="1"/>
  <c r="DS96" i="24" s="1"/>
  <c r="DQ113" i="24" a="1"/>
  <c r="DQ113" i="24" s="1"/>
  <c r="DV125" i="24" a="1"/>
  <c r="DV125" i="24" s="1"/>
  <c r="DW74" i="24" a="1"/>
  <c r="DW74" i="24" s="1"/>
  <c r="DV94" i="24" a="1"/>
  <c r="DV94" i="24" s="1"/>
  <c r="DS63" i="24" a="1"/>
  <c r="DS63" i="24" s="1"/>
  <c r="DP74" i="24" a="1"/>
  <c r="DP74" i="24" s="1"/>
  <c r="DY50" i="24" a="1"/>
  <c r="DY50" i="24" s="1"/>
  <c r="DH101" i="24" a="1"/>
  <c r="DH101" i="24" s="1"/>
  <c r="DL120" i="24" a="1"/>
  <c r="DL120" i="24" s="1"/>
  <c r="DW131" i="24" a="1"/>
  <c r="DW131" i="24" s="1"/>
  <c r="DI88" i="24" a="1"/>
  <c r="DI88" i="24" s="1"/>
  <c r="DL99" i="24" a="1"/>
  <c r="DL99" i="24" s="1"/>
  <c r="EE32" i="24" a="1"/>
  <c r="EE32" i="24" s="1"/>
  <c r="ED68" i="24" a="1"/>
  <c r="ED68" i="24" s="1"/>
  <c r="DU51" i="24" a="1"/>
  <c r="DU51" i="24" s="1"/>
  <c r="DI23" i="24" a="1"/>
  <c r="DI23" i="24" s="1"/>
  <c r="EC9" i="24" a="1"/>
  <c r="EC9" i="24" s="1"/>
  <c r="DR116" i="24" a="1"/>
  <c r="DR116" i="24" s="1"/>
  <c r="DT129" i="24" a="1"/>
  <c r="DT129" i="24" s="1"/>
  <c r="EB92" i="24" a="1"/>
  <c r="EB92" i="24" s="1"/>
  <c r="DH104" i="24" a="1"/>
  <c r="DH104" i="24" s="1"/>
  <c r="DU114" i="24" a="1"/>
  <c r="DU114" i="24" s="1"/>
  <c r="EA73" i="24" a="1"/>
  <c r="EA73" i="24" s="1"/>
  <c r="DQ56" i="24" a="1"/>
  <c r="DQ56" i="24" s="1"/>
  <c r="ED23" i="24" a="1"/>
  <c r="ED23" i="24" s="1"/>
  <c r="DW40" i="24" a="1"/>
  <c r="DW40" i="24" s="1"/>
  <c r="DN81" i="24" a="1"/>
  <c r="DN81" i="24" s="1"/>
  <c r="DW16" i="24" a="1"/>
  <c r="DW16" i="24" s="1"/>
  <c r="EE98" i="24" a="1"/>
  <c r="EE98" i="24" s="1"/>
  <c r="DW112" i="24" a="1"/>
  <c r="DW112" i="24" s="1"/>
  <c r="DR128" i="24" a="1"/>
  <c r="DR128" i="24" s="1"/>
  <c r="DO77" i="24" a="1"/>
  <c r="DO77" i="24" s="1"/>
  <c r="DN97" i="24" a="1"/>
  <c r="DN97" i="24" s="1"/>
  <c r="DK66" i="24" a="1"/>
  <c r="DK66" i="24" s="1"/>
  <c r="DH77" i="24" a="1"/>
  <c r="DH77" i="24" s="1"/>
  <c r="EC40" i="24" a="1"/>
  <c r="EC40" i="24" s="1"/>
  <c r="DV57" i="24" a="1"/>
  <c r="DV57" i="24" s="1"/>
  <c r="DT20" i="24" a="1"/>
  <c r="DT20" i="24" s="1"/>
  <c r="EE114" i="24" a="1"/>
  <c r="EE114" i="24" s="1"/>
  <c r="EC125" i="24" a="1"/>
  <c r="EC125" i="24" s="1"/>
  <c r="DJ82" i="24" a="1"/>
  <c r="DJ82" i="24" s="1"/>
  <c r="DP99" i="24" a="1"/>
  <c r="DP99" i="24" s="1"/>
  <c r="DL113" i="24" a="1"/>
  <c r="DL113" i="24" s="1"/>
  <c r="EC81" i="24" a="1"/>
  <c r="EC81" i="24" s="1"/>
  <c r="DY45" i="24" a="1"/>
  <c r="DY45" i="24" s="1"/>
  <c r="DR58" i="24" a="1"/>
  <c r="DR58" i="24" s="1"/>
  <c r="EE29" i="24" a="1"/>
  <c r="EE29" i="24" s="1"/>
  <c r="DV70" i="24" a="1"/>
  <c r="DV70" i="24" s="1"/>
  <c r="EE125" i="24" a="1"/>
  <c r="EE125" i="24" s="1"/>
  <c r="DO82" i="24" a="1"/>
  <c r="DO82" i="24" s="1"/>
  <c r="EC98" i="24" a="1"/>
  <c r="EC98" i="24" s="1"/>
  <c r="ED112" i="24" a="1"/>
  <c r="ED112" i="24" s="1"/>
  <c r="DV131" i="24" a="1"/>
  <c r="DV131" i="24" s="1"/>
  <c r="DR80" i="24" a="1"/>
  <c r="DR80" i="24" s="1"/>
  <c r="ED57" i="24" a="1"/>
  <c r="ED57" i="24" s="1"/>
  <c r="DT25" i="24" a="1"/>
  <c r="DT25" i="24" s="1"/>
  <c r="DM84" i="24" a="1"/>
  <c r="DM84" i="24" s="1"/>
  <c r="DI48" i="24" a="1"/>
  <c r="DI48" i="24" s="1"/>
  <c r="DO19" i="24" a="1"/>
  <c r="DO19" i="24" s="1"/>
  <c r="DQ98" i="24" a="1"/>
  <c r="DQ98" i="24" s="1"/>
  <c r="DT117" i="24" a="1"/>
  <c r="DT117" i="24" s="1"/>
  <c r="EE128" i="24" a="1"/>
  <c r="EE128" i="24" s="1"/>
  <c r="DO85" i="24" a="1"/>
  <c r="DO85" i="24" s="1"/>
  <c r="DS99" i="24" a="1"/>
  <c r="DS99" i="24" s="1"/>
  <c r="DO30" i="24" a="1"/>
  <c r="DO30" i="24" s="1"/>
  <c r="DH85" i="24" a="1"/>
  <c r="DH85" i="24" s="1"/>
  <c r="EC48" i="24" a="1"/>
  <c r="EC48" i="24" s="1"/>
  <c r="DV65" i="24" a="1"/>
  <c r="DV65" i="24" s="1"/>
  <c r="DK47" i="24" a="1"/>
  <c r="DK47" i="24" s="1"/>
  <c r="DW117" i="24" a="1"/>
  <c r="DW117" i="24" s="1"/>
  <c r="DS128" i="24" a="1"/>
  <c r="DS128" i="24" s="1"/>
  <c r="DZ84" i="24" a="1"/>
  <c r="DZ84" i="24" s="1"/>
  <c r="ED98" i="24" a="1"/>
  <c r="ED98" i="24" s="1"/>
  <c r="EB115" i="24" a="1"/>
  <c r="EB115" i="24" s="1"/>
  <c r="DU84" i="24" a="1"/>
  <c r="DU84" i="24" s="1"/>
  <c r="DQ48" i="24" a="1"/>
  <c r="DQ48" i="24" s="1"/>
  <c r="DJ61" i="24" a="1"/>
  <c r="DJ61" i="24" s="1"/>
  <c r="DW32" i="24" a="1"/>
  <c r="DW32" i="24" s="1"/>
  <c r="DO10" i="24" a="1"/>
  <c r="DO10" i="24" s="1"/>
  <c r="DH127" i="24" a="1"/>
  <c r="DH127" i="24" s="1"/>
  <c r="DQ90" i="24" a="1"/>
  <c r="DQ90" i="24" s="1"/>
  <c r="EC100" i="24" a="1"/>
  <c r="EC100" i="24" s="1"/>
  <c r="DW120" i="24" a="1"/>
  <c r="DW120" i="24" s="1"/>
  <c r="DK132" i="24" a="1"/>
  <c r="DK132" i="24" s="1"/>
  <c r="DT88" i="24" a="1"/>
  <c r="DT88" i="24" s="1"/>
  <c r="ED65" i="24" a="1"/>
  <c r="ED65" i="24" s="1"/>
  <c r="DT33" i="24" a="1"/>
  <c r="DT33" i="24" s="1"/>
  <c r="DS73" i="24" a="1"/>
  <c r="DS73" i="24" s="1"/>
  <c r="DP51" i="24" a="1"/>
  <c r="DP51" i="24" s="1"/>
  <c r="EB15" i="24" a="1"/>
  <c r="EB15" i="24" s="1"/>
  <c r="DW119" i="24" a="1"/>
  <c r="DW119" i="24" s="1"/>
  <c r="DS130" i="24" a="1"/>
  <c r="DS130" i="24" s="1"/>
  <c r="EB86" i="24" a="1"/>
  <c r="EB86" i="24" s="1"/>
  <c r="DL101" i="24" a="1"/>
  <c r="DL101" i="24" s="1"/>
  <c r="EB117" i="24" a="1"/>
  <c r="EB117" i="24" s="1"/>
  <c r="EA67" i="24" a="1"/>
  <c r="EA67" i="24" s="1"/>
  <c r="DQ50" i="24" a="1"/>
  <c r="DQ50" i="24" s="1"/>
  <c r="DJ63" i="24" a="1"/>
  <c r="DJ63" i="24" s="1"/>
  <c r="DW34" i="24" a="1"/>
  <c r="DW34" i="24" s="1"/>
  <c r="DN75" i="24" a="1"/>
  <c r="DN75" i="24" s="1"/>
  <c r="DW20" i="24" a="1"/>
  <c r="DW20" i="24" s="1"/>
  <c r="ED99" i="24" a="1"/>
  <c r="ED99" i="24" s="1"/>
  <c r="DL116" i="24" a="1"/>
  <c r="DL116" i="24" s="1"/>
  <c r="DW127" i="24" a="1"/>
  <c r="DW127" i="24" s="1"/>
  <c r="EE83" i="24" a="1"/>
  <c r="EE83" i="24" s="1"/>
  <c r="DK98" i="24" a="1"/>
  <c r="DK98" i="24" s="1"/>
  <c r="EE28" i="24" a="1"/>
  <c r="EE28" i="24" s="1"/>
  <c r="DX83" i="24" a="1"/>
  <c r="DX83" i="24" s="1"/>
  <c r="DU47" i="24" a="1"/>
  <c r="DU47" i="24" s="1"/>
  <c r="DN64" i="24" a="1"/>
  <c r="DN64" i="24" s="1"/>
  <c r="DI56" i="24" a="1"/>
  <c r="DI56" i="24" s="1"/>
  <c r="EA20" i="24" a="1"/>
  <c r="EA20" i="24" s="1"/>
  <c r="DJ93" i="24" a="1"/>
  <c r="DJ93" i="24" s="1"/>
  <c r="EA106" i="24" a="1"/>
  <c r="EA106" i="24" s="1"/>
  <c r="DH117" i="24" a="1"/>
  <c r="DH117" i="24" s="1"/>
  <c r="DN85" i="24" a="1"/>
  <c r="DN85" i="24" s="1"/>
  <c r="DO91" i="24" a="1"/>
  <c r="DO91" i="24" s="1"/>
  <c r="DI36" i="24" a="1"/>
  <c r="DI36" i="24" s="1"/>
  <c r="EB48" i="24" a="1"/>
  <c r="EB48" i="24" s="1"/>
  <c r="ED7" i="24" a="1"/>
  <c r="ED7" i="24" s="1"/>
  <c r="DX27" i="24" a="1"/>
  <c r="DX27" i="24" s="1"/>
  <c r="EA17" i="24" a="1"/>
  <c r="EA17" i="24" s="1"/>
  <c r="DH116" i="24" a="1"/>
  <c r="DH116" i="24" s="1"/>
  <c r="DY131" i="24" a="1"/>
  <c r="DY131" i="24" s="1"/>
  <c r="DW89" i="24" a="1"/>
  <c r="DW89" i="24" s="1"/>
  <c r="ED103" i="24" a="1"/>
  <c r="ED103" i="24" s="1"/>
  <c r="DK114" i="24" a="1"/>
  <c r="DK114" i="24" s="1"/>
  <c r="DK83" i="24" a="1"/>
  <c r="DK83" i="24" s="1"/>
  <c r="DY65" i="24" a="1"/>
  <c r="DY65" i="24" s="1"/>
  <c r="DN33" i="24" a="1"/>
  <c r="DN33" i="24" s="1"/>
  <c r="DH50" i="24" a="1"/>
  <c r="DH50" i="24" s="1"/>
  <c r="DL9" i="24" a="1"/>
  <c r="DL9" i="24" s="1"/>
  <c r="DI7" i="24" a="1"/>
  <c r="DI7" i="24" s="1"/>
  <c r="DP98" i="24" a="1"/>
  <c r="DP98" i="24" s="1"/>
  <c r="DZ111" i="24" a="1"/>
  <c r="DZ111" i="24" s="1"/>
  <c r="DR130" i="24" a="1"/>
  <c r="DR130" i="24" s="1"/>
  <c r="DO79" i="24" a="1"/>
  <c r="DO79" i="24" s="1"/>
  <c r="DJ99" i="24" a="1"/>
  <c r="DJ99" i="24" s="1"/>
  <c r="DO24" i="24" a="1"/>
  <c r="DO24" i="24" s="1"/>
  <c r="DH79" i="24" a="1"/>
  <c r="DH79" i="24" s="1"/>
  <c r="EC42" i="24" a="1"/>
  <c r="EC42" i="24" s="1"/>
  <c r="DV59" i="24" a="1"/>
  <c r="DV59" i="24" s="1"/>
  <c r="DZ22" i="24" a="1"/>
  <c r="DZ22" i="24" s="1"/>
  <c r="DR129" i="24" a="1"/>
  <c r="DR129" i="24" s="1"/>
  <c r="DO78" i="24" a="1"/>
  <c r="DO78" i="24" s="1"/>
  <c r="DV97" i="24" a="1"/>
  <c r="DV97" i="24" s="1"/>
  <c r="EB111" i="24" a="1"/>
  <c r="EB111" i="24" s="1"/>
  <c r="DV127" i="24" a="1"/>
  <c r="DV127" i="24" s="1"/>
  <c r="DR76" i="24" a="1"/>
  <c r="DR76" i="24" s="1"/>
  <c r="ED53" i="24" a="1"/>
  <c r="ED53" i="24" s="1"/>
  <c r="DO65" i="24" a="1"/>
  <c r="DO65" i="24" s="1"/>
  <c r="DM80" i="24" a="1"/>
  <c r="DM80" i="24" s="1"/>
  <c r="DJ44" i="24" a="1"/>
  <c r="DJ44" i="24" s="1"/>
  <c r="DP11" i="24" a="1"/>
  <c r="DP11" i="24" s="1"/>
  <c r="DL106" i="24" a="1"/>
  <c r="DL106" i="24" s="1"/>
  <c r="DY115" i="24" a="1"/>
  <c r="DY115" i="24" s="1"/>
  <c r="DT73" i="24" a="1"/>
  <c r="DT73" i="24" s="1"/>
  <c r="DH87" i="24" a="1"/>
  <c r="DH87" i="24" s="1"/>
  <c r="DQ104" i="24" a="1"/>
  <c r="DQ104" i="24" s="1"/>
  <c r="DP56" i="24" a="1"/>
  <c r="DP56" i="24" s="1"/>
  <c r="DV15" i="24" a="1"/>
  <c r="DV15" i="24" s="1"/>
  <c r="DK31" i="24" a="1"/>
  <c r="DK31" i="24" s="1"/>
  <c r="DS46" i="24" a="1"/>
  <c r="DS46" i="24" s="1"/>
  <c r="EB63" i="24" a="1"/>
  <c r="EB63" i="24" s="1"/>
  <c r="DK16" i="24" a="1"/>
  <c r="DK16" i="24" s="1"/>
  <c r="DZ97" i="24" a="1"/>
  <c r="DZ97" i="24" s="1"/>
  <c r="DY102" i="24" a="1"/>
  <c r="DY102" i="24" s="1"/>
  <c r="DX121" i="24" a="1"/>
  <c r="DX121" i="24" s="1"/>
  <c r="DY70" i="24" a="1"/>
  <c r="DY70" i="24" s="1"/>
  <c r="EE95" i="24" a="1"/>
  <c r="EE95" i="24" s="1"/>
  <c r="DY40" i="24" a="1"/>
  <c r="DY40" i="24" s="1"/>
  <c r="DT53" i="24" a="1"/>
  <c r="DT53" i="24" s="1"/>
  <c r="DV34" i="24" a="1"/>
  <c r="DV34" i="24" s="1"/>
  <c r="DS52" i="24" a="1"/>
  <c r="DS52" i="24" s="1"/>
  <c r="DR22" i="24" a="1"/>
  <c r="DR22" i="24" s="1"/>
  <c r="DN104" i="24" a="1"/>
  <c r="DN104" i="24" s="1"/>
  <c r="EA113" i="24" a="1"/>
  <c r="EA113" i="24" s="1"/>
  <c r="DM130" i="24" a="1"/>
  <c r="DM130" i="24" s="1"/>
  <c r="DJ88" i="24" a="1"/>
  <c r="DJ88" i="24" s="1"/>
  <c r="DS102" i="24" a="1"/>
  <c r="DS102" i="24" s="1"/>
  <c r="DX45" i="24" a="1"/>
  <c r="DX45" i="24" s="1"/>
  <c r="DV81" i="24" a="1"/>
  <c r="DV81" i="24" s="1"/>
  <c r="DM64" i="24" a="1"/>
  <c r="DM64" i="24" s="1"/>
  <c r="DY35" i="24" a="1"/>
  <c r="DY35" i="24" s="1"/>
  <c r="DL53" i="24" a="1"/>
  <c r="DL53" i="24" s="1"/>
  <c r="DM129" i="24" a="1"/>
  <c r="DM129" i="24" s="1"/>
  <c r="DJ87" i="24" a="1"/>
  <c r="DJ87" i="24" s="1"/>
  <c r="EA100" i="24" a="1"/>
  <c r="EA100" i="24" s="1"/>
  <c r="DZ120" i="24" a="1"/>
  <c r="DZ120" i="24" s="1"/>
  <c r="DQ127" i="24" a="1"/>
  <c r="DQ127" i="24" s="1"/>
  <c r="EB97" i="24" a="1"/>
  <c r="EB97" i="24" s="1"/>
  <c r="DI30" i="24" a="1"/>
  <c r="DI30" i="24" s="1"/>
  <c r="EB42" i="24" a="1"/>
  <c r="EB42" i="24" s="1"/>
  <c r="EA82" i="24" a="1"/>
  <c r="EA82" i="24" s="1"/>
  <c r="DQ65" i="24" a="1"/>
  <c r="DQ65" i="24" s="1"/>
  <c r="EA8" i="24" a="1"/>
  <c r="EA8" i="24" s="1"/>
  <c r="DW124" i="24" a="1"/>
  <c r="DW124" i="24" s="1"/>
  <c r="DY81" i="24" a="1"/>
  <c r="DY81" i="24" s="1"/>
  <c r="DU94" i="24" a="1"/>
  <c r="DU94" i="24" s="1"/>
  <c r="DR102" i="24" a="1"/>
  <c r="DR102" i="24" s="1"/>
  <c r="DI122" i="24" a="1"/>
  <c r="DI122" i="24" s="1"/>
  <c r="EB79" i="24" a="1"/>
  <c r="EB79" i="24" s="1"/>
  <c r="DX38" i="24" a="1"/>
  <c r="DX38" i="24" s="1"/>
  <c r="EE49" i="24" a="1"/>
  <c r="EE49" i="24" s="1"/>
  <c r="DU66" i="24" a="1"/>
  <c r="DU66" i="24" s="1"/>
  <c r="DZ28" i="24" a="1"/>
  <c r="DZ28" i="24" s="1"/>
  <c r="DZ6" i="24" a="1"/>
  <c r="DZ6" i="24" s="1"/>
  <c r="DR101" i="24" a="1"/>
  <c r="DR101" i="24" s="1"/>
  <c r="DQ120" i="24" a="1"/>
  <c r="DQ120" i="24" s="1"/>
  <c r="DL78" i="24" a="1"/>
  <c r="DL78" i="24" s="1"/>
  <c r="DX91" i="24" a="1"/>
  <c r="DX91" i="24" s="1"/>
  <c r="DI109" i="24" a="1"/>
  <c r="DI109" i="24" s="1"/>
  <c r="DH61" i="24" a="1"/>
  <c r="DH61" i="24" s="1"/>
  <c r="DN20" i="24" a="1"/>
  <c r="DN20" i="24" s="1"/>
  <c r="EA35" i="24" a="1"/>
  <c r="EA35" i="24" s="1"/>
  <c r="DK51" i="24" a="1"/>
  <c r="DK51" i="24" s="1"/>
  <c r="DV10" i="24" a="1"/>
  <c r="DV10" i="24" s="1"/>
  <c r="DX131" i="24" a="1"/>
  <c r="DX131" i="24" s="1"/>
  <c r="DI95" i="24" a="1"/>
  <c r="DI95" i="24" s="1"/>
  <c r="DU105" i="24" a="1"/>
  <c r="DU105" i="24" s="1"/>
  <c r="DJ116" i="24" a="1"/>
  <c r="DJ116" i="24" s="1"/>
  <c r="EB129" i="24" a="1"/>
  <c r="EB129" i="24" s="1"/>
  <c r="DL93" i="24" a="1"/>
  <c r="DL93" i="24" s="1"/>
  <c r="DQ25" i="24" a="1"/>
  <c r="DQ25" i="24" s="1"/>
  <c r="DL38" i="24" a="1"/>
  <c r="DL38" i="24" s="1"/>
  <c r="DK78" i="24" a="1"/>
  <c r="DK78" i="24" s="1"/>
  <c r="DY60" i="24" a="1"/>
  <c r="DY60" i="24" s="1"/>
  <c r="DL11" i="24" a="1"/>
  <c r="DL11" i="24" s="1"/>
  <c r="DJ115" i="24" a="1"/>
  <c r="DJ115" i="24" s="1"/>
  <c r="DL128" i="24" a="1"/>
  <c r="DL128" i="24" s="1"/>
  <c r="DT91" i="24" a="1"/>
  <c r="DT91" i="24" s="1"/>
  <c r="DX102" i="24" a="1"/>
  <c r="DX102" i="24" s="1"/>
  <c r="DM113" i="24" a="1"/>
  <c r="DM113" i="24" s="1"/>
  <c r="DS72" i="24" a="1"/>
  <c r="DS72" i="24" s="1"/>
  <c r="DI55" i="24" a="1"/>
  <c r="DI55" i="24" s="1"/>
  <c r="DV22" i="24" a="1"/>
  <c r="DV22" i="24" s="1"/>
  <c r="DO39" i="24" a="1"/>
  <c r="DO39" i="24" s="1"/>
  <c r="ED79" i="24" a="1"/>
  <c r="ED79" i="24" s="1"/>
  <c r="EC17" i="24" a="1"/>
  <c r="EC17" i="24" s="1"/>
  <c r="DS90" i="24" a="1"/>
  <c r="DS90" i="24" s="1"/>
  <c r="DH110" i="24" a="1"/>
  <c r="DH110" i="24" s="1"/>
  <c r="DM123" i="24" a="1"/>
  <c r="DM123" i="24" s="1"/>
  <c r="DW68" i="24" a="1"/>
  <c r="DW68" i="24" s="1"/>
  <c r="DV88" i="24" a="1"/>
  <c r="DV88" i="24" s="1"/>
  <c r="DS57" i="24" a="1"/>
  <c r="DS57" i="24" s="1"/>
  <c r="DP68" i="24" a="1"/>
  <c r="DP68" i="24" s="1"/>
  <c r="DM32" i="24" a="1"/>
  <c r="DM32" i="24" s="1"/>
  <c r="ED48" i="24" a="1"/>
  <c r="ED48" i="24" s="1"/>
  <c r="EC14" i="24" a="1"/>
  <c r="EC14" i="24" s="1"/>
  <c r="DX125" i="24" a="1"/>
  <c r="DX125" i="24" s="1"/>
  <c r="DW67" i="24" a="1"/>
  <c r="DW67" i="24" s="1"/>
  <c r="ED86" i="24" a="1"/>
  <c r="ED86" i="24" s="1"/>
  <c r="DJ107" i="24" a="1"/>
  <c r="DJ107" i="24" s="1"/>
  <c r="EB123" i="24" a="1"/>
  <c r="EB123" i="24" s="1"/>
  <c r="DT84" i="24" a="1"/>
  <c r="DT84" i="24" s="1"/>
  <c r="DP43" i="24" a="1"/>
  <c r="DP43" i="24" s="1"/>
  <c r="DW54" i="24" a="1"/>
  <c r="DW54" i="24" s="1"/>
  <c r="DK37" i="24" a="1"/>
  <c r="DK37" i="24" s="1"/>
  <c r="ED54" i="24" a="1"/>
  <c r="ED54" i="24" s="1"/>
  <c r="DK10" i="24" a="1"/>
  <c r="DK10" i="24" s="1"/>
  <c r="DH92" i="24" a="1"/>
  <c r="DH92" i="24" s="1"/>
  <c r="DY108" i="24" a="1"/>
  <c r="DY108" i="24" s="1"/>
  <c r="ED118" i="24" a="1"/>
  <c r="ED118" i="24" s="1"/>
  <c r="DY76" i="24" a="1"/>
  <c r="DY76" i="24" s="1"/>
  <c r="DM90" i="24" a="1"/>
  <c r="DM90" i="24" s="1"/>
  <c r="EA46" i="24" a="1"/>
  <c r="EA46" i="24" s="1"/>
  <c r="DT59" i="24" a="1"/>
  <c r="DT59" i="24" s="1"/>
  <c r="DY18" i="24" a="1"/>
  <c r="DY18" i="24" s="1"/>
  <c r="DP38" i="24" a="1"/>
  <c r="DP38" i="24" s="1"/>
  <c r="DN7" i="24" a="1"/>
  <c r="DN7" i="24" s="1"/>
  <c r="ED117" i="24" a="1"/>
  <c r="ED117" i="24" s="1"/>
  <c r="DY75" i="24" a="1"/>
  <c r="DY75" i="24" s="1"/>
  <c r="DU88" i="24" a="1"/>
  <c r="DU88" i="24" s="1"/>
  <c r="EB105" i="24" a="1"/>
  <c r="EB105" i="24" s="1"/>
  <c r="DI116" i="24" a="1"/>
  <c r="DI116" i="24" s="1"/>
  <c r="EB73" i="24" a="1"/>
  <c r="EB73" i="24" s="1"/>
  <c r="DX32" i="24" a="1"/>
  <c r="DX32" i="24" s="1"/>
  <c r="ED43" i="24" a="1"/>
  <c r="ED43" i="24" s="1"/>
  <c r="DX60" i="24" a="1"/>
  <c r="DX60" i="24" s="1"/>
  <c r="ED19" i="24" a="1"/>
  <c r="ED19" i="24" s="1"/>
  <c r="DO8" i="24" a="1"/>
  <c r="DO8" i="24" s="1"/>
  <c r="DL112" i="24" a="1"/>
  <c r="DL112" i="24" s="1"/>
  <c r="DN127" i="24" a="1"/>
  <c r="DN127" i="24" s="1"/>
  <c r="DJ76" i="24" a="1"/>
  <c r="DJ76" i="24" s="1"/>
  <c r="DK96" i="24" a="1"/>
  <c r="DK96" i="24" s="1"/>
  <c r="DO110" i="24" a="1"/>
  <c r="DO110" i="24" s="1"/>
  <c r="EC75" i="24" a="1"/>
  <c r="EC75" i="24" s="1"/>
  <c r="DZ39" i="24" a="1"/>
  <c r="DZ39" i="24" s="1"/>
  <c r="DR52" i="24" a="1"/>
  <c r="DR52" i="24" s="1"/>
  <c r="EE23" i="24" a="1"/>
  <c r="EE23" i="24" s="1"/>
  <c r="DP83" i="24" a="1"/>
  <c r="DP83" i="24" s="1"/>
  <c r="DM13" i="24" a="1"/>
  <c r="DM13" i="24" s="1"/>
  <c r="DK95" i="24" a="1"/>
  <c r="DK95" i="24" s="1"/>
  <c r="ED111" i="24" a="1"/>
  <c r="ED111" i="24" s="1"/>
  <c r="DN124" i="24" a="1"/>
  <c r="DN124" i="24" s="1"/>
  <c r="DO73" i="24" a="1"/>
  <c r="DO73" i="24" s="1"/>
  <c r="DN93" i="24" a="1"/>
  <c r="DN93" i="24" s="1"/>
  <c r="DK62" i="24" a="1"/>
  <c r="DK62" i="24" s="1"/>
  <c r="DH73" i="24" a="1"/>
  <c r="DH73" i="24" s="1"/>
  <c r="EC36" i="24" a="1"/>
  <c r="EC36" i="24" s="1"/>
  <c r="DV53" i="24" a="1"/>
  <c r="DV53" i="24" s="1"/>
  <c r="EA11" i="24" a="1"/>
  <c r="EA11" i="24" s="1"/>
  <c r="DH122" i="24" a="1"/>
  <c r="DH122" i="24" s="1"/>
  <c r="DI71" i="24" a="1"/>
  <c r="DI71" i="24" s="1"/>
  <c r="DW95" i="24" a="1"/>
  <c r="DW95" i="24" s="1"/>
  <c r="ED109" i="24" a="1"/>
  <c r="ED109" i="24" s="1"/>
  <c r="DK120" i="24" a="1"/>
  <c r="DK120" i="24" s="1"/>
  <c r="DL69" i="24" a="1"/>
  <c r="DL69" i="24" s="1"/>
  <c r="DH28" i="24" a="1"/>
  <c r="DH28" i="24" s="1"/>
  <c r="DN39" i="24" a="1"/>
  <c r="DN39" i="24" s="1"/>
  <c r="DH56" i="24" a="1"/>
  <c r="DH56" i="24" s="1"/>
  <c r="DN15" i="24" a="1"/>
  <c r="DN15" i="24" s="1"/>
  <c r="DP17" i="24" a="1"/>
  <c r="DP17" i="24" s="1"/>
  <c r="ED108" i="24" a="1"/>
  <c r="ED108" i="24" s="1"/>
  <c r="DS118" i="24" a="1"/>
  <c r="DS118" i="24" s="1"/>
  <c r="DT67" i="24" a="1"/>
  <c r="DT67" i="24" s="1"/>
  <c r="DZ92" i="24" a="1"/>
  <c r="DZ92" i="24" s="1"/>
  <c r="DK107" i="24" a="1"/>
  <c r="DK107" i="24" s="1"/>
  <c r="DP50" i="24" a="1"/>
  <c r="DP50" i="24" s="1"/>
  <c r="DT9" i="24" a="1"/>
  <c r="DT9" i="24" s="1"/>
  <c r="DK25" i="24" a="1"/>
  <c r="DK25" i="24" s="1"/>
  <c r="DQ40" i="24" a="1"/>
  <c r="DQ40" i="24" s="1"/>
  <c r="DP73" i="24" a="1"/>
  <c r="DP73" i="24" s="1"/>
  <c r="EE127" i="24" a="1"/>
  <c r="EE127" i="24" s="1"/>
  <c r="DO84" i="24" a="1"/>
  <c r="DO84" i="24" s="1"/>
  <c r="EB100" i="24" a="1"/>
  <c r="EB100" i="24" s="1"/>
  <c r="DW114" i="24" a="1"/>
  <c r="DW114" i="24" s="1"/>
  <c r="DK126" i="24" a="1"/>
  <c r="DK126" i="24" s="1"/>
  <c r="DR82" i="24" a="1"/>
  <c r="DR82" i="24" s="1"/>
  <c r="ED59" i="24" a="1"/>
  <c r="ED59" i="24" s="1"/>
  <c r="DT27" i="24" a="1"/>
  <c r="DT27" i="24" s="1"/>
  <c r="DS67" i="24" a="1"/>
  <c r="DS67" i="24" s="1"/>
  <c r="DI50" i="24" a="1"/>
  <c r="DI50" i="24" s="1"/>
  <c r="DM22" i="24" a="1"/>
  <c r="DM22" i="24" s="1"/>
  <c r="DW113" i="24" a="1"/>
  <c r="DW113" i="24" s="1"/>
  <c r="ED131" i="24" a="1"/>
  <c r="ED131" i="24" s="1"/>
  <c r="DZ80" i="24" a="1"/>
  <c r="DZ80" i="24" s="1"/>
  <c r="DW100" i="24" a="1"/>
  <c r="DW100" i="24" s="1"/>
  <c r="DJ112" i="24" a="1"/>
  <c r="DJ112" i="24" s="1"/>
  <c r="DU80" i="24" a="1"/>
  <c r="DU80" i="24" s="1"/>
  <c r="DR44" i="24" a="1"/>
  <c r="DR44" i="24" s="1"/>
  <c r="DM38" i="24" a="1"/>
  <c r="DM38" i="24" s="1"/>
  <c r="DO16" i="24" a="1"/>
  <c r="DO16" i="24" s="1"/>
  <c r="DV124" i="24" a="1"/>
  <c r="DV124" i="24" s="1"/>
  <c r="DW73" i="24" a="1"/>
  <c r="DW73" i="24" s="1"/>
  <c r="ED92" i="24" a="1"/>
  <c r="ED92" i="24" s="1"/>
  <c r="DQ110" i="24" a="1"/>
  <c r="DQ110" i="24" s="1"/>
  <c r="DZ122" i="24" a="1"/>
  <c r="DZ122" i="24" s="1"/>
  <c r="DZ71" i="24" a="1"/>
  <c r="DZ71" i="24" s="1"/>
  <c r="DN49" i="24" a="1"/>
  <c r="DN49" i="24" s="1"/>
  <c r="DW60" i="24" a="1"/>
  <c r="DW60" i="24" s="1"/>
  <c r="DU75" i="24" a="1"/>
  <c r="DU75" i="24" s="1"/>
  <c r="DR39" i="24" a="1"/>
  <c r="DR39" i="24" s="1"/>
  <c r="DR14" i="24" a="1"/>
  <c r="DR14" i="24" s="1"/>
  <c r="DK112" i="24" a="1"/>
  <c r="DK112" i="24" s="1"/>
  <c r="DY124" i="24" a="1"/>
  <c r="DY124" i="24" s="1"/>
  <c r="DJ70" i="24" a="1"/>
  <c r="DJ70" i="24" s="1"/>
  <c r="DK90" i="24" a="1"/>
  <c r="DK90" i="24" s="1"/>
  <c r="DP110" i="24" a="1"/>
  <c r="DP110" i="24" s="1"/>
  <c r="EC69" i="24" a="1"/>
  <c r="EC69" i="24" s="1"/>
  <c r="DZ33" i="24" a="1"/>
  <c r="DZ33" i="24" s="1"/>
  <c r="DR46" i="24" a="1"/>
  <c r="DR46" i="24" s="1"/>
  <c r="EA61" i="24" a="1"/>
  <c r="EA61" i="24" s="1"/>
  <c r="DP81" i="24" a="1"/>
  <c r="DP81" i="24" s="1"/>
  <c r="DW14" i="24" a="1"/>
  <c r="DW14" i="24" s="1"/>
  <c r="DH103" i="24" a="1"/>
  <c r="DH103" i="24" s="1"/>
  <c r="DL122" i="24" a="1"/>
  <c r="DL122" i="24" s="1"/>
  <c r="DX126" i="24" a="1"/>
  <c r="DX126" i="24" s="1"/>
  <c r="DI90" i="24" a="1"/>
  <c r="DI90" i="24" s="1"/>
  <c r="DM101" i="24" a="1"/>
  <c r="DM101" i="24" s="1"/>
  <c r="EE34" i="24" a="1"/>
  <c r="EE34" i="24" s="1"/>
  <c r="ED70" i="24" a="1"/>
  <c r="ED70" i="24" s="1"/>
  <c r="DU53" i="24" a="1"/>
  <c r="DU53" i="24" s="1"/>
  <c r="DI25" i="24" a="1"/>
  <c r="DI25" i="24" s="1"/>
  <c r="DW11" i="24" a="1"/>
  <c r="DW11" i="24" s="1"/>
  <c r="DW132" i="24" a="1"/>
  <c r="DW132" i="24" s="1"/>
  <c r="DI89" i="24" a="1"/>
  <c r="DI89" i="24" s="1"/>
  <c r="DT99" i="24" a="1"/>
  <c r="DT99" i="24" s="1"/>
  <c r="DO119" i="24" a="1"/>
  <c r="DO119" i="24" s="1"/>
  <c r="EA130" i="24" a="1"/>
  <c r="EA130" i="24" s="1"/>
  <c r="DL87" i="24" a="1"/>
  <c r="DL87" i="24" s="1"/>
  <c r="DV64" i="24" a="1"/>
  <c r="DV64" i="24" s="1"/>
  <c r="DL32" i="24" a="1"/>
  <c r="DL32" i="24" s="1"/>
  <c r="DK72" i="24" a="1"/>
  <c r="DK72" i="24" s="1"/>
  <c r="DY54" i="24" a="1"/>
  <c r="DY54" i="24" s="1"/>
  <c r="DJ19" i="24" a="1"/>
  <c r="DJ19" i="24" s="1"/>
  <c r="DR107" i="24" a="1"/>
  <c r="DR107" i="24" s="1"/>
  <c r="DT123" i="24" a="1"/>
  <c r="DT123" i="24" s="1"/>
  <c r="DL84" i="24" a="1"/>
  <c r="DL84" i="24" s="1"/>
  <c r="DX97" i="24" a="1"/>
  <c r="DX97" i="24" s="1"/>
  <c r="DW105" i="24" a="1"/>
  <c r="DW105" i="24" s="1"/>
  <c r="DZ66" i="24" a="1"/>
  <c r="DZ66" i="24" s="1"/>
  <c r="DJ29" i="24" a="1"/>
  <c r="DJ29" i="24" s="1"/>
  <c r="EA41" i="24" a="1"/>
  <c r="EA41" i="24" s="1"/>
  <c r="DK57" i="24" a="1"/>
  <c r="DK57" i="24" s="1"/>
  <c r="DX72" i="24" a="1"/>
  <c r="DX72" i="24" s="1"/>
  <c r="DV5" i="24" a="1"/>
  <c r="DV5" i="24" s="1"/>
  <c r="DX96" i="24" a="1"/>
  <c r="DX96" i="24" s="1"/>
  <c r="EE103" i="24" a="1"/>
  <c r="EE103" i="24" s="1"/>
  <c r="DO124" i="24" a="1"/>
  <c r="DO124" i="24" s="1"/>
  <c r="DQ81" i="24" a="1"/>
  <c r="DQ81" i="24" s="1"/>
  <c r="EC94" i="24" a="1"/>
  <c r="EC94" i="24" s="1"/>
  <c r="DS51" i="24" a="1"/>
  <c r="DS51" i="24" s="1"/>
  <c r="DL64" i="24" a="1"/>
  <c r="DL64" i="24" s="1"/>
  <c r="DM26" i="24" a="1"/>
  <c r="DM26" i="24" s="1"/>
  <c r="DH43" i="24" a="1"/>
  <c r="DH43" i="24" s="1"/>
  <c r="DL6" i="24" a="1"/>
  <c r="DL6" i="24" s="1"/>
  <c r="DJ121" i="24" a="1"/>
  <c r="DJ121" i="24" s="1"/>
  <c r="DI127" i="24" a="1"/>
  <c r="DI127" i="24" s="1"/>
  <c r="DT97" i="24" a="1"/>
  <c r="DT97" i="24" s="1"/>
  <c r="DX108" i="24" a="1"/>
  <c r="DX108" i="24" s="1"/>
  <c r="DM119" i="24" a="1"/>
  <c r="DM119" i="24" s="1"/>
  <c r="DS78" i="24" a="1"/>
  <c r="DS78" i="24" s="1"/>
  <c r="DI61" i="24" a="1"/>
  <c r="DI61" i="24" s="1"/>
  <c r="DV28" i="24" a="1"/>
  <c r="DV28" i="24" s="1"/>
  <c r="DP45" i="24" a="1"/>
  <c r="DP45" i="24" s="1"/>
  <c r="EC23" i="24" a="1"/>
  <c r="EC23" i="24" s="1"/>
  <c r="EE9" i="24" a="1"/>
  <c r="EE9" i="24" s="1"/>
  <c r="DX107" i="24" a="1"/>
  <c r="DX107" i="24" s="1"/>
  <c r="DU117" i="24" a="1"/>
  <c r="DU117" i="24" s="1"/>
  <c r="DP131" i="24" a="1"/>
  <c r="DP131" i="24" s="1"/>
  <c r="DY94" i="24" a="1"/>
  <c r="DY94" i="24" s="1"/>
  <c r="EC105" i="24" a="1"/>
  <c r="EC105" i="24" s="1"/>
  <c r="DW39" i="24" a="1"/>
  <c r="DW39" i="24" s="1"/>
  <c r="DV75" i="24" a="1"/>
  <c r="DV75" i="24" s="1"/>
  <c r="DM58" i="24" a="1"/>
  <c r="DM58" i="24" s="1"/>
  <c r="DW28" i="24" a="1"/>
  <c r="DW28" i="24" s="1"/>
  <c r="DN69" i="24" a="1"/>
  <c r="DN69" i="24" s="1"/>
  <c r="DU20" i="24" a="1"/>
  <c r="DU20" i="24" s="1"/>
  <c r="EA87" i="24" a="1"/>
  <c r="EA87" i="24" s="1"/>
  <c r="DO107" i="24" a="1"/>
  <c r="DO107" i="24" s="1"/>
  <c r="DH124" i="24" a="1"/>
  <c r="DH124" i="24" s="1"/>
  <c r="DY84" i="24" a="1"/>
  <c r="DY84" i="24" s="1"/>
  <c r="DI86" i="24" a="1"/>
  <c r="DI86" i="24" s="1"/>
  <c r="EA54" i="24" a="1"/>
  <c r="EA54" i="24" s="1"/>
  <c r="EE66" i="24" a="1"/>
  <c r="EE66" i="24" s="1"/>
  <c r="DU29" i="24" a="1"/>
  <c r="DU29" i="24" s="1"/>
  <c r="DN46" i="24" a="1"/>
  <c r="DN46" i="24" s="1"/>
  <c r="DU17" i="24" a="1"/>
  <c r="DU17" i="24" s="1"/>
  <c r="DH123" i="24" a="1"/>
  <c r="DH123" i="24" s="1"/>
  <c r="DY83" i="24" a="1"/>
  <c r="DY83" i="24" s="1"/>
  <c r="DU96" i="24" a="1"/>
  <c r="DU96" i="24" s="1"/>
  <c r="DR104" i="24" a="1"/>
  <c r="DR104" i="24" s="1"/>
  <c r="EA124" i="24" a="1"/>
  <c r="EA124" i="24" s="1"/>
  <c r="EB81" i="24" a="1"/>
  <c r="EB81" i="24" s="1"/>
  <c r="DX40" i="24" a="1"/>
  <c r="DX40" i="24" s="1"/>
  <c r="EE51" i="24" a="1"/>
  <c r="EE51" i="24" s="1"/>
  <c r="EC66" i="24" a="1"/>
  <c r="EC66" i="24" s="1"/>
  <c r="DZ30" i="24" a="1"/>
  <c r="DZ30" i="24" s="1"/>
  <c r="DT18" i="24" a="1"/>
  <c r="DT18" i="24" s="1"/>
  <c r="EE116" i="24" a="1"/>
  <c r="EE116" i="24" s="1"/>
  <c r="EA127" i="24" a="1"/>
  <c r="EA127" i="24" s="1"/>
  <c r="DJ84" i="24" a="1"/>
  <c r="DJ84" i="24" s="1"/>
  <c r="DN98" i="24" a="1"/>
  <c r="DN98" i="24" s="1"/>
  <c r="DL115" i="24" a="1"/>
  <c r="DL115" i="24" s="1"/>
  <c r="EC83" i="24" a="1"/>
  <c r="EC83" i="24" s="1"/>
  <c r="DY47" i="24" a="1"/>
  <c r="DY47" i="24" s="1"/>
  <c r="DR60" i="24" a="1"/>
  <c r="DR60" i="24" s="1"/>
  <c r="EE31" i="24" a="1"/>
  <c r="EE31" i="24" s="1"/>
  <c r="DV72" i="24" a="1"/>
  <c r="DV72" i="24" s="1"/>
  <c r="DM5" i="24" a="1"/>
  <c r="DM5" i="24" s="1"/>
  <c r="DP100" i="24" a="1"/>
  <c r="DP100" i="24" s="1"/>
  <c r="DT113" i="24" a="1"/>
  <c r="DT113" i="24" s="1"/>
  <c r="DR132" i="24" a="1"/>
  <c r="DR132" i="24" s="1"/>
  <c r="DO81" i="24" a="1"/>
  <c r="DO81" i="24" s="1"/>
  <c r="DU98" i="24" a="1"/>
  <c r="DU98" i="24" s="1"/>
  <c r="DO26" i="24" a="1"/>
  <c r="DO26" i="24" s="1"/>
  <c r="DH81" i="24" a="1"/>
  <c r="DH81" i="24" s="1"/>
  <c r="EC44" i="24" a="1"/>
  <c r="EC44" i="24" s="1"/>
  <c r="DV61" i="24" a="1"/>
  <c r="DV61" i="24" s="1"/>
  <c r="DU22" i="24" a="1"/>
  <c r="DU22" i="24" s="1"/>
  <c r="DN121" i="24" a="1"/>
  <c r="DN121" i="24" s="1"/>
  <c r="DI79" i="24" a="1"/>
  <c r="DI79" i="24" s="1"/>
  <c r="EC91" i="24" a="1"/>
  <c r="EC91" i="24" s="1"/>
  <c r="DL109" i="24" a="1"/>
  <c r="DL109" i="24" s="1"/>
  <c r="DQ119" i="24" a="1"/>
  <c r="DQ119" i="24" s="1"/>
  <c r="DL77" i="24" a="1"/>
  <c r="DL77" i="24" s="1"/>
  <c r="DH36" i="24" a="1"/>
  <c r="DH36" i="24" s="1"/>
  <c r="DO47" i="24" a="1"/>
  <c r="DO47" i="24" s="1"/>
  <c r="DH64" i="24" a="1"/>
  <c r="DH64" i="24" s="1"/>
  <c r="DJ26" i="24" a="1"/>
  <c r="DJ26" i="24" s="1"/>
  <c r="DR9" i="24" a="1"/>
  <c r="DR9" i="24" s="1"/>
  <c r="DL108" i="24" a="1"/>
  <c r="DL108" i="24" s="1"/>
  <c r="DY117" i="24" a="1"/>
  <c r="DY117" i="24" s="1"/>
  <c r="DT75" i="24" a="1"/>
  <c r="DT75" i="24" s="1"/>
  <c r="DH89" i="24" a="1"/>
  <c r="DH89" i="24" s="1"/>
  <c r="DQ106" i="24" a="1"/>
  <c r="DQ106" i="24" s="1"/>
  <c r="DP58" i="24" a="1"/>
  <c r="DP58" i="24" s="1"/>
  <c r="DV17" i="24" a="1"/>
  <c r="DV17" i="24" s="1"/>
  <c r="DK33" i="24" a="1"/>
  <c r="DK33" i="24" s="1"/>
  <c r="DS14" i="24" a="1"/>
  <c r="DS14" i="24" s="1"/>
  <c r="DP119" i="24" a="1"/>
  <c r="DP119" i="24" s="1"/>
  <c r="DQ68" i="24" a="1"/>
  <c r="DQ68" i="24" s="1"/>
  <c r="EE92" i="24" a="1"/>
  <c r="EE92" i="24" s="1"/>
  <c r="DN107" i="24" a="1"/>
  <c r="DN107" i="24" s="1"/>
  <c r="DS117" i="24" a="1"/>
  <c r="DS117" i="24" s="1"/>
  <c r="EA85" i="24" a="1"/>
  <c r="EA85" i="24" s="1"/>
  <c r="DP25" i="24" a="1"/>
  <c r="DP25" i="24" s="1"/>
  <c r="DV36" i="24" a="1"/>
  <c r="DV36" i="24" s="1"/>
  <c r="DP53" i="24" a="1"/>
  <c r="DP53" i="24" s="1"/>
  <c r="DV12" i="24" a="1"/>
  <c r="DV12" i="24" s="1"/>
  <c r="DH20" i="24" a="1"/>
  <c r="DH20" i="24" s="1"/>
  <c r="DN106" i="24" a="1"/>
  <c r="DN106" i="24" s="1"/>
  <c r="EA115" i="24" a="1"/>
  <c r="EA115" i="24" s="1"/>
  <c r="DM132" i="24" a="1"/>
  <c r="DM132" i="24" s="1"/>
  <c r="DJ90" i="24" a="1"/>
  <c r="DJ90" i="24" s="1"/>
  <c r="DS104" i="24" a="1"/>
  <c r="DS104" i="24" s="1"/>
  <c r="DX47" i="24" a="1"/>
  <c r="DX47" i="24" s="1"/>
  <c r="DV83" i="24" a="1"/>
  <c r="DV83" i="24" s="1"/>
  <c r="DM66" i="24" a="1"/>
  <c r="DM66" i="24" s="1"/>
  <c r="DY37" i="24" a="1"/>
  <c r="DY37" i="24" s="1"/>
  <c r="DJ57" i="24" a="1"/>
  <c r="DJ57" i="24" s="1"/>
  <c r="DY29" i="24" a="1"/>
  <c r="DY29" i="24" s="1"/>
  <c r="EE18" i="24" a="1"/>
  <c r="EE18" i="24" s="1"/>
  <c r="DZ132" i="24" a="1"/>
  <c r="DZ132" i="24" s="1"/>
  <c r="DW81" i="24" a="1"/>
  <c r="DW81" i="24" s="1"/>
  <c r="DM98" i="24" a="1"/>
  <c r="DM98" i="24" s="1"/>
  <c r="DM112" i="24" a="1"/>
  <c r="DM112" i="24" s="1"/>
  <c r="ED130" i="24" a="1"/>
  <c r="ED130" i="24" s="1"/>
  <c r="DZ79" i="24" a="1"/>
  <c r="DZ79" i="24" s="1"/>
  <c r="DN57" i="24" a="1"/>
  <c r="DN57" i="24" s="1"/>
  <c r="EB24" i="24" a="1"/>
  <c r="EB24" i="24" s="1"/>
  <c r="DU83" i="24" a="1"/>
  <c r="DU83" i="24" s="1"/>
  <c r="DQ47" i="24" a="1"/>
  <c r="DQ47" i="24" s="1"/>
  <c r="DM6" i="24" a="1"/>
  <c r="DM6" i="24" s="1"/>
  <c r="DM111" i="24" a="1"/>
  <c r="DM111" i="24" s="1"/>
  <c r="DN129" i="24" a="1"/>
  <c r="DN129" i="24" s="1"/>
  <c r="DJ78" i="24" a="1"/>
  <c r="DJ78" i="24" s="1"/>
  <c r="DH98" i="24" a="1"/>
  <c r="DH98" i="24" s="1"/>
  <c r="DO112" i="24" a="1"/>
  <c r="DO112" i="24" s="1"/>
  <c r="EC77" i="24" a="1"/>
  <c r="EC77" i="24" s="1"/>
  <c r="DZ41" i="24" a="1"/>
  <c r="DZ41" i="24" s="1"/>
  <c r="DR54" i="24" a="1"/>
  <c r="DR54" i="24" s="1"/>
  <c r="EE25" i="24" a="1"/>
  <c r="EE25" i="24" s="1"/>
  <c r="ED75" i="24" a="1"/>
  <c r="ED75" i="24" s="1"/>
  <c r="EA6" i="24" a="1"/>
  <c r="EA6" i="24" s="1"/>
  <c r="DV101" i="24" a="1"/>
  <c r="DV101" i="24" s="1"/>
  <c r="EC120" i="24" a="1"/>
  <c r="EC120" i="24" s="1"/>
  <c r="DU127" i="24" a="1"/>
  <c r="DU127" i="24" s="1"/>
  <c r="EE97" i="24" a="1"/>
  <c r="EE97" i="24" s="1"/>
  <c r="DM109" i="24" a="1"/>
  <c r="DM109" i="24" s="1"/>
  <c r="EE42" i="24" a="1"/>
  <c r="EE42" i="24" s="1"/>
  <c r="ED78" i="24" a="1"/>
  <c r="ED78" i="24" s="1"/>
  <c r="DU61" i="24" a="1"/>
  <c r="DU61" i="24" s="1"/>
  <c r="DI33" i="24" a="1"/>
  <c r="DI33" i="24" s="1"/>
  <c r="DT50" i="24" a="1"/>
  <c r="DT50" i="24" s="1"/>
  <c r="DU126" i="24" a="1"/>
  <c r="DU126" i="24" s="1"/>
  <c r="DI97" i="24" a="1"/>
  <c r="DI97" i="24" s="1"/>
  <c r="DU107" i="24" a="1"/>
  <c r="DU107" i="24" s="1"/>
  <c r="DJ118" i="24" a="1"/>
  <c r="DJ118" i="24" s="1"/>
  <c r="EB131" i="24" a="1"/>
  <c r="EB131" i="24" s="1"/>
  <c r="DL95" i="24" a="1"/>
  <c r="DL95" i="24" s="1"/>
  <c r="DQ27" i="24" a="1"/>
  <c r="DQ27" i="24" s="1"/>
  <c r="DL40" i="24" a="1"/>
  <c r="DL40" i="24" s="1"/>
  <c r="DK80" i="24" a="1"/>
  <c r="DK80" i="24" s="1"/>
  <c r="DY62" i="24" a="1"/>
  <c r="DY62" i="24" s="1"/>
  <c r="DJ11" i="24" a="1"/>
  <c r="DJ11" i="24" s="1"/>
  <c r="DY112" i="24" a="1"/>
  <c r="DY112" i="24" s="1"/>
  <c r="DR124" i="24" a="1"/>
  <c r="DR124" i="24" s="1"/>
  <c r="DR73" i="24" a="1"/>
  <c r="DR73" i="24" s="1"/>
  <c r="DS93" i="24" a="1"/>
  <c r="DS93" i="24" s="1"/>
  <c r="ED110" i="24" a="1"/>
  <c r="ED110" i="24" s="1"/>
  <c r="DM73" i="24" a="1"/>
  <c r="DM73" i="24" s="1"/>
  <c r="DJ37" i="24" a="1"/>
  <c r="DJ37" i="24" s="1"/>
  <c r="DZ49" i="24" a="1"/>
  <c r="DZ49" i="24" s="1"/>
  <c r="DK65" i="24" a="1"/>
  <c r="DK65" i="24" s="1"/>
  <c r="DX80" i="24" a="1"/>
  <c r="DX80" i="24" s="1"/>
  <c r="EC15" i="24" a="1"/>
  <c r="EC15" i="24" s="1"/>
  <c r="DS92" i="24" a="1"/>
  <c r="DS92" i="24" s="1"/>
  <c r="DH112" i="24" a="1"/>
  <c r="DH112" i="24" s="1"/>
  <c r="DM125" i="24" a="1"/>
  <c r="DM125" i="24" s="1"/>
  <c r="DW70" i="24" a="1"/>
  <c r="DW70" i="24" s="1"/>
  <c r="DV90" i="24" a="1"/>
  <c r="DV90" i="24" s="1"/>
  <c r="DS59" i="24" a="1"/>
  <c r="DS59" i="24" s="1"/>
  <c r="DP70" i="24" a="1"/>
  <c r="DP70" i="24" s="1"/>
  <c r="DM34" i="24" a="1"/>
  <c r="DM34" i="24" s="1"/>
  <c r="EA21" i="24" a="1"/>
  <c r="EA21" i="24" s="1"/>
  <c r="DZ104" i="24" a="1"/>
  <c r="DZ104" i="24" s="1"/>
  <c r="DS124" i="24" a="1"/>
  <c r="DS124" i="24" s="1"/>
  <c r="DT81" i="24" a="1"/>
  <c r="DT81" i="24" s="1"/>
  <c r="DH95" i="24" a="1"/>
  <c r="DH95" i="24" s="1"/>
  <c r="EE102" i="24" a="1"/>
  <c r="EE102" i="24" s="1"/>
  <c r="DP64" i="24" a="1"/>
  <c r="DP64" i="24" s="1"/>
  <c r="DR26" i="24" a="1"/>
  <c r="DR26" i="24" s="1"/>
  <c r="DK39" i="24" a="1"/>
  <c r="DK39" i="24" s="1"/>
  <c r="DS54" i="24" a="1"/>
  <c r="DS54" i="24" s="1"/>
  <c r="DH70" i="24" a="1"/>
  <c r="DH70" i="24" s="1"/>
  <c r="DN8" i="24" a="1"/>
  <c r="DN8" i="24" s="1"/>
  <c r="DH94" i="24" a="1"/>
  <c r="DH94" i="24" s="1"/>
  <c r="DO101" i="24" a="1"/>
  <c r="DO101" i="24" s="1"/>
  <c r="ED120" i="24" a="1"/>
  <c r="ED120" i="24" s="1"/>
  <c r="DY78" i="24" a="1"/>
  <c r="DY78" i="24" s="1"/>
  <c r="DM92" i="24" a="1"/>
  <c r="DM92" i="24" s="1"/>
  <c r="EA48" i="24" a="1"/>
  <c r="EA48" i="24" s="1"/>
  <c r="DT61" i="24" a="1"/>
  <c r="DT61" i="24" s="1"/>
  <c r="DY20" i="24" a="1"/>
  <c r="DY20" i="24" s="1"/>
  <c r="DY12" i="24" a="1"/>
  <c r="DY12" i="24" s="1"/>
  <c r="DP32" i="24" a="1"/>
  <c r="DP32" i="24" s="1"/>
  <c r="EC7" i="24" a="1"/>
  <c r="EC7" i="24" s="1"/>
  <c r="DR118" i="24" a="1"/>
  <c r="DR118" i="24" s="1"/>
  <c r="DT131" i="24" a="1"/>
  <c r="DT131" i="24" s="1"/>
  <c r="EB94" i="24" a="1"/>
  <c r="EB94" i="24" s="1"/>
  <c r="DH106" i="24" a="1"/>
  <c r="DH106" i="24" s="1"/>
  <c r="DU116" i="24" a="1"/>
  <c r="DU116" i="24" s="1"/>
  <c r="EA75" i="24" a="1"/>
  <c r="EA75" i="24" s="1"/>
  <c r="DQ58" i="24" a="1"/>
  <c r="DQ58" i="24" s="1"/>
  <c r="ED25" i="24" a="1"/>
  <c r="ED25" i="24" s="1"/>
  <c r="DW42" i="24" a="1"/>
  <c r="DW42" i="24" s="1"/>
  <c r="DN83" i="24" a="1"/>
  <c r="DN83" i="24" s="1"/>
  <c r="DW12" i="24" a="1"/>
  <c r="DW12" i="24" s="1"/>
  <c r="DH105" i="24" a="1"/>
  <c r="DH105" i="24" s="1"/>
  <c r="EC114" i="24" a="1"/>
  <c r="EC114" i="24" s="1"/>
  <c r="DX128" i="24" a="1"/>
  <c r="DX128" i="24" s="1"/>
  <c r="DI92" i="24" a="1"/>
  <c r="DI92" i="24" s="1"/>
  <c r="DM103" i="24" a="1"/>
  <c r="DM103" i="24" s="1"/>
  <c r="EE36" i="24" a="1"/>
  <c r="EE36" i="24" s="1"/>
  <c r="ED72" i="24" a="1"/>
  <c r="ED72" i="24" s="1"/>
  <c r="DU55" i="24" a="1"/>
  <c r="DU55" i="24" s="1"/>
  <c r="DI27" i="24" a="1"/>
  <c r="DI27" i="24" s="1"/>
  <c r="DX70" i="24" a="1"/>
  <c r="DX70" i="24" s="1"/>
  <c r="EA12" i="24" a="1"/>
  <c r="EA12" i="24" s="1"/>
  <c r="DP89" i="24" a="1"/>
  <c r="DP89" i="24" s="1"/>
  <c r="DI106" i="24" a="1"/>
  <c r="DI106" i="24" s="1"/>
  <c r="DN116" i="24" a="1"/>
  <c r="DN116" i="24" s="1"/>
  <c r="DI74" i="24" a="1"/>
  <c r="DI74" i="24" s="1"/>
  <c r="DU87" i="24" a="1"/>
  <c r="DU87" i="24" s="1"/>
  <c r="DI44" i="24" a="1"/>
  <c r="DI44" i="24" s="1"/>
  <c r="EB56" i="24" a="1"/>
  <c r="EB56" i="24" s="1"/>
  <c r="DI16" i="24" a="1"/>
  <c r="DI16" i="24" s="1"/>
  <c r="DX35" i="24" a="1"/>
  <c r="DX35" i="24" s="1"/>
  <c r="ED9" i="24" a="1"/>
  <c r="ED9" i="24" s="1"/>
  <c r="DN115" i="24" a="1"/>
  <c r="DN115" i="24" s="1"/>
  <c r="DI73" i="24" a="1"/>
  <c r="DI73" i="24" s="1"/>
  <c r="DW97" i="24" a="1"/>
  <c r="DW97" i="24" s="1"/>
  <c r="DL103" i="24" a="1"/>
  <c r="DL103" i="24" s="1"/>
  <c r="DK122" i="24" a="1"/>
  <c r="DK122" i="24" s="1"/>
  <c r="DL71" i="24" a="1"/>
  <c r="DL71" i="24" s="1"/>
  <c r="DH30" i="24" a="1"/>
  <c r="DH30" i="24" s="1"/>
  <c r="DN41" i="24" a="1"/>
  <c r="DN41" i="24" s="1"/>
  <c r="DH58" i="24" a="1"/>
  <c r="DH58" i="24" s="1"/>
  <c r="DN17" i="24" a="1"/>
  <c r="DN17" i="24" s="1"/>
  <c r="DO17" i="24" a="1"/>
  <c r="DO17" i="24" s="1"/>
  <c r="DQ100" i="24" a="1"/>
  <c r="DQ100" i="24" s="1"/>
  <c r="DT119" i="24" a="1"/>
  <c r="DT119" i="24" s="1"/>
  <c r="EE130" i="24" a="1"/>
  <c r="EE130" i="24" s="1"/>
  <c r="DQ87" i="24" a="1"/>
  <c r="DQ87" i="24" s="1"/>
  <c r="DT98" i="24" a="1"/>
  <c r="DT98" i="24" s="1"/>
  <c r="DO32" i="24" a="1"/>
  <c r="DO32" i="24" s="1"/>
  <c r="DN68" i="24" a="1"/>
  <c r="DN68" i="24" s="1"/>
  <c r="EC50" i="24" a="1"/>
  <c r="EC50" i="24" s="1"/>
  <c r="DQ22" i="24" a="1"/>
  <c r="DQ22" i="24" s="1"/>
  <c r="DO14" i="24" a="1"/>
  <c r="DO14" i="24" s="1"/>
  <c r="EE129" i="24" a="1"/>
  <c r="EE129" i="24" s="1"/>
  <c r="DQ86" i="24" a="1"/>
  <c r="DQ86" i="24" s="1"/>
  <c r="EA99" i="24" a="1"/>
  <c r="EA99" i="24" s="1"/>
  <c r="DW116" i="24" a="1"/>
  <c r="DW116" i="24" s="1"/>
  <c r="DK128" i="24" a="1"/>
  <c r="DK128" i="24" s="1"/>
  <c r="DR84" i="24" a="1"/>
  <c r="DR84" i="24" s="1"/>
  <c r="ED61" i="24" a="1"/>
  <c r="ED61" i="24" s="1"/>
  <c r="DT29" i="24" a="1"/>
  <c r="DT29" i="24" s="1"/>
  <c r="DS69" i="24" a="1"/>
  <c r="DS69" i="24" s="1"/>
  <c r="EA9" i="24" a="1"/>
  <c r="EA9" i="24" s="1"/>
  <c r="DO98" i="24" a="1"/>
  <c r="DO98" i="24" s="1"/>
  <c r="EE111" i="24" a="1"/>
  <c r="EE111" i="24" s="1"/>
  <c r="DZ127" i="24" a="1"/>
  <c r="DZ127" i="24" s="1"/>
  <c r="DW76" i="24" a="1"/>
  <c r="DW76" i="24" s="1"/>
  <c r="DV96" i="24" a="1"/>
  <c r="DV96" i="24" s="1"/>
  <c r="DS65" i="24" a="1"/>
  <c r="DS65" i="24" s="1"/>
  <c r="DP76" i="24" a="1"/>
  <c r="DP76" i="24" s="1"/>
  <c r="DM40" i="24" a="1"/>
  <c r="DM40" i="24" s="1"/>
  <c r="ED56" i="24" a="1"/>
  <c r="ED56" i="24" s="1"/>
  <c r="DY6" i="24" a="1"/>
  <c r="DY6" i="24" s="1"/>
  <c r="DZ126" i="24" a="1"/>
  <c r="DZ126" i="24" s="1"/>
  <c r="DW75" i="24" a="1"/>
  <c r="DW75" i="24" s="1"/>
  <c r="ED94" i="24" a="1"/>
  <c r="ED94" i="24" s="1"/>
  <c r="DQ112" i="24" a="1"/>
  <c r="DQ112" i="24" s="1"/>
  <c r="DZ124" i="24" a="1"/>
  <c r="DZ124" i="24" s="1"/>
  <c r="DZ73" i="24" a="1"/>
  <c r="DZ73" i="24" s="1"/>
  <c r="DN51" i="24" a="1"/>
  <c r="DN51" i="24" s="1"/>
  <c r="DW62" i="24" a="1"/>
  <c r="DW62" i="24" s="1"/>
  <c r="DU77" i="24" a="1"/>
  <c r="DU77" i="24" s="1"/>
  <c r="DU69" i="24" a="1"/>
  <c r="DU69" i="24" s="1"/>
  <c r="DR33" i="24" a="1"/>
  <c r="DR33" i="24" s="1"/>
  <c r="DH14" i="24" a="1"/>
  <c r="DH14" i="24" s="1"/>
  <c r="DT103" i="24" a="1"/>
  <c r="DT103" i="24" s="1"/>
  <c r="EA121" i="24" a="1"/>
  <c r="EA121" i="24" s="1"/>
  <c r="EB70" i="24" a="1"/>
  <c r="EB70" i="24" s="1"/>
  <c r="DJ96" i="24" a="1"/>
  <c r="DJ96" i="24" s="1"/>
  <c r="DY101" i="24" a="1"/>
  <c r="DY101" i="24" s="1"/>
  <c r="DX53" i="24" a="1"/>
  <c r="DX53" i="24" s="1"/>
  <c r="ED12" i="24" a="1"/>
  <c r="ED12" i="24" s="1"/>
  <c r="DS28" i="24" a="1"/>
  <c r="DS28" i="24" s="1"/>
  <c r="DY43" i="24" a="1"/>
  <c r="DY43" i="24" s="1"/>
  <c r="DL61" i="24" a="1"/>
  <c r="DL61" i="24" s="1"/>
  <c r="EA18" i="24" a="1"/>
  <c r="EA18" i="24" s="1"/>
  <c r="DJ95" i="24" a="1"/>
  <c r="DJ95" i="24" s="1"/>
  <c r="EA108" i="24" a="1"/>
  <c r="EA108" i="24" s="1"/>
  <c r="DH119" i="24" a="1"/>
  <c r="DH119" i="24" s="1"/>
  <c r="DI68" i="24" a="1"/>
  <c r="DI68" i="24" s="1"/>
  <c r="DO93" i="24" a="1"/>
  <c r="DO93" i="24" s="1"/>
  <c r="DI38" i="24" a="1"/>
  <c r="DI38" i="24" s="1"/>
  <c r="EB50" i="24" a="1"/>
  <c r="EB50" i="24" s="1"/>
  <c r="DI10" i="24" a="1"/>
  <c r="DI10" i="24" s="1"/>
  <c r="DX29" i="24" a="1"/>
  <c r="DX29" i="24" s="1"/>
  <c r="DU11" i="24" a="1"/>
  <c r="DU11" i="24" s="1"/>
  <c r="DU125" i="24" a="1"/>
  <c r="DU125" i="24" s="1"/>
  <c r="EE70" i="24" a="1"/>
  <c r="EE70" i="24" s="1"/>
  <c r="DN90" i="24" a="1"/>
  <c r="DN90" i="24" s="1"/>
  <c r="DS110" i="24" a="1"/>
  <c r="DS110" i="24" s="1"/>
  <c r="DY123" i="24" a="1"/>
  <c r="DY123" i="24" s="1"/>
  <c r="DJ69" i="24" a="1"/>
  <c r="DJ69" i="24" s="1"/>
  <c r="DV46" i="24" a="1"/>
  <c r="DV46" i="24" s="1"/>
  <c r="EE57" i="24" a="1"/>
  <c r="EE57" i="24" s="1"/>
  <c r="EC72" i="24" a="1"/>
  <c r="EC72" i="24" s="1"/>
  <c r="DZ36" i="24" a="1"/>
  <c r="DZ36" i="24" s="1"/>
  <c r="DJ17" i="24" a="1"/>
  <c r="DJ17" i="24" s="1"/>
  <c r="DR109" i="24" a="1"/>
  <c r="DR109" i="24" s="1"/>
  <c r="DT125" i="24" a="1"/>
  <c r="DT125" i="24" s="1"/>
  <c r="DR67" i="24" a="1"/>
  <c r="DR67" i="24" s="1"/>
  <c r="DS87" i="24" a="1"/>
  <c r="DS87" i="24" s="1"/>
  <c r="DW107" i="24" a="1"/>
  <c r="DW107" i="24" s="1"/>
  <c r="DM67" i="24" a="1"/>
  <c r="DM67" i="24" s="1"/>
  <c r="DJ31" i="24" a="1"/>
  <c r="DJ31" i="24" s="1"/>
  <c r="EA43" i="24" a="1"/>
  <c r="EA43" i="24" s="1"/>
  <c r="DK59" i="24" a="1"/>
  <c r="DK59" i="24" s="1"/>
  <c r="EB61" i="24" a="1"/>
  <c r="EB61" i="24" s="1"/>
  <c r="DU132" i="24" a="1"/>
  <c r="DU132" i="24" s="1"/>
  <c r="DR90" i="24" a="1"/>
  <c r="DR90" i="24" s="1"/>
  <c r="DK104" i="24" a="1"/>
  <c r="DK104" i="24" s="1"/>
  <c r="DP114" i="24" a="1"/>
  <c r="DP114" i="24" s="1"/>
  <c r="DY130" i="24" a="1"/>
  <c r="DY130" i="24" s="1"/>
  <c r="DW88" i="24" a="1"/>
  <c r="DW88" i="24" s="1"/>
  <c r="DQ33" i="24" a="1"/>
  <c r="DQ33" i="24" s="1"/>
  <c r="DL46" i="24" a="1"/>
  <c r="DL46" i="24" s="1"/>
  <c r="DP5" i="24" a="1"/>
  <c r="DP5" i="24" s="1"/>
  <c r="DH25" i="24" a="1"/>
  <c r="DH25" i="24" s="1"/>
  <c r="DS20" i="24" a="1"/>
  <c r="DS20" i="24" s="1"/>
  <c r="DP113" i="24" a="1"/>
  <c r="DP113" i="24" s="1"/>
  <c r="DI129" i="24" a="1"/>
  <c r="DI129" i="24" s="1"/>
  <c r="EE86" i="24" a="1"/>
  <c r="EE86" i="24" s="1"/>
  <c r="DN101" i="24" a="1"/>
  <c r="DN101" i="24" s="1"/>
  <c r="DM121" i="24" a="1"/>
  <c r="DM121" i="24" s="1"/>
  <c r="DS80" i="24" a="1"/>
  <c r="DS80" i="24" s="1"/>
  <c r="DI63" i="24" a="1"/>
  <c r="DI63" i="24" s="1"/>
  <c r="DV30" i="24" a="1"/>
  <c r="DV30" i="24" s="1"/>
  <c r="DQ8" i="24" a="1"/>
  <c r="DQ8" i="24" s="1"/>
  <c r="DH129" i="24" a="1"/>
  <c r="DH129" i="24" s="1"/>
  <c r="DQ92" i="24" a="1"/>
  <c r="DQ92" i="24" s="1"/>
  <c r="EC102" i="24" a="1"/>
  <c r="EC102" i="24" s="1"/>
  <c r="DR113" i="24" a="1"/>
  <c r="DR113" i="24" s="1"/>
  <c r="DL127" i="24" a="1"/>
  <c r="DL127" i="24" s="1"/>
  <c r="DT90" i="24" a="1"/>
  <c r="DT90" i="24" s="1"/>
  <c r="DY22" i="24" a="1"/>
  <c r="DY22" i="24" s="1"/>
  <c r="DT35" i="24" a="1"/>
  <c r="DT35" i="24" s="1"/>
  <c r="DS75" i="24" a="1"/>
  <c r="DS75" i="24" s="1"/>
  <c r="DI58" i="24" a="1"/>
  <c r="DI58" i="24" s="1"/>
  <c r="EB13" i="24" a="1"/>
  <c r="EB13" i="24" s="1"/>
  <c r="DW121" i="24" a="1"/>
  <c r="DW121" i="24" s="1"/>
  <c r="DS132" i="24" a="1"/>
  <c r="DS132" i="24" s="1"/>
  <c r="EB88" i="24" a="1"/>
  <c r="EB88" i="24" s="1"/>
  <c r="DI100" i="24" a="1"/>
  <c r="DI100" i="24" s="1"/>
  <c r="EB119" i="24" a="1"/>
  <c r="EB119" i="24" s="1"/>
  <c r="EA69" i="24" a="1"/>
  <c r="EA69" i="24" s="1"/>
  <c r="DQ52" i="24" a="1"/>
  <c r="DQ52" i="24" s="1"/>
  <c r="DJ65" i="24" a="1"/>
  <c r="DJ65" i="24" s="1"/>
  <c r="DW36" i="24" a="1"/>
  <c r="DW36" i="24" s="1"/>
  <c r="DI52" i="24" a="1"/>
  <c r="DI52" i="24" s="1"/>
  <c r="EE19" i="24" a="1"/>
  <c r="EE19" i="24" s="1"/>
  <c r="DV100" i="24" a="1"/>
  <c r="DV100" i="24" s="1"/>
  <c r="EB116" i="24" a="1"/>
  <c r="EB116" i="24" s="1"/>
  <c r="DO128" i="24" a="1"/>
  <c r="DO128" i="24" s="1"/>
  <c r="DW84" i="24" a="1"/>
  <c r="DW84" i="24" s="1"/>
  <c r="EA98" i="24" a="1"/>
  <c r="EA98" i="24" s="1"/>
  <c r="DW29" i="24" a="1"/>
  <c r="DW29" i="24" s="1"/>
  <c r="DP84" i="24" a="1"/>
  <c r="DP84" i="24" s="1"/>
  <c r="DM48" i="24" a="1"/>
  <c r="DM48" i="24" s="1"/>
  <c r="ED64" i="24" a="1"/>
  <c r="ED64" i="24" s="1"/>
  <c r="EE16" i="24" a="1"/>
  <c r="EE16" i="24" s="1"/>
  <c r="DO127" i="24" a="1"/>
  <c r="DO127" i="24" s="1"/>
  <c r="DW83" i="24" a="1"/>
  <c r="DW83" i="24" s="1"/>
  <c r="DM100" i="24" a="1"/>
  <c r="DM100" i="24" s="1"/>
  <c r="EE113" i="24" a="1"/>
  <c r="EE113" i="24" s="1"/>
  <c r="DY125" i="24" a="1"/>
  <c r="DY125" i="24" s="1"/>
  <c r="DZ81" i="24" a="1"/>
  <c r="DZ81" i="24" s="1"/>
  <c r="DN59" i="24" a="1"/>
  <c r="DN59" i="24" s="1"/>
  <c r="EB26" i="24" a="1"/>
  <c r="EB26" i="24" s="1"/>
  <c r="DU85" i="24" a="1"/>
  <c r="DU85" i="24" s="1"/>
  <c r="DQ49" i="24" a="1"/>
  <c r="DQ49" i="24" s="1"/>
  <c r="DK17" i="24" a="1"/>
  <c r="DK17" i="24" s="1"/>
  <c r="DX116" i="24" a="1"/>
  <c r="DX116" i="24" s="1"/>
  <c r="DQ132" i="24" a="1"/>
  <c r="DQ132" i="24" s="1"/>
  <c r="DO90" i="24" a="1"/>
  <c r="DO90" i="24" s="1"/>
  <c r="DV104" i="24" a="1"/>
  <c r="DV104" i="24" s="1"/>
  <c r="EA114" i="24" a="1"/>
  <c r="EA114" i="24" s="1"/>
  <c r="EA83" i="24" a="1"/>
  <c r="EA83" i="24" s="1"/>
  <c r="DX22" i="24" a="1"/>
  <c r="DX22" i="24" s="1"/>
  <c r="ED33" i="24" a="1"/>
  <c r="ED33" i="24" s="1"/>
  <c r="DX50" i="24" a="1"/>
  <c r="DX50" i="24" s="1"/>
  <c r="EB9" i="24" a="1"/>
  <c r="EB9" i="24" s="1"/>
  <c r="EB6" i="24" a="1"/>
  <c r="EB6" i="24" s="1"/>
  <c r="DV103" i="24" a="1"/>
  <c r="DV103" i="24" s="1"/>
  <c r="DK113" i="24" a="1"/>
  <c r="DK113" i="24" s="1"/>
  <c r="DU129" i="24" a="1"/>
  <c r="DU129" i="24" s="1"/>
  <c r="DR87" i="24" a="1"/>
  <c r="DR87" i="24" s="1"/>
  <c r="EA101" i="24" a="1"/>
  <c r="EA101" i="24" s="1"/>
  <c r="DH45" i="24" a="1"/>
  <c r="DH45" i="24" s="1"/>
  <c r="ED80" i="24" a="1"/>
  <c r="ED80" i="24" s="1"/>
  <c r="DU63" i="24" a="1"/>
  <c r="DU63" i="24" s="1"/>
  <c r="DI35" i="24" a="1"/>
  <c r="DI35" i="24" s="1"/>
  <c r="DZ21" i="24" a="1"/>
  <c r="DZ21" i="24" s="1"/>
  <c r="DJ130" i="24" a="1"/>
  <c r="DJ130" i="24" s="1"/>
  <c r="EE78" i="24" a="1"/>
  <c r="EE78" i="24" s="1"/>
  <c r="DJ98" i="24" a="1"/>
  <c r="DJ98" i="24" s="1"/>
  <c r="DT112" i="24" a="1"/>
  <c r="DT112" i="24" s="1"/>
  <c r="DN128" i="24" a="1"/>
  <c r="DN128" i="24" s="1"/>
  <c r="DJ77" i="24" a="1"/>
  <c r="DJ77" i="24" s="1"/>
  <c r="DV54" i="24" a="1"/>
  <c r="DV54" i="24" s="1"/>
  <c r="EE65" i="24" a="1"/>
  <c r="EE65" i="24" s="1"/>
  <c r="EC80" i="24" a="1"/>
  <c r="EC80" i="24" s="1"/>
  <c r="DY44" i="24" a="1"/>
  <c r="DY44" i="24" s="1"/>
  <c r="EE8" i="24" a="1"/>
  <c r="EE8" i="24" s="1"/>
  <c r="DT111" i="24" a="1"/>
  <c r="DT111" i="24" s="1"/>
  <c r="DV126" i="24" a="1"/>
  <c r="DV126" i="24" s="1"/>
  <c r="DR75" i="24" a="1"/>
  <c r="DR75" i="24" s="1"/>
  <c r="DS95" i="24" a="1"/>
  <c r="DS95" i="24" s="1"/>
  <c r="EB112" i="24" a="1"/>
  <c r="EB112" i="24" s="1"/>
  <c r="DM75" i="24" a="1"/>
  <c r="DM75" i="24" s="1"/>
  <c r="DJ39" i="24" a="1"/>
  <c r="DJ39" i="24" s="1"/>
  <c r="DZ51" i="24" a="1"/>
  <c r="DZ51" i="24" s="1"/>
  <c r="DO23" i="24" a="1"/>
  <c r="DO23" i="24" s="1"/>
  <c r="DH68" i="24" a="1"/>
  <c r="DH68" i="24" s="1"/>
  <c r="DS15" i="24" a="1"/>
  <c r="DS15" i="24" s="1"/>
  <c r="DX86" i="24" a="1"/>
  <c r="DX86" i="24" s="1"/>
  <c r="DQ103" i="24" a="1"/>
  <c r="DQ103" i="24" s="1"/>
  <c r="EA122" i="24" a="1"/>
  <c r="EA122" i="24" s="1"/>
  <c r="DQ71" i="24" a="1"/>
  <c r="DQ71" i="24" s="1"/>
  <c r="DW96" i="24" a="1"/>
  <c r="DW96" i="24" s="1"/>
  <c r="DQ41" i="24" a="1"/>
  <c r="DQ41" i="24" s="1"/>
  <c r="DL54" i="24" a="1"/>
  <c r="DL54" i="24" s="1"/>
  <c r="DQ13" i="24" a="1"/>
  <c r="DQ13" i="24" s="1"/>
  <c r="DH33" i="24" a="1"/>
  <c r="DH33" i="24" s="1"/>
  <c r="DS12" i="24" a="1"/>
  <c r="DS12" i="24" s="1"/>
  <c r="DP121" i="24" a="1"/>
  <c r="DP121" i="24" s="1"/>
  <c r="DQ70" i="24" a="1"/>
  <c r="DQ70" i="24" s="1"/>
  <c r="EE94" i="24" a="1"/>
  <c r="EE94" i="24" s="1"/>
  <c r="DN109" i="24" a="1"/>
  <c r="DN109" i="24" s="1"/>
  <c r="DS119" i="24" a="1"/>
  <c r="DS119" i="24" s="1"/>
  <c r="DT68" i="24" a="1"/>
  <c r="DT68" i="24" s="1"/>
  <c r="DP27" i="24" a="1"/>
  <c r="DP27" i="24" s="1"/>
  <c r="DV38" i="24" a="1"/>
  <c r="DV38" i="24" s="1"/>
  <c r="DP55" i="24" a="1"/>
  <c r="DP55" i="24" s="1"/>
  <c r="DP40" i="24" a="1"/>
  <c r="DP40" i="24" s="1"/>
  <c r="DL59" i="24" a="1"/>
  <c r="DL59" i="24" s="1"/>
  <c r="EC129" i="24" a="1"/>
  <c r="EC129" i="24" s="1"/>
  <c r="DZ87" i="24" a="1"/>
  <c r="DZ87" i="24" s="1"/>
  <c r="DS101" i="24" a="1"/>
  <c r="DS101" i="24" s="1"/>
  <c r="DR121" i="24" a="1"/>
  <c r="DR121" i="24" s="1"/>
  <c r="DI128" i="24" a="1"/>
  <c r="DI128" i="24" s="1"/>
  <c r="DH86" i="24" a="1"/>
  <c r="DH86" i="24" s="1"/>
  <c r="DY30" i="24" a="1"/>
  <c r="DY30" i="24" s="1"/>
  <c r="DT43" i="24" a="1"/>
  <c r="DT43" i="24" s="1"/>
  <c r="DS83" i="24" a="1"/>
  <c r="DS83" i="24" s="1"/>
  <c r="DI66" i="24" a="1"/>
  <c r="DI66" i="24" s="1"/>
  <c r="EE5" i="24" a="1"/>
  <c r="EE5" i="24" s="1"/>
  <c r="DR120" i="24" a="1"/>
  <c r="DR120" i="24" s="1"/>
  <c r="DQ126" i="24" a="1"/>
  <c r="DQ126" i="24" s="1"/>
  <c r="EB96" i="24" a="1"/>
  <c r="EB96" i="24" s="1"/>
  <c r="DH108" i="24" a="1"/>
  <c r="DH108" i="24" s="1"/>
  <c r="DU118" i="24" a="1"/>
  <c r="DU118" i="24" s="1"/>
  <c r="EA77" i="24" a="1"/>
  <c r="EA77" i="24" s="1"/>
  <c r="DQ60" i="24" a="1"/>
  <c r="DQ60" i="24" s="1"/>
  <c r="ED27" i="24" a="1"/>
  <c r="ED27" i="24" s="1"/>
  <c r="DX44" i="24" a="1"/>
  <c r="DX44" i="24" s="1"/>
  <c r="DP47" i="24" a="1"/>
  <c r="DP47" i="24" s="1"/>
  <c r="DJ6" i="24" a="1"/>
  <c r="DJ6" i="24" s="1"/>
  <c r="DJ102" i="24" a="1"/>
  <c r="DJ102" i="24" s="1"/>
  <c r="DI121" i="24" a="1"/>
  <c r="DI121" i="24" s="1"/>
  <c r="EB78" i="24" a="1"/>
  <c r="EB78" i="24" s="1"/>
  <c r="DP92" i="24" a="1"/>
  <c r="DP92" i="24" s="1"/>
  <c r="DY109" i="24" a="1"/>
  <c r="DY109" i="24" s="1"/>
  <c r="DX61" i="24" a="1"/>
  <c r="DX61" i="24" s="1"/>
  <c r="ED20" i="24" a="1"/>
  <c r="ED20" i="24" s="1"/>
  <c r="DS36" i="24" a="1"/>
  <c r="DS36" i="24" s="1"/>
  <c r="EA51" i="24" a="1"/>
  <c r="EA51" i="24" s="1"/>
  <c r="DP67" i="24" a="1"/>
  <c r="DP67" i="24" s="1"/>
  <c r="EA10" i="24" a="1"/>
  <c r="EA10" i="24" s="1"/>
  <c r="DP91" i="24" a="1"/>
  <c r="DP91" i="24" s="1"/>
  <c r="DI108" i="24" a="1"/>
  <c r="DI108" i="24" s="1"/>
  <c r="DN118" i="24" a="1"/>
  <c r="DN118" i="24" s="1"/>
  <c r="DI76" i="24" a="1"/>
  <c r="DI76" i="24" s="1"/>
  <c r="DU89" i="24" a="1"/>
  <c r="DU89" i="24" s="1"/>
  <c r="DK46" i="24" a="1"/>
  <c r="DK46" i="24" s="1"/>
  <c r="EB58" i="24" a="1"/>
  <c r="EB58" i="24" s="1"/>
  <c r="DI18" i="24" a="1"/>
  <c r="DI18" i="24" s="1"/>
  <c r="DX37" i="24" a="1"/>
  <c r="DX37" i="24" s="1"/>
  <c r="DT10" i="24" a="1"/>
  <c r="DT10" i="24" s="1"/>
  <c r="DZ115" i="24" a="1"/>
  <c r="DZ115" i="24" s="1"/>
  <c r="EB128" i="24" a="1"/>
  <c r="EB128" i="24" s="1"/>
  <c r="DL92" i="24" a="1"/>
  <c r="DL92" i="24" s="1"/>
  <c r="DP103" i="24" a="1"/>
  <c r="DP103" i="24" s="1"/>
  <c r="EC113" i="24" a="1"/>
  <c r="EC113" i="24" s="1"/>
  <c r="DK73" i="24" a="1"/>
  <c r="DK73" i="24" s="1"/>
  <c r="DY55" i="24" a="1"/>
  <c r="DY55" i="24" s="1"/>
  <c r="DN23" i="24" a="1"/>
  <c r="DN23" i="24" s="1"/>
  <c r="EE39" i="24" a="1"/>
  <c r="EE39" i="24" s="1"/>
  <c r="DV80" i="24" a="1"/>
  <c r="DV80" i="24" s="1"/>
  <c r="DO15" i="24" a="1"/>
  <c r="DO15" i="24" s="1"/>
  <c r="DP102" i="24" a="1"/>
  <c r="DP102" i="24" s="1"/>
  <c r="DT121" i="24" a="1"/>
  <c r="DT121" i="24" s="1"/>
  <c r="DH126" i="24" a="1"/>
  <c r="DH126" i="24" s="1"/>
  <c r="DQ89" i="24" a="1"/>
  <c r="DQ89" i="24" s="1"/>
  <c r="DT100" i="24" a="1"/>
  <c r="DT100" i="24" s="1"/>
  <c r="DO34" i="24" a="1"/>
  <c r="DO34" i="24" s="1"/>
  <c r="DN70" i="24" a="1"/>
  <c r="DN70" i="24" s="1"/>
  <c r="EC52" i="24" a="1"/>
  <c r="EC52" i="24" s="1"/>
  <c r="DQ24" i="24" a="1"/>
  <c r="DQ24" i="24" s="1"/>
  <c r="DM14" i="24" a="1"/>
  <c r="DM14" i="24" s="1"/>
  <c r="EC122" i="24" a="1"/>
  <c r="EC122" i="24" s="1"/>
  <c r="DO68" i="24" a="1"/>
  <c r="DO68" i="24" s="1"/>
  <c r="DV87" i="24" a="1"/>
  <c r="DV87" i="24" s="1"/>
  <c r="DZ107" i="24" a="1"/>
  <c r="DZ107" i="24" s="1"/>
  <c r="DT124" i="24" a="1"/>
  <c r="DT124" i="24" s="1"/>
  <c r="DL85" i="24" a="1"/>
  <c r="DL85" i="24" s="1"/>
  <c r="DH44" i="24" a="1"/>
  <c r="DH44" i="24" s="1"/>
  <c r="DO55" i="24" a="1"/>
  <c r="DO55" i="24" s="1"/>
  <c r="DM70" i="24" a="1"/>
  <c r="DM70" i="24" s="1"/>
  <c r="DJ34" i="24" a="1"/>
  <c r="DJ34" i="24" s="1"/>
  <c r="DZ19" i="24" a="1"/>
  <c r="DZ19" i="24" s="1"/>
  <c r="DZ106" i="24" a="1"/>
  <c r="DZ106" i="24" s="1"/>
  <c r="EB122" i="24" a="1"/>
  <c r="EB122" i="24" s="1"/>
  <c r="DT83" i="24" a="1"/>
  <c r="DT83" i="24" s="1"/>
  <c r="DH97" i="24" a="1"/>
  <c r="DH97" i="24" s="1"/>
  <c r="EE104" i="24" a="1"/>
  <c r="EE104" i="24" s="1"/>
  <c r="DS66" i="24" a="1"/>
  <c r="DS66" i="24" s="1"/>
  <c r="DR28" i="24" a="1"/>
  <c r="DR28" i="24" s="1"/>
  <c r="DK41" i="24" a="1"/>
  <c r="DK41" i="24" s="1"/>
  <c r="DS56" i="24" a="1"/>
  <c r="DS56" i="24" s="1"/>
  <c r="DR41" i="24" a="1"/>
  <c r="DR41" i="24" s="1"/>
  <c r="DV6" i="24" a="1"/>
  <c r="DV6" i="24" s="1"/>
  <c r="DV118" i="24" a="1"/>
  <c r="DV118" i="24" s="1"/>
  <c r="DQ76" i="24" a="1"/>
  <c r="DQ76" i="24" s="1"/>
  <c r="DM89" i="24" a="1"/>
  <c r="DM89" i="24" s="1"/>
  <c r="DT106" i="24" a="1"/>
  <c r="DT106" i="24" s="1"/>
  <c r="DY116" i="24" a="1"/>
  <c r="DY116" i="24" s="1"/>
  <c r="DT74" i="24" a="1"/>
  <c r="DT74" i="24" s="1"/>
  <c r="DP33" i="24" a="1"/>
  <c r="DP33" i="24" s="1"/>
  <c r="DW44" i="24" a="1"/>
  <c r="DW44" i="24" s="1"/>
  <c r="DP61" i="24" a="1"/>
  <c r="DP61" i="24" s="1"/>
  <c r="DV20" i="24" a="1"/>
  <c r="DV20" i="24" s="1"/>
  <c r="DH12" i="24" a="1"/>
  <c r="DH12" i="24" s="1"/>
  <c r="DT105" i="24" a="1"/>
  <c r="DT105" i="24" s="1"/>
  <c r="DI115" i="24" a="1"/>
  <c r="DI115" i="24" s="1"/>
  <c r="EB72" i="24" a="1"/>
  <c r="EB72" i="24" s="1"/>
  <c r="DP86" i="24" a="1"/>
  <c r="DP86" i="24" s="1"/>
  <c r="DY103" i="24" a="1"/>
  <c r="DY103" i="24" s="1"/>
  <c r="DX55" i="24" a="1"/>
  <c r="DX55" i="24" s="1"/>
  <c r="ED14" i="24" a="1"/>
  <c r="ED14" i="24" s="1"/>
  <c r="DS30" i="24" a="1"/>
  <c r="DS30" i="24" s="1"/>
  <c r="EA45" i="24" a="1"/>
  <c r="EA45" i="24" s="1"/>
  <c r="DR6" i="24" a="1"/>
  <c r="DR6" i="24" s="1"/>
  <c r="DU12" i="24" a="1"/>
  <c r="DU12" i="24" s="1"/>
  <c r="EA95" i="24" a="1"/>
  <c r="EA95" i="24" s="1"/>
  <c r="DV112" i="24" a="1"/>
  <c r="DV112" i="24" s="1"/>
  <c r="ED124" i="24" a="1"/>
  <c r="ED124" i="24" s="1"/>
  <c r="EE73" i="24" a="1"/>
  <c r="EE73" i="24" s="1"/>
  <c r="ED93" i="24" a="1"/>
  <c r="ED93" i="24" s="1"/>
  <c r="EA62" i="24" a="1"/>
  <c r="EA62" i="24" s="1"/>
  <c r="DX73" i="24" a="1"/>
  <c r="DX73" i="24" s="1"/>
  <c r="DU37" i="24" a="1"/>
  <c r="DU37" i="24" s="1"/>
  <c r="DN54" i="24" a="1"/>
  <c r="DN54" i="24" s="1"/>
  <c r="DS9" i="24" a="1"/>
  <c r="DS9" i="24" s="1"/>
  <c r="ED123" i="24" a="1"/>
  <c r="ED123" i="24" s="1"/>
  <c r="EE72" i="24" a="1"/>
  <c r="EE72" i="24" s="1"/>
  <c r="DN92" i="24" a="1"/>
  <c r="DN92" i="24" s="1"/>
  <c r="DS112" i="24" a="1"/>
  <c r="DS112" i="24" s="1"/>
  <c r="DZ125" i="24" a="1"/>
  <c r="DZ125" i="24" s="1"/>
  <c r="DJ71" i="24" a="1"/>
  <c r="DJ71" i="24" s="1"/>
  <c r="DV48" i="24" a="1"/>
  <c r="DV48" i="24" s="1"/>
  <c r="EE59" i="24" a="1"/>
  <c r="EE59" i="24" s="1"/>
  <c r="EC74" i="24" a="1"/>
  <c r="EC74" i="24" s="1"/>
  <c r="DS48" i="24" a="1"/>
  <c r="DS48" i="24" s="1"/>
  <c r="DX16" i="24" a="1"/>
  <c r="DX16" i="24" s="1"/>
  <c r="DV109" i="24" a="1"/>
  <c r="DV109" i="24" s="1"/>
  <c r="DK119" i="24" a="1"/>
  <c r="DK119" i="24" s="1"/>
  <c r="DL68" i="24" a="1"/>
  <c r="DL68" i="24" s="1"/>
  <c r="DR93" i="24" a="1"/>
  <c r="DR93" i="24" s="1"/>
  <c r="EA107" i="24" a="1"/>
  <c r="EA107" i="24" s="1"/>
  <c r="DH51" i="24" a="1"/>
  <c r="DH51" i="24" s="1"/>
  <c r="DN10" i="24" a="1"/>
  <c r="DN10" i="24" s="1"/>
  <c r="EA25" i="24" a="1"/>
  <c r="EA25" i="24" s="1"/>
  <c r="DI41" i="24" a="1"/>
  <c r="DI41" i="24" s="1"/>
  <c r="DT58" i="24" a="1"/>
  <c r="DT58" i="24" s="1"/>
  <c r="DX21" i="24" a="1"/>
  <c r="DX21" i="24" s="1"/>
  <c r="DR92" i="24" a="1"/>
  <c r="DR92" i="24" s="1"/>
  <c r="DK106" i="24" a="1"/>
  <c r="DK106" i="24" s="1"/>
  <c r="DP116" i="24" a="1"/>
  <c r="DP116" i="24" s="1"/>
  <c r="DY132" i="24" a="1"/>
  <c r="DY132" i="24" s="1"/>
  <c r="DW90" i="24" a="1"/>
  <c r="DW90" i="24" s="1"/>
  <c r="DQ35" i="24" a="1"/>
  <c r="DQ35" i="24" s="1"/>
  <c r="DL48" i="24" a="1"/>
  <c r="DL48" i="24" s="1"/>
  <c r="DP7" i="24" a="1"/>
  <c r="DP7" i="24" s="1"/>
  <c r="DH27" i="24" a="1"/>
  <c r="DH27" i="24" s="1"/>
  <c r="DL21" i="24" a="1"/>
  <c r="DL21" i="24" s="1"/>
  <c r="DO114" i="24" a="1"/>
  <c r="DO114" i="24" s="1"/>
  <c r="DV132" i="24" a="1"/>
  <c r="DV132" i="24" s="1"/>
  <c r="DR81" i="24" a="1"/>
  <c r="DR81" i="24" s="1"/>
  <c r="DX98" i="24" a="1"/>
  <c r="DX98" i="24" s="1"/>
  <c r="DZ112" i="24" a="1"/>
  <c r="DZ112" i="24" s="1"/>
  <c r="DM81" i="24" a="1"/>
  <c r="DM81" i="24" s="1"/>
  <c r="DI45" i="24" a="1"/>
  <c r="DI45" i="24" s="1"/>
  <c r="DZ57" i="24" a="1"/>
  <c r="DZ57" i="24" s="1"/>
  <c r="DO29" i="24" a="1"/>
  <c r="DO29" i="24" s="1"/>
  <c r="ED69" i="24" a="1"/>
  <c r="ED69" i="24" s="1"/>
  <c r="DY7" i="24" a="1"/>
  <c r="DY7" i="24" s="1"/>
  <c r="DO100" i="24" a="1"/>
  <c r="DO100" i="24" s="1"/>
  <c r="DJ111" i="24" a="1"/>
  <c r="DJ111" i="24" s="1"/>
  <c r="DZ129" i="24" a="1"/>
  <c r="DZ129" i="24" s="1"/>
  <c r="DW78" i="24" a="1"/>
  <c r="DW78" i="24" s="1"/>
  <c r="DR98" i="24" a="1"/>
  <c r="DR98" i="24" s="1"/>
  <c r="DW23" i="24" a="1"/>
  <c r="DW23" i="24" s="1"/>
  <c r="DP78" i="24" a="1"/>
  <c r="DP78" i="24" s="1"/>
  <c r="DM42" i="24" a="1"/>
  <c r="DM42" i="24" s="1"/>
  <c r="DN77" i="24" a="1"/>
  <c r="DN77" i="24" s="1"/>
  <c r="DZ13" i="24" a="1"/>
  <c r="DZ13" i="24" s="1"/>
  <c r="DN113" i="24" a="1"/>
  <c r="DN113" i="24" s="1"/>
  <c r="DQ125" i="24" a="1"/>
  <c r="DQ125" i="24" s="1"/>
  <c r="DZ70" i="24" a="1"/>
  <c r="DZ70" i="24" s="1"/>
  <c r="EA90" i="24" a="1"/>
  <c r="EA90" i="24" s="1"/>
  <c r="DH111" i="24" a="1"/>
  <c r="DH111" i="24" s="1"/>
  <c r="DU70" i="24" a="1"/>
  <c r="DU70" i="24" s="1"/>
  <c r="DR34" i="24" a="1"/>
  <c r="DR34" i="24" s="1"/>
  <c r="DJ47" i="24" a="1"/>
  <c r="DJ47" i="24" s="1"/>
  <c r="DS62" i="24" a="1"/>
  <c r="DS62" i="24" s="1"/>
  <c r="DH78" i="24" a="1"/>
  <c r="DH78" i="24" s="1"/>
  <c r="DU18" i="24" a="1"/>
  <c r="DU18" i="24" s="1"/>
  <c r="EA89" i="24" a="1"/>
  <c r="EA89" i="24" s="1"/>
  <c r="DO109" i="24" a="1"/>
  <c r="DO109" i="24" s="1"/>
  <c r="DU122" i="24" a="1"/>
  <c r="DU122" i="24" s="1"/>
  <c r="EE67" i="24" a="1"/>
  <c r="EE67" i="24" s="1"/>
  <c r="ED87" i="24" a="1"/>
  <c r="ED87" i="24" s="1"/>
  <c r="EA56" i="24" a="1"/>
  <c r="EA56" i="24" s="1"/>
  <c r="DX67" i="24" a="1"/>
  <c r="DX67" i="24" s="1"/>
  <c r="DU31" i="24" a="1"/>
  <c r="DU31" i="24" s="1"/>
  <c r="DN48" i="24" a="1"/>
  <c r="DN48" i="24" s="1"/>
  <c r="EE10" i="24" a="1"/>
  <c r="EE10" i="24" s="1"/>
  <c r="DP126" i="24" a="1"/>
  <c r="DP126" i="24" s="1"/>
  <c r="DY89" i="24" a="1"/>
  <c r="DY89" i="24" s="1"/>
  <c r="DL100" i="24" a="1"/>
  <c r="DL100" i="24" s="1"/>
  <c r="EE119" i="24" a="1"/>
  <c r="EE119" i="24" s="1"/>
  <c r="DS131" i="24" a="1"/>
  <c r="DS131" i="24" s="1"/>
  <c r="EB87" i="24" a="1"/>
  <c r="EB87" i="24" s="1"/>
  <c r="DN65" i="24" a="1"/>
  <c r="DN65" i="24" s="1"/>
  <c r="EB32" i="24" a="1"/>
  <c r="EB32" i="24" s="1"/>
  <c r="EA72" i="24" a="1"/>
  <c r="EA72" i="24" s="1"/>
  <c r="DQ55" i="24" a="1"/>
  <c r="DQ55" i="24" s="1"/>
  <c r="DT16" i="24" a="1"/>
  <c r="DT16" i="24" s="1"/>
  <c r="EE118" i="24" a="1"/>
  <c r="EE118" i="24" s="1"/>
  <c r="EA129" i="24" a="1"/>
  <c r="EA129" i="24" s="1"/>
  <c r="DL86" i="24" a="1"/>
  <c r="DL86" i="24" s="1"/>
  <c r="DN100" i="24" a="1"/>
  <c r="DN100" i="24" s="1"/>
  <c r="DL117" i="24" a="1"/>
  <c r="DL117" i="24" s="1"/>
  <c r="DK67" i="24" a="1"/>
  <c r="DK67" i="24" s="1"/>
  <c r="DY49" i="24" a="1"/>
  <c r="DY49" i="24" s="1"/>
  <c r="DR62" i="24" a="1"/>
  <c r="DR62" i="24" s="1"/>
  <c r="EE33" i="24" a="1"/>
  <c r="EE33" i="24" s="1"/>
  <c r="DX78" i="24" a="1"/>
  <c r="DX78" i="24" s="1"/>
  <c r="DI5" i="24" a="1"/>
  <c r="DI5" i="24" s="1"/>
  <c r="DP97" i="24" a="1"/>
  <c r="DP97" i="24" s="1"/>
  <c r="DW104" i="24" a="1"/>
  <c r="DW104" i="24" s="1"/>
  <c r="EE124" i="24" a="1"/>
  <c r="EE124" i="24" s="1"/>
  <c r="DI82" i="24" a="1"/>
  <c r="DI82" i="24" s="1"/>
  <c r="DU95" i="24" a="1"/>
  <c r="DU95" i="24" s="1"/>
  <c r="DK52" i="24" a="1"/>
  <c r="DK52" i="24" s="1"/>
  <c r="EB64" i="24" a="1"/>
  <c r="EB64" i="24" s="1"/>
  <c r="EC26" i="24" a="1"/>
  <c r="EC26" i="24" s="1"/>
  <c r="DX43" i="24" a="1"/>
  <c r="DX43" i="24" s="1"/>
  <c r="DM20" i="24" a="1"/>
  <c r="DM20" i="24" s="1"/>
  <c r="EE123" i="24" a="1"/>
  <c r="EE123" i="24" s="1"/>
  <c r="DI81" i="24" a="1"/>
  <c r="DI81" i="24" s="1"/>
  <c r="EC93" i="24" a="1"/>
  <c r="EC93" i="24" s="1"/>
  <c r="DZ101" i="24" a="1"/>
  <c r="DZ101" i="24" s="1"/>
  <c r="DQ121" i="24" a="1"/>
  <c r="DQ121" i="24" s="1"/>
  <c r="DL79" i="24" a="1"/>
  <c r="DL79" i="24" s="1"/>
  <c r="DH38" i="24" a="1"/>
  <c r="DH38" i="24" s="1"/>
  <c r="DO49" i="24" a="1"/>
  <c r="DO49" i="24" s="1"/>
  <c r="DH66" i="24" a="1"/>
  <c r="DH66" i="24" s="1"/>
  <c r="ED50" i="24" a="1"/>
  <c r="ED50" i="24" s="1"/>
  <c r="DQ9" i="24" a="1"/>
  <c r="DQ9" i="24" s="1"/>
  <c r="DP108" i="24" a="1"/>
  <c r="DP108" i="24" s="1"/>
  <c r="DM118" i="24" a="1"/>
  <c r="DM118" i="24" s="1"/>
  <c r="DH132" i="24" a="1"/>
  <c r="DH132" i="24" s="1"/>
  <c r="DQ95" i="24" a="1"/>
  <c r="DQ95" i="24" s="1"/>
  <c r="DU106" i="24" a="1"/>
  <c r="DU106" i="24" s="1"/>
  <c r="DO40" i="24" a="1"/>
  <c r="DO40" i="24" s="1"/>
  <c r="DN76" i="24" a="1"/>
  <c r="DN76" i="24" s="1"/>
  <c r="EC58" i="24" a="1"/>
  <c r="EC58" i="24" s="1"/>
  <c r="DQ30" i="24" a="1"/>
  <c r="DQ30" i="24" s="1"/>
  <c r="DS6" i="24" a="1"/>
  <c r="DS6" i="24" s="1"/>
  <c r="DH131" i="24" a="1"/>
  <c r="DH131" i="24" s="1"/>
  <c r="DQ94" i="24" a="1"/>
  <c r="DQ94" i="24" s="1"/>
  <c r="EC104" i="24" a="1"/>
  <c r="EC104" i="24" s="1"/>
  <c r="DR115" i="24" a="1"/>
  <c r="DR115" i="24" s="1"/>
  <c r="DL129" i="24" a="1"/>
  <c r="DL129" i="24" s="1"/>
  <c r="DT92" i="24" a="1"/>
  <c r="DT92" i="24" s="1"/>
  <c r="DY24" i="24" a="1"/>
  <c r="DY24" i="24" s="1"/>
  <c r="DT37" i="24" a="1"/>
  <c r="DT37" i="24" s="1"/>
  <c r="DS77" i="24" a="1"/>
  <c r="DS77" i="24" s="1"/>
  <c r="DI60" i="24" a="1"/>
  <c r="DI60" i="24" s="1"/>
  <c r="DU5" i="24" a="1"/>
  <c r="DU5" i="24" s="1"/>
  <c r="EC16" i="24" a="1"/>
  <c r="EC16" i="24" s="1"/>
  <c r="EC111" i="24" a="1"/>
  <c r="EC111" i="24" s="1"/>
  <c r="ED129" i="24" a="1"/>
  <c r="ED129" i="24" s="1"/>
  <c r="DZ78" i="24" a="1"/>
  <c r="DZ78" i="24" s="1"/>
  <c r="DW98" i="24" a="1"/>
  <c r="DW98" i="24" s="1"/>
  <c r="DJ113" i="24" a="1"/>
  <c r="DJ113" i="24" s="1"/>
  <c r="DU78" i="24" a="1"/>
  <c r="DU78" i="24" s="1"/>
  <c r="DR42" i="24" a="1"/>
  <c r="DR42" i="24" s="1"/>
  <c r="DJ55" i="24" a="1"/>
  <c r="DJ55" i="24" s="1"/>
  <c r="DW26" i="24" a="1"/>
  <c r="DW26" i="24" s="1"/>
  <c r="DN67" i="24" a="1"/>
  <c r="DN67" i="24" s="1"/>
  <c r="DU10" i="24" a="1"/>
  <c r="DU10" i="24" s="1"/>
  <c r="EA97" i="24" a="1"/>
  <c r="EA97" i="24" s="1"/>
  <c r="DO111" i="24" a="1"/>
  <c r="DO111" i="24" s="1"/>
  <c r="DJ127" i="24" a="1"/>
  <c r="DJ127" i="24" s="1"/>
  <c r="EE75" i="24" a="1"/>
  <c r="EE75" i="24" s="1"/>
  <c r="ED95" i="24" a="1"/>
  <c r="ED95" i="24" s="1"/>
  <c r="EA64" i="24" a="1"/>
  <c r="EA64" i="24" s="1"/>
  <c r="DX75" i="24" a="1"/>
  <c r="DX75" i="24" s="1"/>
  <c r="DU39" i="24" a="1"/>
  <c r="DU39" i="24" s="1"/>
  <c r="DN56" i="24" a="1"/>
  <c r="DN56" i="24" s="1"/>
  <c r="DQ7" i="24" a="1"/>
  <c r="DQ7" i="24" s="1"/>
  <c r="DJ126" i="24" a="1"/>
  <c r="DJ126" i="24" s="1"/>
  <c r="EE74" i="24" a="1"/>
  <c r="EE74" i="24" s="1"/>
  <c r="DN94" i="24" a="1"/>
  <c r="DN94" i="24" s="1"/>
  <c r="DY111" i="24" a="1"/>
  <c r="DY111" i="24" s="1"/>
  <c r="DJ124" i="24" a="1"/>
  <c r="DJ124" i="24" s="1"/>
  <c r="DJ73" i="24" a="1"/>
  <c r="DJ73" i="24" s="1"/>
  <c r="DV50" i="24" a="1"/>
  <c r="DV50" i="24" s="1"/>
  <c r="EE61" i="24" a="1"/>
  <c r="EE61" i="24" s="1"/>
  <c r="EC76" i="24" a="1"/>
  <c r="EC76" i="24" s="1"/>
  <c r="DZ40" i="24" a="1"/>
  <c r="DZ40" i="24" s="1"/>
  <c r="DM47" i="24" a="1"/>
  <c r="DM47" i="24" s="1"/>
  <c r="DV37" i="24" a="1"/>
  <c r="DV37" i="24" s="1"/>
  <c r="DX19" i="24" a="1"/>
  <c r="DX19" i="24" s="1"/>
  <c r="DM35" i="24" a="1"/>
  <c r="DM35" i="24" s="1"/>
  <c r="DV25" i="24" a="1"/>
  <c r="DV25" i="24" s="1"/>
  <c r="DF81" i="24" a="1"/>
  <c r="DF81" i="24" s="1"/>
  <c r="DF84" i="24" a="1"/>
  <c r="DF84" i="24" s="1"/>
  <c r="DD92" i="24" a="1"/>
  <c r="DD92" i="24" s="1"/>
  <c r="DE105" i="24" a="1"/>
  <c r="DE105" i="24" s="1"/>
  <c r="DE26" i="24" a="1"/>
  <c r="DE26" i="24" s="1"/>
  <c r="DT56" i="24" a="1"/>
  <c r="DT56" i="24" s="1"/>
  <c r="DM127" i="24" a="1"/>
  <c r="DM127" i="24" s="1"/>
  <c r="DY97" i="24" a="1"/>
  <c r="DY97" i="24" s="1"/>
  <c r="DM108" i="24" a="1"/>
  <c r="DM108" i="24" s="1"/>
  <c r="DZ118" i="24" a="1"/>
  <c r="DZ118" i="24" s="1"/>
  <c r="DT132" i="24" a="1"/>
  <c r="DT132" i="24" s="1"/>
  <c r="EB95" i="24" a="1"/>
  <c r="EB95" i="24" s="1"/>
  <c r="DI28" i="24" a="1"/>
  <c r="DI28" i="24" s="1"/>
  <c r="EB40" i="24" a="1"/>
  <c r="EB40" i="24" s="1"/>
  <c r="EA80" i="24" a="1"/>
  <c r="EA80" i="24" s="1"/>
  <c r="DQ63" i="24" a="1"/>
  <c r="DQ63" i="24" s="1"/>
  <c r="DU8" i="24" a="1"/>
  <c r="DU8" i="24" s="1"/>
  <c r="DZ117" i="24" a="1"/>
  <c r="DZ117" i="24" s="1"/>
  <c r="EB130" i="24" a="1"/>
  <c r="EB130" i="24" s="1"/>
  <c r="DL94" i="24" a="1"/>
  <c r="DL94" i="24" s="1"/>
  <c r="DP105" i="24" a="1"/>
  <c r="DP105" i="24" s="1"/>
  <c r="EC115" i="24" a="1"/>
  <c r="EC115" i="24" s="1"/>
  <c r="DK75" i="24" a="1"/>
  <c r="DK75" i="24" s="1"/>
  <c r="DY57" i="24" a="1"/>
  <c r="DY57" i="24" s="1"/>
  <c r="DN25" i="24" a="1"/>
  <c r="DN25" i="24" s="1"/>
  <c r="EE41" i="24" a="1"/>
  <c r="EE41" i="24" s="1"/>
  <c r="DV82" i="24" a="1"/>
  <c r="DV82" i="24" s="1"/>
  <c r="DO13" i="24" a="1"/>
  <c r="DO13" i="24" s="1"/>
  <c r="DP104" i="24" a="1"/>
  <c r="DP104" i="24" s="1"/>
  <c r="DM114" i="24" a="1"/>
  <c r="DM114" i="24" s="1"/>
  <c r="DH128" i="24" a="1"/>
  <c r="DH128" i="24" s="1"/>
  <c r="DQ91" i="24" a="1"/>
  <c r="DQ91" i="24" s="1"/>
  <c r="DU102" i="24" a="1"/>
  <c r="DU102" i="24" s="1"/>
  <c r="DO36" i="24" a="1"/>
  <c r="DO36" i="24" s="1"/>
  <c r="DN72" i="24" a="1"/>
  <c r="DN72" i="24" s="1"/>
  <c r="EC54" i="24" a="1"/>
  <c r="EC54" i="24" s="1"/>
  <c r="DQ26" i="24" a="1"/>
  <c r="DQ26" i="24" s="1"/>
  <c r="ED32" i="24" a="1"/>
  <c r="ED32" i="24" s="1"/>
  <c r="DN19" i="24" a="1"/>
  <c r="DN19" i="24" s="1"/>
  <c r="DU30" i="24" a="1"/>
  <c r="DU30" i="24" s="1"/>
  <c r="DJ66" i="24" a="1"/>
  <c r="DJ66" i="24" s="1"/>
  <c r="DP71" i="24" a="1"/>
  <c r="DP71" i="24" s="1"/>
  <c r="DY15" i="24" a="1"/>
  <c r="DY15" i="24" s="1"/>
  <c r="DG95" i="24" a="1"/>
  <c r="DG95" i="24" s="1"/>
  <c r="DF66" i="24" a="1"/>
  <c r="DF66" i="24" s="1"/>
  <c r="DF106" i="24" a="1"/>
  <c r="DF106" i="24" s="1"/>
  <c r="DD106" i="24" a="1"/>
  <c r="DD106" i="24" s="1"/>
  <c r="DJ28" i="24" a="1"/>
  <c r="DJ28" i="24" s="1"/>
  <c r="DZ8" i="24" a="1"/>
  <c r="DZ8" i="24" s="1"/>
  <c r="EB108" i="24" a="1"/>
  <c r="EB108" i="24" s="1"/>
  <c r="DQ118" i="24" a="1"/>
  <c r="DQ118" i="24" s="1"/>
  <c r="DL76" i="24" a="1"/>
  <c r="DL76" i="24" s="1"/>
  <c r="DX89" i="24" a="1"/>
  <c r="DX89" i="24" s="1"/>
  <c r="DI107" i="24" a="1"/>
  <c r="DI107" i="24" s="1"/>
  <c r="DH59" i="24" a="1"/>
  <c r="DH59" i="24" s="1"/>
  <c r="DN18" i="24" a="1"/>
  <c r="DN18" i="24" s="1"/>
  <c r="EA33" i="24" a="1"/>
  <c r="EA33" i="24" s="1"/>
  <c r="DK49" i="24" a="1"/>
  <c r="DK49" i="24" s="1"/>
  <c r="DY66" i="24" a="1"/>
  <c r="DY66" i="24" s="1"/>
  <c r="DS13" i="24" a="1"/>
  <c r="DS13" i="24" s="1"/>
  <c r="DX88" i="24" a="1"/>
  <c r="DX88" i="24" s="1"/>
  <c r="DQ105" i="24" a="1"/>
  <c r="DQ105" i="24" s="1"/>
  <c r="DV115" i="24" a="1"/>
  <c r="DV115" i="24" s="1"/>
  <c r="DQ73" i="24" a="1"/>
  <c r="DQ73" i="24" s="1"/>
  <c r="EC86" i="24" a="1"/>
  <c r="EC86" i="24" s="1"/>
  <c r="DQ43" i="24" a="1"/>
  <c r="DQ43" i="24" s="1"/>
  <c r="DL56" i="24" a="1"/>
  <c r="DL56" i="24" s="1"/>
  <c r="DQ15" i="24" a="1"/>
  <c r="DQ15" i="24" s="1"/>
  <c r="DH35" i="24" a="1"/>
  <c r="DH35" i="24" s="1"/>
  <c r="DS10" i="24" a="1"/>
  <c r="DS10" i="24" s="1"/>
  <c r="DV114" i="24" a="1"/>
  <c r="DV114" i="24" s="1"/>
  <c r="DQ72" i="24" a="1"/>
  <c r="DQ72" i="24" s="1"/>
  <c r="EE96" i="24" a="1"/>
  <c r="EE96" i="24" s="1"/>
  <c r="DT102" i="24" a="1"/>
  <c r="DT102" i="24" s="1"/>
  <c r="DS121" i="24" a="1"/>
  <c r="DS121" i="24" s="1"/>
  <c r="DT70" i="24" a="1"/>
  <c r="DT70" i="24" s="1"/>
  <c r="DP29" i="24" a="1"/>
  <c r="DP29" i="24" s="1"/>
  <c r="DV40" i="24" a="1"/>
  <c r="DV40" i="24" s="1"/>
  <c r="DP57" i="24" a="1"/>
  <c r="DP57" i="24" s="1"/>
  <c r="ED81" i="24" a="1"/>
  <c r="ED81" i="24" s="1"/>
  <c r="EC25" i="24" a="1"/>
  <c r="EC25" i="24" s="1"/>
  <c r="DR61" i="24" a="1"/>
  <c r="DR61" i="24" s="1"/>
  <c r="DT54" i="24" a="1"/>
  <c r="DT54" i="24" s="1"/>
  <c r="DI11" i="24" a="1"/>
  <c r="DI11" i="24" s="1"/>
  <c r="DR49" i="24" a="1"/>
  <c r="DR49" i="24" s="1"/>
  <c r="DE106" i="24" a="1"/>
  <c r="DE106" i="24" s="1"/>
  <c r="DG105" i="24" a="1"/>
  <c r="DG105" i="24" s="1"/>
  <c r="DF60" i="24" a="1"/>
  <c r="DF60" i="24" s="1"/>
  <c r="DG60" i="24" a="1"/>
  <c r="DG60" i="24" s="1"/>
  <c r="DD9" i="24" a="1"/>
  <c r="DD9" i="24" s="1"/>
  <c r="DL13" i="24" a="1"/>
  <c r="DL13" i="24" s="1"/>
  <c r="DS122" i="24" a="1"/>
  <c r="DS122" i="24" s="1"/>
  <c r="DL126" i="24" a="1"/>
  <c r="DL126" i="24" s="1"/>
  <c r="DT89" i="24" a="1"/>
  <c r="DT89" i="24" s="1"/>
  <c r="DZ100" i="24" a="1"/>
  <c r="DZ100" i="24" s="1"/>
  <c r="DT120" i="24" a="1"/>
  <c r="DT120" i="24" s="1"/>
  <c r="DS70" i="24" a="1"/>
  <c r="DS70" i="24" s="1"/>
  <c r="DI53" i="24" a="1"/>
  <c r="DI53" i="24" s="1"/>
  <c r="DZ65" i="24" a="1"/>
  <c r="DZ65" i="24" s="1"/>
  <c r="DO37" i="24" a="1"/>
  <c r="DO37" i="24" s="1"/>
  <c r="ED77" i="24" a="1"/>
  <c r="ED77" i="24" s="1"/>
  <c r="EE17" i="24" a="1"/>
  <c r="EE17" i="24" s="1"/>
  <c r="DY99" i="24" a="1"/>
  <c r="DY99" i="24" s="1"/>
  <c r="EB118" i="24" a="1"/>
  <c r="EB118" i="24" s="1"/>
  <c r="DO130" i="24" a="1"/>
  <c r="DO130" i="24" s="1"/>
  <c r="DY86" i="24" a="1"/>
  <c r="DY86" i="24" s="1"/>
  <c r="DY100" i="24" a="1"/>
  <c r="DY100" i="24" s="1"/>
  <c r="DW31" i="24" a="1"/>
  <c r="DW31" i="24" s="1"/>
  <c r="DV67" i="24" a="1"/>
  <c r="DV67" i="24" s="1"/>
  <c r="DM50" i="24" a="1"/>
  <c r="DM50" i="24" s="1"/>
  <c r="DY21" i="24" a="1"/>
  <c r="DY21" i="24" s="1"/>
  <c r="EE14" i="24" a="1"/>
  <c r="EE14" i="24" s="1"/>
  <c r="DO129" i="24" a="1"/>
  <c r="DO129" i="24" s="1"/>
  <c r="DW85" i="24" a="1"/>
  <c r="DW85" i="24" s="1"/>
  <c r="DK99" i="24" a="1"/>
  <c r="DK99" i="24" s="1"/>
  <c r="EE115" i="24" a="1"/>
  <c r="EE115" i="24" s="1"/>
  <c r="DS127" i="24" a="1"/>
  <c r="DS127" i="24" s="1"/>
  <c r="DZ83" i="24" a="1"/>
  <c r="DZ83" i="24" s="1"/>
  <c r="DN61" i="24" a="1"/>
  <c r="DN61" i="24" s="1"/>
  <c r="EB28" i="24" a="1"/>
  <c r="EB28" i="24" s="1"/>
  <c r="EA68" i="24" a="1"/>
  <c r="EA68" i="24" s="1"/>
  <c r="DQ51" i="24" a="1"/>
  <c r="DQ51" i="24" s="1"/>
  <c r="EC57" i="24" a="1"/>
  <c r="EC57" i="24" s="1"/>
  <c r="DO48" i="24" a="1"/>
  <c r="DO48" i="24" s="1"/>
  <c r="DJ9" i="24" a="1"/>
  <c r="DJ9" i="24" s="1"/>
  <c r="EC45" i="24" a="1"/>
  <c r="EC45" i="24" s="1"/>
  <c r="DN36" i="24" a="1"/>
  <c r="DN36" i="24" s="1"/>
  <c r="DH21" i="24" a="1"/>
  <c r="DH21" i="24" s="1"/>
  <c r="DD60" i="24" a="1"/>
  <c r="DD60" i="24" s="1"/>
  <c r="DE91" i="24" a="1"/>
  <c r="DE91" i="24" s="1"/>
  <c r="DF42" i="24" a="1"/>
  <c r="DF42" i="24" s="1"/>
  <c r="DF12" i="24" a="1"/>
  <c r="DF12" i="24" s="1"/>
  <c r="DM10" i="24" a="1"/>
  <c r="DM10" i="24" s="1"/>
  <c r="ED58" i="24" a="1"/>
  <c r="ED58" i="24" s="1"/>
  <c r="EE11" i="24" a="1"/>
  <c r="EE11" i="24" s="1"/>
  <c r="DX105" i="24" a="1"/>
  <c r="DX105" i="24" s="1"/>
  <c r="DU115" i="24" a="1"/>
  <c r="DU115" i="24" s="1"/>
  <c r="DP129" i="24" a="1"/>
  <c r="DP129" i="24" s="1"/>
  <c r="DY92" i="24" a="1"/>
  <c r="DY92" i="24" s="1"/>
  <c r="EC103" i="24" a="1"/>
  <c r="EC103" i="24" s="1"/>
  <c r="DW37" i="24" a="1"/>
  <c r="DW37" i="24" s="1"/>
  <c r="DV73" i="24" a="1"/>
  <c r="DV73" i="24" s="1"/>
  <c r="DM56" i="24" a="1"/>
  <c r="DM56" i="24" s="1"/>
  <c r="DY27" i="24" a="1"/>
  <c r="DY27" i="24" s="1"/>
  <c r="DI9" i="24" a="1"/>
  <c r="DI9" i="24" s="1"/>
  <c r="DP128" i="24" a="1"/>
  <c r="DP128" i="24" s="1"/>
  <c r="DY91" i="24" a="1"/>
  <c r="DY91" i="24" s="1"/>
  <c r="DM102" i="24" a="1"/>
  <c r="DM102" i="24" s="1"/>
  <c r="EE121" i="24" a="1"/>
  <c r="EE121" i="24" s="1"/>
  <c r="DT126" i="24" a="1"/>
  <c r="DT126" i="24" s="1"/>
  <c r="EB89" i="24" a="1"/>
  <c r="EB89" i="24" s="1"/>
  <c r="DI22" i="24" a="1"/>
  <c r="DI22" i="24" s="1"/>
  <c r="EB34" i="24" a="1"/>
  <c r="EB34" i="24" s="1"/>
  <c r="EA74" i="24" a="1"/>
  <c r="EA74" i="24" s="1"/>
  <c r="DQ57" i="24" a="1"/>
  <c r="DQ57" i="24" s="1"/>
  <c r="DT14" i="24" a="1"/>
  <c r="DT14" i="24" s="1"/>
  <c r="EE120" i="24" a="1"/>
  <c r="EE120" i="24" s="1"/>
  <c r="EA131" i="24" a="1"/>
  <c r="EA131" i="24" s="1"/>
  <c r="DL88" i="24" a="1"/>
  <c r="DL88" i="24" s="1"/>
  <c r="DQ99" i="24" a="1"/>
  <c r="DQ99" i="24" s="1"/>
  <c r="DL119" i="24" a="1"/>
  <c r="DL119" i="24" s="1"/>
  <c r="DK69" i="24" a="1"/>
  <c r="DK69" i="24" s="1"/>
  <c r="DY51" i="24" a="1"/>
  <c r="DY51" i="24" s="1"/>
  <c r="DR64" i="24" a="1"/>
  <c r="DR64" i="24" s="1"/>
  <c r="EE35" i="24" a="1"/>
  <c r="EE35" i="24" s="1"/>
  <c r="DT42" i="24" a="1"/>
  <c r="DT42" i="24" s="1"/>
  <c r="DW7" i="24" a="1"/>
  <c r="DW7" i="24" s="1"/>
  <c r="DK40" i="24" a="1"/>
  <c r="DK40" i="24" s="1"/>
  <c r="DT30" i="24" a="1"/>
  <c r="DT30" i="24" s="1"/>
  <c r="DT19" i="24" a="1"/>
  <c r="DT19" i="24" s="1"/>
  <c r="DK28" i="24" a="1"/>
  <c r="DK28" i="24" s="1"/>
  <c r="DE68" i="24" a="1"/>
  <c r="DE68" i="24" s="1"/>
  <c r="DG63" i="24" a="1"/>
  <c r="DG63" i="24" s="1"/>
  <c r="DG128" i="24" a="1"/>
  <c r="DG128" i="24" s="1"/>
  <c r="DE128" i="24" a="1"/>
  <c r="DE128" i="24" s="1"/>
  <c r="DD24" i="24" a="1"/>
  <c r="DD24" i="24" s="1"/>
  <c r="DN9" i="24" a="1"/>
  <c r="DN9" i="24" s="1"/>
  <c r="ED115" i="24" a="1"/>
  <c r="ED115" i="24" s="1"/>
  <c r="DY73" i="24" a="1"/>
  <c r="DY73" i="24" s="1"/>
  <c r="DU86" i="24" a="1"/>
  <c r="DU86" i="24" s="1"/>
  <c r="EB103" i="24" a="1"/>
  <c r="EB103" i="24" s="1"/>
  <c r="DI114" i="24" a="1"/>
  <c r="DI114" i="24" s="1"/>
  <c r="EB71" i="24" a="1"/>
  <c r="EB71" i="24" s="1"/>
  <c r="DX30" i="24" a="1"/>
  <c r="DX30" i="24" s="1"/>
  <c r="ED41" i="24" a="1"/>
  <c r="ED41" i="24" s="1"/>
  <c r="DX58" i="24" a="1"/>
  <c r="DX58" i="24" s="1"/>
  <c r="ED17" i="24" a="1"/>
  <c r="ED17" i="24" s="1"/>
  <c r="DX14" i="24" a="1"/>
  <c r="DX14" i="24" s="1"/>
  <c r="EB102" i="24" a="1"/>
  <c r="EB102" i="24" s="1"/>
  <c r="DK121" i="24" a="1"/>
  <c r="DK121" i="24" s="1"/>
  <c r="DL70" i="24" a="1"/>
  <c r="DL70" i="24" s="1"/>
  <c r="DR95" i="24" a="1"/>
  <c r="DR95" i="24" s="1"/>
  <c r="EA109" i="24" a="1"/>
  <c r="EA109" i="24" s="1"/>
  <c r="DH53" i="24" a="1"/>
  <c r="DH53" i="24" s="1"/>
  <c r="DN12" i="24" a="1"/>
  <c r="DN12" i="24" s="1"/>
  <c r="EA27" i="24" a="1"/>
  <c r="EA27" i="24" s="1"/>
  <c r="DI43" i="24" a="1"/>
  <c r="DI43" i="24" s="1"/>
  <c r="DT60" i="24" a="1"/>
  <c r="DT60" i="24" s="1"/>
  <c r="DS19" i="24" a="1"/>
  <c r="DS19" i="24" s="1"/>
  <c r="DR94" i="24" a="1"/>
  <c r="DR94" i="24" s="1"/>
  <c r="DK108" i="24" a="1"/>
  <c r="DK108" i="24" s="1"/>
  <c r="DP118" i="24" a="1"/>
  <c r="DP118" i="24" s="1"/>
  <c r="DQ67" i="24" a="1"/>
  <c r="DQ67" i="24" s="1"/>
  <c r="DW92" i="24" a="1"/>
  <c r="DW92" i="24" s="1"/>
  <c r="DQ37" i="24" a="1"/>
  <c r="DQ37" i="24" s="1"/>
  <c r="DL50" i="24" a="1"/>
  <c r="DL50" i="24" s="1"/>
  <c r="DP9" i="24" a="1"/>
  <c r="DP9" i="24" s="1"/>
  <c r="DH29" i="24" a="1"/>
  <c r="DH29" i="24" s="1"/>
  <c r="DS35" i="24" a="1"/>
  <c r="DS35" i="24" s="1"/>
  <c r="EB25" i="24" a="1"/>
  <c r="EB25" i="24" s="1"/>
  <c r="EC5" i="24" a="1"/>
  <c r="EC5" i="24" s="1"/>
  <c r="DS23" i="24" a="1"/>
  <c r="DS23" i="24" s="1"/>
  <c r="DW57" i="24" a="1"/>
  <c r="DW57" i="24" s="1"/>
  <c r="DJ18" i="24" a="1"/>
  <c r="DJ18" i="24" s="1"/>
  <c r="DD121" i="24" a="1"/>
  <c r="DD121" i="24" s="1"/>
  <c r="DG87" i="24" a="1"/>
  <c r="DG87" i="24" s="1"/>
  <c r="DD113" i="24" a="1"/>
  <c r="DD113" i="24" s="1"/>
  <c r="DG24" i="24" a="1"/>
  <c r="DG24" i="24" s="1"/>
  <c r="DN73" i="24" a="1"/>
  <c r="DN73" i="24" s="1"/>
  <c r="DM15" i="24" a="1"/>
  <c r="DM15" i="24" s="1"/>
  <c r="DK93" i="24" a="1"/>
  <c r="DK93" i="24" s="1"/>
  <c r="DX112" i="24" a="1"/>
  <c r="DX112" i="24" s="1"/>
  <c r="DO122" i="24" a="1"/>
  <c r="DO122" i="24" s="1"/>
  <c r="DO71" i="24" a="1"/>
  <c r="DO71" i="24" s="1"/>
  <c r="DN91" i="24" a="1"/>
  <c r="DN91" i="24" s="1"/>
  <c r="DK60" i="24" a="1"/>
  <c r="DK60" i="24" s="1"/>
  <c r="DH71" i="24" a="1"/>
  <c r="DH71" i="24" s="1"/>
  <c r="EC34" i="24" a="1"/>
  <c r="EC34" i="24" s="1"/>
  <c r="DV51" i="24" a="1"/>
  <c r="DV51" i="24" s="1"/>
  <c r="DM12" i="24" a="1"/>
  <c r="DM12" i="24" s="1"/>
  <c r="EC124" i="24" a="1"/>
  <c r="EC124" i="24" s="1"/>
  <c r="DO70" i="24" a="1"/>
  <c r="DO70" i="24" s="1"/>
  <c r="DV89" i="24" a="1"/>
  <c r="DV89" i="24" s="1"/>
  <c r="DZ109" i="24" a="1"/>
  <c r="DZ109" i="24" s="1"/>
  <c r="DI123" i="24" a="1"/>
  <c r="DI123" i="24" s="1"/>
  <c r="DR68" i="24" a="1"/>
  <c r="DR68" i="24" s="1"/>
  <c r="ED45" i="24" a="1"/>
  <c r="ED45" i="24" s="1"/>
  <c r="DO57" i="24" a="1"/>
  <c r="DO57" i="24" s="1"/>
  <c r="DM72" i="24" a="1"/>
  <c r="DM72" i="24" s="1"/>
  <c r="DJ36" i="24" a="1"/>
  <c r="DJ36" i="24" s="1"/>
  <c r="DZ17" i="24" a="1"/>
  <c r="DZ17" i="24" s="1"/>
  <c r="DZ108" i="24" a="1"/>
  <c r="DZ108" i="24" s="1"/>
  <c r="EB124" i="24" a="1"/>
  <c r="EB124" i="24" s="1"/>
  <c r="DT85" i="24" a="1"/>
  <c r="DT85" i="24" s="1"/>
  <c r="EA86" i="24" a="1"/>
  <c r="EA86" i="24" s="1"/>
  <c r="EE106" i="24" a="1"/>
  <c r="EE106" i="24" s="1"/>
  <c r="DV66" i="24" a="1"/>
  <c r="DV66" i="24" s="1"/>
  <c r="DR30" i="24" a="1"/>
  <c r="DR30" i="24" s="1"/>
  <c r="DK43" i="24" a="1"/>
  <c r="DK43" i="24" s="1"/>
  <c r="DS58" i="24" a="1"/>
  <c r="DS58" i="24" s="1"/>
  <c r="EE64" i="24" a="1"/>
  <c r="EE64" i="24" s="1"/>
  <c r="DZ10" i="24" a="1"/>
  <c r="DZ10" i="24" s="1"/>
  <c r="DU62" i="24" a="1"/>
  <c r="DU62" i="24" s="1"/>
  <c r="EE52" i="24" a="1"/>
  <c r="EE52" i="24" s="1"/>
  <c r="DM24" i="24" a="1"/>
  <c r="DM24" i="24" s="1"/>
  <c r="DU50" i="24" a="1"/>
  <c r="DU50" i="24" s="1"/>
  <c r="DD95" i="24" a="1"/>
  <c r="DD95" i="24" s="1"/>
  <c r="DE97" i="24" a="1"/>
  <c r="DE97" i="24" s="1"/>
  <c r="DD76" i="24" a="1"/>
  <c r="DD76" i="24" s="1"/>
  <c r="DG67" i="24" a="1"/>
  <c r="DG67" i="24" s="1"/>
  <c r="DV14" i="24" a="1"/>
  <c r="DV14" i="24" s="1"/>
  <c r="DP19" i="24" a="1"/>
  <c r="DP19" i="24" s="1"/>
  <c r="ED106" i="24" a="1"/>
  <c r="ED106" i="24" s="1"/>
  <c r="DS116" i="24" a="1"/>
  <c r="DS116" i="24" s="1"/>
  <c r="EC132" i="24" a="1"/>
  <c r="EC132" i="24" s="1"/>
  <c r="DZ90" i="24" a="1"/>
  <c r="DZ90" i="24" s="1"/>
  <c r="DK105" i="24" a="1"/>
  <c r="DK105" i="24" s="1"/>
  <c r="DP48" i="24" a="1"/>
  <c r="DP48" i="24" s="1"/>
  <c r="DN84" i="24" a="1"/>
  <c r="DN84" i="24" s="1"/>
  <c r="DK23" i="24" a="1"/>
  <c r="DK23" i="24" s="1"/>
  <c r="DQ38" i="24" a="1"/>
  <c r="DQ38" i="24" s="1"/>
  <c r="EB55" i="24" a="1"/>
  <c r="EB55" i="24" s="1"/>
  <c r="EC131" i="24" a="1"/>
  <c r="EC131" i="24" s="1"/>
  <c r="DZ89" i="24" a="1"/>
  <c r="DZ89" i="24" s="1"/>
  <c r="DS103" i="24" a="1"/>
  <c r="DS103" i="24" s="1"/>
  <c r="DX113" i="24" a="1"/>
  <c r="DX113" i="24" s="1"/>
  <c r="DI130" i="24" a="1"/>
  <c r="DI130" i="24" s="1"/>
  <c r="EE87" i="24" a="1"/>
  <c r="EE87" i="24" s="1"/>
  <c r="DY32" i="24" a="1"/>
  <c r="DY32" i="24" s="1"/>
  <c r="DT45" i="24" a="1"/>
  <c r="DT45" i="24" s="1"/>
  <c r="DZ24" i="24" a="1"/>
  <c r="DZ24" i="24" s="1"/>
  <c r="DP24" i="24" a="1"/>
  <c r="DP24" i="24" s="1"/>
  <c r="DK21" i="24" a="1"/>
  <c r="DK21" i="24" s="1"/>
  <c r="DW122" i="24" a="1"/>
  <c r="DW122" i="24" s="1"/>
  <c r="DQ128" i="24" a="1"/>
  <c r="DQ128" i="24" s="1"/>
  <c r="DO86" i="24" a="1"/>
  <c r="DO86" i="24" s="1"/>
  <c r="DI110" i="24" a="1"/>
  <c r="DI110" i="24" s="1"/>
  <c r="DU120" i="24" a="1"/>
  <c r="DU120" i="24" s="1"/>
  <c r="EA79" i="24" a="1"/>
  <c r="EA79" i="24" s="1"/>
  <c r="DQ62" i="24" a="1"/>
  <c r="DQ62" i="24" s="1"/>
  <c r="ED29" i="24" a="1"/>
  <c r="ED29" i="24" s="1"/>
  <c r="DX46" i="24" a="1"/>
  <c r="DX46" i="24" s="1"/>
  <c r="EB59" i="24" a="1"/>
  <c r="EB59" i="24" s="1"/>
  <c r="DQ12" i="24" a="1"/>
  <c r="DQ12" i="24" s="1"/>
  <c r="DZ50" i="24" a="1"/>
  <c r="DZ50" i="24" s="1"/>
  <c r="DL41" i="24" a="1"/>
  <c r="DL41" i="24" s="1"/>
  <c r="EC8" i="24" a="1"/>
  <c r="EC8" i="24" s="1"/>
  <c r="EA38" i="24" a="1"/>
  <c r="EA38" i="24" s="1"/>
  <c r="DF103" i="24" a="1"/>
  <c r="DF103" i="24" s="1"/>
  <c r="DE84" i="24" a="1"/>
  <c r="DE84" i="24" s="1"/>
  <c r="DE114" i="24" a="1"/>
  <c r="DE114" i="24" s="1"/>
  <c r="DF63" i="24" a="1"/>
  <c r="DF63" i="24" s="1"/>
  <c r="DE55" i="24" a="1"/>
  <c r="DE55" i="24" s="1"/>
  <c r="DK22" i="24" a="1"/>
  <c r="DK22" i="24" s="1"/>
  <c r="DK18" i="24" a="1"/>
  <c r="DK18" i="24" s="1"/>
  <c r="DZ95" i="24" a="1"/>
  <c r="DZ95" i="24" s="1"/>
  <c r="DS109" i="24" a="1"/>
  <c r="DS109" i="24" s="1"/>
  <c r="DX119" i="24" a="1"/>
  <c r="DX119" i="24" s="1"/>
  <c r="DY68" i="24" a="1"/>
  <c r="DY68" i="24" s="1"/>
  <c r="EE93" i="24" a="1"/>
  <c r="EE93" i="24" s="1"/>
  <c r="DY38" i="24" a="1"/>
  <c r="DY38" i="24" s="1"/>
  <c r="DT51" i="24" a="1"/>
  <c r="DT51" i="24" s="1"/>
  <c r="DY10" i="24" a="1"/>
  <c r="DY10" i="24" s="1"/>
  <c r="DP30" i="24" a="1"/>
  <c r="DP30" i="24" s="1"/>
  <c r="DK15" i="24" a="1"/>
  <c r="DK15" i="24" s="1"/>
  <c r="DX118" i="24" a="1"/>
  <c r="DX118" i="24" s="1"/>
  <c r="DY67" i="24" a="1"/>
  <c r="DY67" i="24" s="1"/>
  <c r="DO92" i="24" a="1"/>
  <c r="DO92" i="24" s="1"/>
  <c r="DV106" i="24" a="1"/>
  <c r="DV106" i="24" s="1"/>
  <c r="EA116" i="24" a="1"/>
  <c r="EA116" i="24" s="1"/>
  <c r="DK85" i="24" a="1"/>
  <c r="DK85" i="24" s="1"/>
  <c r="DX24" i="24" a="1"/>
  <c r="DX24" i="24" s="1"/>
  <c r="ED35" i="24" a="1"/>
  <c r="ED35" i="24" s="1"/>
  <c r="DX52" i="24" a="1"/>
  <c r="DX52" i="24" s="1"/>
  <c r="ED11" i="24" a="1"/>
  <c r="ED11" i="24" s="1"/>
  <c r="DX20" i="24" a="1"/>
  <c r="DX20" i="24" s="1"/>
  <c r="DV105" i="24" a="1"/>
  <c r="DV105" i="24" s="1"/>
  <c r="DK115" i="24" a="1"/>
  <c r="DK115" i="24" s="1"/>
  <c r="DU131" i="24" a="1"/>
  <c r="DU131" i="24" s="1"/>
  <c r="DR89" i="24" a="1"/>
  <c r="DR89" i="24" s="1"/>
  <c r="EA103" i="24" a="1"/>
  <c r="EA103" i="24" s="1"/>
  <c r="DH47" i="24" a="1"/>
  <c r="DH47" i="24" s="1"/>
  <c r="ED82" i="24" a="1"/>
  <c r="ED82" i="24" s="1"/>
  <c r="DU65" i="24" a="1"/>
  <c r="DU65" i="24" s="1"/>
  <c r="DI37" i="24" a="1"/>
  <c r="DI37" i="24" s="1"/>
  <c r="DV43" i="24" a="1"/>
  <c r="DV43" i="24" s="1"/>
  <c r="DX13" i="24" a="1"/>
  <c r="DX13" i="24" s="1"/>
  <c r="DM41" i="24" a="1"/>
  <c r="DM41" i="24" s="1"/>
  <c r="DV31" i="24" a="1"/>
  <c r="DV31" i="24" s="1"/>
  <c r="ED13" i="24" a="1"/>
  <c r="ED13" i="24" s="1"/>
  <c r="DM29" i="24" a="1"/>
  <c r="DM29" i="24" s="1"/>
  <c r="DF24" i="24" a="1"/>
  <c r="DF24" i="24" s="1"/>
  <c r="DD82" i="24" a="1"/>
  <c r="DD82" i="24" s="1"/>
  <c r="DG83" i="24" a="1"/>
  <c r="DG83" i="24" s="1"/>
  <c r="DD10" i="24" a="1"/>
  <c r="DD10" i="24" s="1"/>
  <c r="DZ38" i="24" a="1"/>
  <c r="DZ38" i="24" s="1"/>
  <c r="DR16" i="24" a="1"/>
  <c r="DR16" i="24" s="1"/>
  <c r="DK110" i="24" a="1"/>
  <c r="DK110" i="24" s="1"/>
  <c r="DY122" i="24" a="1"/>
  <c r="DY122" i="24" s="1"/>
  <c r="DJ68" i="24" a="1"/>
  <c r="DJ68" i="24" s="1"/>
  <c r="DK88" i="24" a="1"/>
  <c r="DK88" i="24" s="1"/>
  <c r="DO108" i="24" a="1"/>
  <c r="DO108" i="24" s="1"/>
  <c r="EC67" i="24" a="1"/>
  <c r="EC67" i="24" s="1"/>
  <c r="DZ31" i="24" a="1"/>
  <c r="DZ31" i="24" s="1"/>
  <c r="DS44" i="24" a="1"/>
  <c r="DS44" i="24" s="1"/>
  <c r="EA59" i="24" a="1"/>
  <c r="EA59" i="24" s="1"/>
  <c r="DP75" i="24" a="1"/>
  <c r="DP75" i="24" s="1"/>
  <c r="DM21" i="24" a="1"/>
  <c r="DM21" i="24" s="1"/>
  <c r="DK87" i="24" a="1"/>
  <c r="DK87" i="24" s="1"/>
  <c r="DW106" i="24" a="1"/>
  <c r="DW106" i="24" s="1"/>
  <c r="DP123" i="24" a="1"/>
  <c r="DP123" i="24" s="1"/>
  <c r="DI84" i="24" a="1"/>
  <c r="DI84" i="24" s="1"/>
  <c r="DU97" i="24" a="1"/>
  <c r="DU97" i="24" s="1"/>
  <c r="DK54" i="24" a="1"/>
  <c r="DK54" i="24" s="1"/>
  <c r="DW66" i="24" a="1"/>
  <c r="DW66" i="24" s="1"/>
  <c r="EC28" i="24" a="1"/>
  <c r="EC28" i="24" s="1"/>
  <c r="DV45" i="24" a="1"/>
  <c r="DV45" i="24" s="1"/>
  <c r="DM18" i="24" a="1"/>
  <c r="DM18" i="24" s="1"/>
  <c r="DP122" i="24" a="1"/>
  <c r="DP122" i="24" s="1"/>
  <c r="DI83" i="24" a="1"/>
  <c r="DI83" i="24" s="1"/>
  <c r="EC95" i="24" a="1"/>
  <c r="EC95" i="24" s="1"/>
  <c r="DZ103" i="24" a="1"/>
  <c r="DZ103" i="24" s="1"/>
  <c r="DK124" i="24" a="1"/>
  <c r="DK124" i="24" s="1"/>
  <c r="DL81" i="24" a="1"/>
  <c r="DL81" i="24" s="1"/>
  <c r="DH40" i="24" a="1"/>
  <c r="DH40" i="24" s="1"/>
  <c r="DO51" i="24" a="1"/>
  <c r="DO51" i="24" s="1"/>
  <c r="DR66" i="24" a="1"/>
  <c r="DR66" i="24" s="1"/>
  <c r="DJ30" i="24" a="1"/>
  <c r="DJ30" i="24" s="1"/>
  <c r="DU36" i="24" a="1"/>
  <c r="DU36" i="24" s="1"/>
  <c r="ED26" i="24" a="1"/>
  <c r="ED26" i="24" s="1"/>
  <c r="DV76" i="24" a="1"/>
  <c r="DV76" i="24" s="1"/>
  <c r="DH22" i="24" a="1"/>
  <c r="DH22" i="24" s="1"/>
  <c r="DJ60" i="24" a="1"/>
  <c r="DJ60" i="24" s="1"/>
  <c r="DE81" i="24" a="1"/>
  <c r="DE81" i="24" s="1"/>
  <c r="DD128" i="24" a="1"/>
  <c r="DD128" i="24" s="1"/>
  <c r="DE89" i="24" a="1"/>
  <c r="DE89" i="24" s="1"/>
  <c r="DF91" i="24" a="1"/>
  <c r="DF91" i="24" s="1"/>
  <c r="DE48" i="24" a="1"/>
  <c r="DE48" i="24" s="1"/>
  <c r="DW13" i="24" a="1"/>
  <c r="DW13" i="24" s="1"/>
  <c r="DW130" i="24" a="1"/>
  <c r="DW130" i="24" s="1"/>
  <c r="DI87" i="24" a="1"/>
  <c r="DI87" i="24" s="1"/>
  <c r="DS100" i="24" a="1"/>
  <c r="DS100" i="24" s="1"/>
  <c r="DO117" i="24" a="1"/>
  <c r="DO117" i="24" s="1"/>
  <c r="EA128" i="24" a="1"/>
  <c r="EA128" i="24" s="1"/>
  <c r="DJ85" i="24" a="1"/>
  <c r="DJ85" i="24" s="1"/>
  <c r="DV62" i="24" a="1"/>
  <c r="DV62" i="24" s="1"/>
  <c r="DL30" i="24" a="1"/>
  <c r="DL30" i="24" s="1"/>
  <c r="DK70" i="24" a="1"/>
  <c r="DK70" i="24" s="1"/>
  <c r="DY52" i="24" a="1"/>
  <c r="DY52" i="24" s="1"/>
  <c r="DL19" i="24" a="1"/>
  <c r="DL19" i="24" s="1"/>
  <c r="DO116" i="24" a="1"/>
  <c r="DO116" i="24" s="1"/>
  <c r="DK127" i="24" a="1"/>
  <c r="DK127" i="24" s="1"/>
  <c r="DR83" i="24" a="1"/>
  <c r="DR83" i="24" s="1"/>
  <c r="DX100" i="24" a="1"/>
  <c r="DX100" i="24" s="1"/>
  <c r="DT114" i="24" a="1"/>
  <c r="DT114" i="24" s="1"/>
  <c r="DM83" i="24" a="1"/>
  <c r="DM83" i="24" s="1"/>
  <c r="DI47" i="24" a="1"/>
  <c r="DI47" i="24" s="1"/>
  <c r="DZ59" i="24" a="1"/>
  <c r="DZ59" i="24" s="1"/>
  <c r="DO31" i="24" a="1"/>
  <c r="DO31" i="24" s="1"/>
  <c r="ED71" i="24" a="1"/>
  <c r="ED71" i="24" s="1"/>
  <c r="DY5" i="24" a="1"/>
  <c r="DY5" i="24" s="1"/>
  <c r="DX99" i="24" a="1"/>
  <c r="DX99" i="24" s="1"/>
  <c r="DV113" i="24" a="1"/>
  <c r="DV113" i="24" s="1"/>
  <c r="DZ131" i="24" a="1"/>
  <c r="DZ131" i="24" s="1"/>
  <c r="DW80" i="24" a="1"/>
  <c r="DW80" i="24" s="1"/>
  <c r="DR100" i="24" a="1"/>
  <c r="DR100" i="24" s="1"/>
  <c r="DW25" i="24" a="1"/>
  <c r="DW25" i="24" s="1"/>
  <c r="DP80" i="24" a="1"/>
  <c r="DP80" i="24" s="1"/>
  <c r="DM44" i="24" a="1"/>
  <c r="DM44" i="24" s="1"/>
  <c r="ED60" i="24" a="1"/>
  <c r="ED60" i="24" s="1"/>
  <c r="DN22" i="24" a="1"/>
  <c r="DN22" i="24" s="1"/>
  <c r="DX76" i="24" a="1"/>
  <c r="DX76" i="24" s="1"/>
  <c r="DI17" i="24" a="1"/>
  <c r="DI17" i="24" s="1"/>
  <c r="DR55" i="24" a="1"/>
  <c r="DR55" i="24" s="1"/>
  <c r="EB45" i="24" a="1"/>
  <c r="EB45" i="24" s="1"/>
  <c r="DH5" i="24" a="1"/>
  <c r="DH5" i="24" s="1"/>
  <c r="DE74" i="24" a="1"/>
  <c r="DE74" i="24" s="1"/>
  <c r="DE120" i="24" a="1"/>
  <c r="DE120" i="24" s="1"/>
  <c r="DE132" i="24" a="1"/>
  <c r="DE132" i="24" s="1"/>
  <c r="DE90" i="24" a="1"/>
  <c r="DE90" i="24" s="1"/>
  <c r="DH76" i="24" a="1"/>
  <c r="DH76" i="24" s="1"/>
  <c r="DV7" i="24" a="1"/>
  <c r="DV7" i="24" s="1"/>
  <c r="DX94" i="24" a="1"/>
  <c r="DX94" i="24" s="1"/>
  <c r="EE101" i="24" a="1"/>
  <c r="EE101" i="24" s="1"/>
  <c r="DV121" i="24" a="1"/>
  <c r="DV121" i="24" s="1"/>
  <c r="DQ79" i="24" a="1"/>
  <c r="DQ79" i="24" s="1"/>
  <c r="EC92" i="24" a="1"/>
  <c r="EC92" i="24" s="1"/>
  <c r="DS49" i="24" a="1"/>
  <c r="DS49" i="24" s="1"/>
  <c r="DL62" i="24" a="1"/>
  <c r="DL62" i="24" s="1"/>
  <c r="DR21" i="24" a="1"/>
  <c r="DR21" i="24" s="1"/>
  <c r="DH41" i="24" a="1"/>
  <c r="DH41" i="24" s="1"/>
  <c r="DJ25" i="24" a="1"/>
  <c r="DJ25" i="24" s="1"/>
  <c r="DV120" i="24" a="1"/>
  <c r="DV120" i="24" s="1"/>
  <c r="DQ78" i="24" a="1"/>
  <c r="DQ78" i="24" s="1"/>
  <c r="DM91" i="24" a="1"/>
  <c r="DM91" i="24" s="1"/>
  <c r="DT108" i="24" a="1"/>
  <c r="DT108" i="24" s="1"/>
  <c r="DY118" i="24" a="1"/>
  <c r="DY118" i="24" s="1"/>
  <c r="DT76" i="24" a="1"/>
  <c r="DT76" i="24" s="1"/>
  <c r="DP35" i="24" a="1"/>
  <c r="DP35" i="24" s="1"/>
  <c r="DW46" i="24" a="1"/>
  <c r="DW46" i="24" s="1"/>
  <c r="DP63" i="24" a="1"/>
  <c r="DP63" i="24" s="1"/>
  <c r="DR24" i="24" a="1"/>
  <c r="DR24" i="24" s="1"/>
  <c r="DH10" i="24" a="1"/>
  <c r="DH10" i="24" s="1"/>
  <c r="DT107" i="24" a="1"/>
  <c r="DT107" i="24" s="1"/>
  <c r="DI117" i="24" a="1"/>
  <c r="DI117" i="24" s="1"/>
  <c r="EB74" i="24" a="1"/>
  <c r="EB74" i="24" s="1"/>
  <c r="DP88" i="24" a="1"/>
  <c r="DP88" i="24" s="1"/>
  <c r="DY105" i="24" a="1"/>
  <c r="DY105" i="24" s="1"/>
  <c r="DX57" i="24" a="1"/>
  <c r="DX57" i="24" s="1"/>
  <c r="ED16" i="24" a="1"/>
  <c r="ED16" i="24" s="1"/>
  <c r="DS32" i="24" a="1"/>
  <c r="DS32" i="24" s="1"/>
  <c r="EA47" i="24" a="1"/>
  <c r="EA47" i="24" s="1"/>
  <c r="DO54" i="24" a="1"/>
  <c r="DO54" i="24" s="1"/>
  <c r="DP21" i="24" a="1"/>
  <c r="DP21" i="24" s="1"/>
  <c r="EC51" i="24" a="1"/>
  <c r="EC51" i="24" s="1"/>
  <c r="DN42" i="24" a="1"/>
  <c r="DN42" i="24" s="1"/>
  <c r="DH15" i="24" a="1"/>
  <c r="DH15" i="24" s="1"/>
  <c r="EC39" i="24" a="1"/>
  <c r="EC39" i="24" s="1"/>
  <c r="DF114" i="24" a="1"/>
  <c r="DF114" i="24" s="1"/>
  <c r="DG116" i="24" a="1"/>
  <c r="DG116" i="24" s="1"/>
  <c r="DG81" i="24" a="1"/>
  <c r="DG81" i="24" s="1"/>
  <c r="ED66" i="24" a="1"/>
  <c r="ED66" i="24" s="1"/>
  <c r="DX123" i="24" a="1"/>
  <c r="DX123" i="24" s="1"/>
  <c r="DQ84" i="24" a="1"/>
  <c r="DQ84" i="24" s="1"/>
  <c r="DM97" i="24" a="1"/>
  <c r="DM97" i="24" s="1"/>
  <c r="DJ105" i="24" a="1"/>
  <c r="DJ105" i="24" s="1"/>
  <c r="DS125" i="24" a="1"/>
  <c r="DS125" i="24" s="1"/>
  <c r="DT82" i="24" a="1"/>
  <c r="DT82" i="24" s="1"/>
  <c r="DP41" i="24" a="1"/>
  <c r="DP41" i="24" s="1"/>
  <c r="DW52" i="24" a="1"/>
  <c r="DW52" i="24" s="1"/>
  <c r="DU67" i="24" a="1"/>
  <c r="DU67" i="24" s="1"/>
  <c r="DR31" i="24" a="1"/>
  <c r="DR31" i="24" s="1"/>
  <c r="EC22" i="24" a="1"/>
  <c r="EC22" i="24" s="1"/>
  <c r="DJ104" i="24" a="1"/>
  <c r="DJ104" i="24" s="1"/>
  <c r="EA123" i="24" a="1"/>
  <c r="EA123" i="24" s="1"/>
  <c r="EB80" i="24" a="1"/>
  <c r="EB80" i="24" s="1"/>
  <c r="DP94" i="24" a="1"/>
  <c r="DP94" i="24" s="1"/>
  <c r="DO102" i="24" a="1"/>
  <c r="DO102" i="24" s="1"/>
  <c r="DX63" i="24" a="1"/>
  <c r="DX63" i="24" s="1"/>
  <c r="DZ25" i="24" a="1"/>
  <c r="DZ25" i="24" s="1"/>
  <c r="DS38" i="24" a="1"/>
  <c r="DS38" i="24" s="1"/>
  <c r="EA53" i="24" a="1"/>
  <c r="EA53" i="24" s="1"/>
  <c r="DP69" i="24" a="1"/>
  <c r="DP69" i="24" s="1"/>
  <c r="ED8" i="24" a="1"/>
  <c r="ED8" i="24" s="1"/>
  <c r="DP93" i="24" a="1"/>
  <c r="DP93" i="24" s="1"/>
  <c r="EE109" i="24" a="1"/>
  <c r="EE109" i="24" s="1"/>
  <c r="DN120" i="24" a="1"/>
  <c r="DN120" i="24" s="1"/>
  <c r="DI78" i="24" a="1"/>
  <c r="DI78" i="24" s="1"/>
  <c r="DU91" i="24" a="1"/>
  <c r="DU91" i="24" s="1"/>
  <c r="DK48" i="24" a="1"/>
  <c r="DK48" i="24" s="1"/>
  <c r="EB60" i="24" a="1"/>
  <c r="EB60" i="24" s="1"/>
  <c r="DI20" i="24" a="1"/>
  <c r="DI20" i="24" s="1"/>
  <c r="DX39" i="24" a="1"/>
  <c r="DX39" i="24" s="1"/>
  <c r="DJ46" i="24" a="1"/>
  <c r="DJ46" i="24" s="1"/>
  <c r="DT36" i="24" a="1"/>
  <c r="DT36" i="24" s="1"/>
  <c r="DT13" i="24" a="1"/>
  <c r="DT13" i="24" s="1"/>
  <c r="DK34" i="24" a="1"/>
  <c r="DK34" i="24" s="1"/>
  <c r="DT24" i="24" a="1"/>
  <c r="DT24" i="24" s="1"/>
  <c r="DM7" i="24" a="1"/>
  <c r="DM7" i="24" s="1"/>
  <c r="DF34" i="24" a="1"/>
  <c r="DF34" i="24" s="1"/>
  <c r="DF89" i="24" a="1"/>
  <c r="DF89" i="24" s="1"/>
  <c r="DG113" i="24" a="1"/>
  <c r="DG113" i="24" s="1"/>
  <c r="DD36" i="24" a="1"/>
  <c r="DD36" i="24" s="1"/>
  <c r="DV74" i="24" a="1"/>
  <c r="DV74" i="24" s="1"/>
  <c r="DJ24" i="24" a="1"/>
  <c r="DJ24" i="24" s="1"/>
  <c r="DI101" i="24" a="1"/>
  <c r="DI101" i="24" s="1"/>
  <c r="DL114" i="24" a="1"/>
  <c r="DL114" i="24" s="1"/>
  <c r="EA125" i="24" a="1"/>
  <c r="EA125" i="24" s="1"/>
  <c r="EE81" i="24" a="1"/>
  <c r="EE81" i="24" s="1"/>
  <c r="DM99" i="24" a="1"/>
  <c r="DM99" i="24" s="1"/>
  <c r="EE26" i="24" a="1"/>
  <c r="EE26" i="24" s="1"/>
  <c r="DX81" i="24" a="1"/>
  <c r="DX81" i="24" s="1"/>
  <c r="DU45" i="24" a="1"/>
  <c r="DU45" i="24" s="1"/>
  <c r="DN62" i="24" a="1"/>
  <c r="DN62" i="24" s="1"/>
  <c r="DW19" i="24" a="1"/>
  <c r="DW19" i="24" s="1"/>
  <c r="DJ132" i="24" a="1"/>
  <c r="DJ132" i="24" s="1"/>
  <c r="EE80" i="24" a="1"/>
  <c r="EE80" i="24" s="1"/>
  <c r="DJ100" i="24" a="1"/>
  <c r="DJ100" i="24" s="1"/>
  <c r="DU111" i="24" a="1"/>
  <c r="DU111" i="24" s="1"/>
  <c r="DN130" i="24" a="1"/>
  <c r="DN130" i="24" s="1"/>
  <c r="DJ79" i="24" a="1"/>
  <c r="DJ79" i="24" s="1"/>
  <c r="DV56" i="24" a="1"/>
  <c r="DV56" i="24" s="1"/>
  <c r="DL24" i="24" a="1"/>
  <c r="DL24" i="24" s="1"/>
  <c r="EC82" i="24" a="1"/>
  <c r="EC82" i="24" s="1"/>
  <c r="DY46" i="24" a="1"/>
  <c r="DY46" i="24" s="1"/>
  <c r="EC6" i="24" a="1"/>
  <c r="EC6" i="24" s="1"/>
  <c r="DU110" i="24" a="1"/>
  <c r="DU110" i="24" s="1"/>
  <c r="DV128" i="24" a="1"/>
  <c r="DV128" i="24" s="1"/>
  <c r="DR77" i="24" a="1"/>
  <c r="DR77" i="24" s="1"/>
  <c r="DS97" i="24" a="1"/>
  <c r="DS97" i="24" s="1"/>
  <c r="DW111" i="24" a="1"/>
  <c r="DW111" i="24" s="1"/>
  <c r="DM77" i="24" a="1"/>
  <c r="DM77" i="24" s="1"/>
  <c r="DJ41" i="24" a="1"/>
  <c r="DJ41" i="24" s="1"/>
  <c r="DZ53" i="24" a="1"/>
  <c r="DZ53" i="24" s="1"/>
  <c r="DO25" i="24" a="1"/>
  <c r="DO25" i="24" s="1"/>
  <c r="EB31" i="24" a="1"/>
  <c r="EB31" i="24" s="1"/>
  <c r="DL18" i="24" a="1"/>
  <c r="DL18" i="24" s="1"/>
  <c r="DS29" i="24" a="1"/>
  <c r="DS29" i="24" s="1"/>
  <c r="DW63" i="24" a="1"/>
  <c r="DW63" i="24" s="1"/>
  <c r="DJ12" i="24" a="1"/>
  <c r="DJ12" i="24" s="1"/>
  <c r="DM61" i="24" a="1"/>
  <c r="DM61" i="24" s="1"/>
  <c r="DG73" i="24" a="1"/>
  <c r="DG73" i="24" s="1"/>
  <c r="DF55" i="24" a="1"/>
  <c r="DF55" i="24" s="1"/>
  <c r="DF111" i="24" a="1"/>
  <c r="DF111" i="24" s="1"/>
  <c r="DG124" i="24" a="1"/>
  <c r="DG124" i="24" s="1"/>
  <c r="DG28" i="24" a="1"/>
  <c r="DG28" i="24" s="1"/>
  <c r="EA19" i="24" a="1"/>
  <c r="EA19" i="24" s="1"/>
  <c r="DH114" i="24" a="1"/>
  <c r="DH114" i="24" s="1"/>
  <c r="DY129" i="24" a="1"/>
  <c r="DY129" i="24" s="1"/>
  <c r="DW87" i="24" a="1"/>
  <c r="DW87" i="24" s="1"/>
  <c r="ED101" i="24" a="1"/>
  <c r="ED101" i="24" s="1"/>
  <c r="EC121" i="24" a="1"/>
  <c r="EC121" i="24" s="1"/>
  <c r="DK81" i="24" a="1"/>
  <c r="DK81" i="24" s="1"/>
  <c r="DY63" i="24" a="1"/>
  <c r="DY63" i="24" s="1"/>
  <c r="DN31" i="24" a="1"/>
  <c r="DN31" i="24" s="1"/>
  <c r="DH48" i="24" a="1"/>
  <c r="DH48" i="24" s="1"/>
  <c r="DL7" i="24" a="1"/>
  <c r="DL7" i="24" s="1"/>
  <c r="DS7" i="24" a="1"/>
  <c r="DS7" i="24" s="1"/>
  <c r="ED100" i="24" a="1"/>
  <c r="ED100" i="24" s="1"/>
  <c r="DM120" i="24" a="1"/>
  <c r="DM120" i="24" s="1"/>
  <c r="EC126" i="24" a="1"/>
  <c r="EC126" i="24" s="1"/>
  <c r="DQ97" i="24" a="1"/>
  <c r="DQ97" i="24" s="1"/>
  <c r="DU108" i="24" a="1"/>
  <c r="DU108" i="24" s="1"/>
  <c r="DO42" i="24" a="1"/>
  <c r="DO42" i="24" s="1"/>
  <c r="DN78" i="24" a="1"/>
  <c r="DN78" i="24" s="1"/>
  <c r="EC60" i="24" a="1"/>
  <c r="EC60" i="24" s="1"/>
  <c r="DQ32" i="24" a="1"/>
  <c r="DQ32" i="24" s="1"/>
  <c r="EB49" i="24" a="1"/>
  <c r="EB49" i="24" s="1"/>
  <c r="ED125" i="24" a="1"/>
  <c r="ED125" i="24" s="1"/>
  <c r="DQ96" i="24" a="1"/>
  <c r="DQ96" i="24" s="1"/>
  <c r="EC106" i="24" a="1"/>
  <c r="EC106" i="24" s="1"/>
  <c r="DR117" i="24" a="1"/>
  <c r="DR117" i="24" s="1"/>
  <c r="DL131" i="24" a="1"/>
  <c r="DL131" i="24" s="1"/>
  <c r="DT94" i="24" a="1"/>
  <c r="DT94" i="24" s="1"/>
  <c r="DY26" i="24" a="1"/>
  <c r="DY26" i="24" s="1"/>
  <c r="DT39" i="24" a="1"/>
  <c r="DT39" i="24" s="1"/>
  <c r="DS79" i="24" a="1"/>
  <c r="DS79" i="24" s="1"/>
  <c r="DI62" i="24" a="1"/>
  <c r="DI62" i="24" s="1"/>
  <c r="EA24" i="24" a="1"/>
  <c r="EA24" i="24" s="1"/>
  <c r="EE58" i="24" a="1"/>
  <c r="EE58" i="24" s="1"/>
  <c r="DZ16" i="24" a="1"/>
  <c r="DZ16" i="24" s="1"/>
  <c r="DU56" i="24" a="1"/>
  <c r="DU56" i="24" s="1"/>
  <c r="EE46" i="24" a="1"/>
  <c r="EE46" i="24" s="1"/>
  <c r="DP10" i="24" a="1"/>
  <c r="DP10" i="24" s="1"/>
  <c r="DG98" i="24" a="1"/>
  <c r="DG98" i="24" s="1"/>
  <c r="DF27" i="24" a="1"/>
  <c r="DF27" i="24" s="1"/>
  <c r="DG90" i="24" a="1"/>
  <c r="DG90" i="24" s="1"/>
  <c r="DD39" i="24" a="1"/>
  <c r="DD39" i="24" s="1"/>
  <c r="DI6" i="24" a="1"/>
  <c r="DI6" i="24" s="1"/>
  <c r="DR127" i="24" a="1"/>
  <c r="DR127" i="24" s="1"/>
  <c r="DO76" i="24" a="1"/>
  <c r="DO76" i="24" s="1"/>
  <c r="DV95" i="24" a="1"/>
  <c r="DV95" i="24" s="1"/>
  <c r="DI113" i="24" a="1"/>
  <c r="DI113" i="24" s="1"/>
  <c r="DR125" i="24" a="1"/>
  <c r="DR125" i="24" s="1"/>
  <c r="DR74" i="24" a="1"/>
  <c r="DR74" i="24" s="1"/>
  <c r="ED51" i="24" a="1"/>
  <c r="ED51" i="24" s="1"/>
  <c r="DO63" i="24" a="1"/>
  <c r="DO63" i="24" s="1"/>
  <c r="DM78" i="24" a="1"/>
  <c r="DM78" i="24" s="1"/>
  <c r="DJ42" i="24" a="1"/>
  <c r="DJ42" i="24" s="1"/>
  <c r="DZ11" i="24" a="1"/>
  <c r="DZ11" i="24" s="1"/>
  <c r="DI112" i="24" a="1"/>
  <c r="DI112" i="24" s="1"/>
  <c r="DZ123" i="24" a="1"/>
  <c r="DZ123" i="24" s="1"/>
  <c r="DZ72" i="24" a="1"/>
  <c r="DZ72" i="24" s="1"/>
  <c r="EA92" i="24" a="1"/>
  <c r="EA92" i="24" s="1"/>
  <c r="DN110" i="24" a="1"/>
  <c r="DN110" i="24" s="1"/>
  <c r="DU72" i="24" a="1"/>
  <c r="DU72" i="24" s="1"/>
  <c r="DR36" i="24" a="1"/>
  <c r="DR36" i="24" s="1"/>
  <c r="DJ49" i="24" a="1"/>
  <c r="DJ49" i="24" s="1"/>
  <c r="DS64" i="24" a="1"/>
  <c r="DS64" i="24" s="1"/>
  <c r="DH80" i="24" a="1"/>
  <c r="DH80" i="24" s="1"/>
  <c r="DU16" i="24" a="1"/>
  <c r="DU16" i="24" s="1"/>
  <c r="EA91" i="24" a="1"/>
  <c r="EA91" i="24" s="1"/>
  <c r="DP111" i="24" a="1"/>
  <c r="DP111" i="24" s="1"/>
  <c r="DU124" i="24" a="1"/>
  <c r="DU124" i="24" s="1"/>
  <c r="EE69" i="24" a="1"/>
  <c r="EE69" i="24" s="1"/>
  <c r="ED89" i="24" a="1"/>
  <c r="ED89" i="24" s="1"/>
  <c r="EA58" i="24" a="1"/>
  <c r="EA58" i="24" s="1"/>
  <c r="DX69" i="24" a="1"/>
  <c r="DX69" i="24" s="1"/>
  <c r="DU33" i="24" a="1"/>
  <c r="DU33" i="24" s="1"/>
  <c r="DN50" i="24" a="1"/>
  <c r="DN50" i="24" s="1"/>
  <c r="DZ56" i="24" a="1"/>
  <c r="DZ56" i="24" s="1"/>
  <c r="DL47" i="24" a="1"/>
  <c r="DL47" i="24" s="1"/>
  <c r="DP6" i="24" a="1"/>
  <c r="DP6" i="24" s="1"/>
  <c r="DZ44" i="24" a="1"/>
  <c r="DZ44" i="24" s="1"/>
  <c r="DL35" i="24" a="1"/>
  <c r="DL35" i="24" s="1"/>
  <c r="EB14" i="24" a="1"/>
  <c r="EB14" i="24" s="1"/>
  <c r="DF74" i="24" a="1"/>
  <c r="DF74" i="24" s="1"/>
  <c r="DD98" i="24" a="1"/>
  <c r="DD98" i="24" s="1"/>
  <c r="DF129" i="24" a="1"/>
  <c r="DF129" i="24" s="1"/>
  <c r="DE51" i="24" a="1"/>
  <c r="DE51" i="24" s="1"/>
  <c r="EA66" i="24" a="1"/>
  <c r="EA66" i="24" s="1"/>
  <c r="DS5" i="24" a="1"/>
  <c r="DS5" i="24" s="1"/>
  <c r="ED102" i="24" a="1"/>
  <c r="ED102" i="24" s="1"/>
  <c r="DM122" i="24" a="1"/>
  <c r="DM122" i="24" s="1"/>
  <c r="EC128" i="24" a="1"/>
  <c r="EC128" i="24" s="1"/>
  <c r="DZ86" i="24" a="1"/>
  <c r="DZ86" i="24" s="1"/>
  <c r="DK101" i="24" a="1"/>
  <c r="DK101" i="24" s="1"/>
  <c r="DO44" i="24" a="1"/>
  <c r="DO44" i="24" s="1"/>
  <c r="DN80" i="24" a="1"/>
  <c r="DN80" i="24" s="1"/>
  <c r="EC62" i="24" a="1"/>
  <c r="EC62" i="24" s="1"/>
  <c r="DQ34" i="24" a="1"/>
  <c r="DQ34" i="24" s="1"/>
  <c r="ED40" i="24" a="1"/>
  <c r="ED40" i="24" s="1"/>
  <c r="DP16" i="24" a="1"/>
  <c r="DP16" i="24" s="1"/>
  <c r="DU38" i="24" a="1"/>
  <c r="DU38" i="24" s="1"/>
  <c r="ED28" i="24" a="1"/>
  <c r="ED28" i="24" s="1"/>
  <c r="DV84" i="24" a="1"/>
  <c r="DV84" i="24" s="1"/>
  <c r="DU26" i="24" a="1"/>
  <c r="DU26" i="24" s="1"/>
  <c r="DF98" i="24" a="1"/>
  <c r="DF98" i="24" s="1"/>
  <c r="DD123" i="24" a="1"/>
  <c r="DD123" i="24" s="1"/>
  <c r="DX74" i="24" a="1"/>
  <c r="DX74" i="24" s="1"/>
  <c r="EE21" i="24" a="1"/>
  <c r="EE21" i="24" s="1"/>
  <c r="DS86" i="24" a="1"/>
  <c r="DS86" i="24" s="1"/>
  <c r="EE105" i="24" a="1"/>
  <c r="EE105" i="24" s="1"/>
  <c r="DX122" i="24" a="1"/>
  <c r="DX122" i="24" s="1"/>
  <c r="DQ83" i="24" a="1"/>
  <c r="DQ83" i="24" s="1"/>
  <c r="EC96" i="24" a="1"/>
  <c r="EC96" i="24" s="1"/>
  <c r="DS53" i="24" a="1"/>
  <c r="DS53" i="24" s="1"/>
  <c r="DL66" i="24" a="1"/>
  <c r="DL66" i="24" s="1"/>
  <c r="DM28" i="24" a="1"/>
  <c r="DM28" i="24" s="1"/>
  <c r="ED44" i="24" a="1"/>
  <c r="ED44" i="24" s="1"/>
  <c r="DR51" i="24" a="1"/>
  <c r="DR51" i="24" s="1"/>
  <c r="EB41" i="24" a="1"/>
  <c r="EB41" i="24" s="1"/>
  <c r="DM8" i="24" a="1"/>
  <c r="DM8" i="24" s="1"/>
  <c r="DS39" i="24" a="1"/>
  <c r="DS39" i="24" s="1"/>
  <c r="EB29" i="24" a="1"/>
  <c r="EB29" i="24" s="1"/>
  <c r="DL20" i="24" a="1"/>
  <c r="DL20" i="24" s="1"/>
  <c r="DG57" i="24" a="1"/>
  <c r="DG57" i="24" s="1"/>
  <c r="DF36" i="24" a="1"/>
  <c r="DF36" i="24" s="1"/>
  <c r="DF48" i="24" a="1"/>
  <c r="DF48" i="24" s="1"/>
  <c r="DD115" i="24" a="1"/>
  <c r="DD115" i="24" s="1"/>
  <c r="DR25" i="24" a="1"/>
  <c r="DR25" i="24" s="1"/>
  <c r="DZ128" i="24" a="1"/>
  <c r="DZ128" i="24" s="1"/>
  <c r="DW77" i="24" a="1"/>
  <c r="DW77" i="24" s="1"/>
  <c r="EC20" i="24" a="1"/>
  <c r="EC20" i="24" s="1"/>
  <c r="DO123" i="24" a="1"/>
  <c r="DO123" i="24" s="1"/>
  <c r="DQ80" i="24" a="1"/>
  <c r="DQ80" i="24" s="1"/>
  <c r="DM93" i="24" a="1"/>
  <c r="DM93" i="24" s="1"/>
  <c r="DJ101" i="24" a="1"/>
  <c r="DJ101" i="24" s="1"/>
  <c r="DY120" i="24" a="1"/>
  <c r="DY120" i="24" s="1"/>
  <c r="DT78" i="24" a="1"/>
  <c r="DT78" i="24" s="1"/>
  <c r="DP37" i="24" a="1"/>
  <c r="DP37" i="24" s="1"/>
  <c r="DW48" i="24" a="1"/>
  <c r="DW48" i="24" s="1"/>
  <c r="DP65" i="24" a="1"/>
  <c r="DP65" i="24" s="1"/>
  <c r="DR27" i="24" a="1"/>
  <c r="DR27" i="24" s="1"/>
  <c r="EC33" i="24" a="1"/>
  <c r="EC33" i="24" s="1"/>
  <c r="DN24" i="24" a="1"/>
  <c r="DN24" i="24" s="1"/>
  <c r="DX84" i="24" a="1"/>
  <c r="DX84" i="24" s="1"/>
  <c r="DI19" i="24" a="1"/>
  <c r="DI19" i="24" s="1"/>
  <c r="DR57" i="24" a="1"/>
  <c r="DR57" i="24" s="1"/>
  <c r="DE60" i="24" a="1"/>
  <c r="DE60" i="24" s="1"/>
  <c r="DE63" i="24" a="1"/>
  <c r="DE63" i="24" s="1"/>
  <c r="DE64" i="24" a="1"/>
  <c r="DE64" i="24" s="1"/>
  <c r="EB19" i="24" a="1"/>
  <c r="EB19" i="24" s="1"/>
  <c r="DW115" i="24" a="1"/>
  <c r="DW115" i="24" s="1"/>
  <c r="DS126" i="24" a="1"/>
  <c r="DS126" i="24" s="1"/>
  <c r="DZ82" i="24" a="1"/>
  <c r="DZ82" i="24" s="1"/>
  <c r="DH100" i="24" a="1"/>
  <c r="DH100" i="24" s="1"/>
  <c r="EB113" i="24" a="1"/>
  <c r="EB113" i="24" s="1"/>
  <c r="DU82" i="24" a="1"/>
  <c r="DU82" i="24" s="1"/>
  <c r="DQ46" i="24" a="1"/>
  <c r="DQ46" i="24" s="1"/>
  <c r="DJ59" i="24" a="1"/>
  <c r="DJ59" i="24" s="1"/>
  <c r="DW30" i="24" a="1"/>
  <c r="DW30" i="24" s="1"/>
  <c r="DL37" i="24" a="1"/>
  <c r="DL37" i="24" s="1"/>
  <c r="EB12" i="24" a="1"/>
  <c r="EB12" i="24" s="1"/>
  <c r="EA34" i="24" a="1"/>
  <c r="EA34" i="24" s="1"/>
  <c r="DL25" i="24" a="1"/>
  <c r="DL25" i="24" s="1"/>
  <c r="DU6" i="24" a="1"/>
  <c r="DU6" i="24" s="1"/>
  <c r="EA22" i="24" a="1"/>
  <c r="EA22" i="24" s="1"/>
  <c r="DE72" i="24" a="1"/>
  <c r="DE72" i="24" s="1"/>
  <c r="DF64" i="24" a="1"/>
  <c r="DF64" i="24" s="1"/>
  <c r="DE80" i="24" a="1"/>
  <c r="DE80" i="24" s="1"/>
  <c r="DG66" i="24" a="1"/>
  <c r="DG66" i="24" s="1"/>
  <c r="DG27" i="24" a="1"/>
  <c r="DG27" i="24" s="1"/>
  <c r="DW10" i="24" a="1"/>
  <c r="DW10" i="24" s="1"/>
  <c r="DH107" i="24" a="1"/>
  <c r="DH107" i="24" s="1"/>
  <c r="EC116" i="24" a="1"/>
  <c r="EC116" i="24" s="1"/>
  <c r="DR20" i="24" a="1"/>
  <c r="DR20" i="24" s="1"/>
  <c r="DJ106" i="24" a="1"/>
  <c r="DJ106" i="24" s="1"/>
  <c r="DN122" i="24" a="1"/>
  <c r="DN122" i="24" s="1"/>
  <c r="EB82" i="24" a="1"/>
  <c r="EB82" i="24" s="1"/>
  <c r="DP96" i="24" a="1"/>
  <c r="DP96" i="24" s="1"/>
  <c r="DO104" i="24" a="1"/>
  <c r="DO104" i="24" s="1"/>
  <c r="DX65" i="24" a="1"/>
  <c r="DX65" i="24" s="1"/>
  <c r="DZ27" i="24" a="1"/>
  <c r="DZ27" i="24" s="1"/>
  <c r="DS40" i="24" a="1"/>
  <c r="DS40" i="24" s="1"/>
  <c r="EA55" i="24" a="1"/>
  <c r="EA55" i="24" s="1"/>
  <c r="DO62" i="24" a="1"/>
  <c r="DO62" i="24" s="1"/>
  <c r="DR13" i="24" a="1"/>
  <c r="DR13" i="24" s="1"/>
  <c r="EC59" i="24" a="1"/>
  <c r="EC59" i="24" s="1"/>
  <c r="DO50" i="24" a="1"/>
  <c r="DO50" i="24" s="1"/>
  <c r="DJ7" i="24" a="1"/>
  <c r="DJ7" i="24" s="1"/>
  <c r="EC47" i="24" a="1"/>
  <c r="EC47" i="24" s="1"/>
  <c r="DF59" i="24" a="1"/>
  <c r="DF59" i="24" s="1"/>
  <c r="DD67" i="24" a="1"/>
  <c r="DD67" i="24" s="1"/>
  <c r="DE116" i="24" a="1"/>
  <c r="DE116" i="24" s="1"/>
  <c r="DW18" i="24" a="1"/>
  <c r="DW18" i="24" s="1"/>
  <c r="DI99" i="24" a="1"/>
  <c r="DI99" i="24" s="1"/>
  <c r="DL118" i="24" a="1"/>
  <c r="DL118" i="24" s="1"/>
  <c r="DW129" i="24" a="1"/>
  <c r="DW129" i="24" s="1"/>
  <c r="EC85" i="24" a="1"/>
  <c r="EC85" i="24" s="1"/>
  <c r="DK100" i="24" a="1"/>
  <c r="DK100" i="24" s="1"/>
  <c r="EE30" i="24" a="1"/>
  <c r="EE30" i="24" s="1"/>
  <c r="DX85" i="24" a="1"/>
  <c r="DX85" i="24" s="1"/>
  <c r="DU49" i="24" a="1"/>
  <c r="DU49" i="24" s="1"/>
  <c r="DO66" i="24" a="1"/>
  <c r="DO66" i="24" s="1"/>
  <c r="DV27" i="24" a="1"/>
  <c r="DV27" i="24" s="1"/>
  <c r="DN79" i="24" a="1"/>
  <c r="DN79" i="24" s="1"/>
  <c r="DU23" i="24" a="1"/>
  <c r="DU23" i="24" s="1"/>
  <c r="DZ60" i="24" a="1"/>
  <c r="DZ60" i="24" s="1"/>
  <c r="EB53" i="24" a="1"/>
  <c r="EB53" i="24" s="1"/>
  <c r="DQ10" i="24" a="1"/>
  <c r="DQ10" i="24" s="1"/>
  <c r="DF83" i="24" a="1"/>
  <c r="DF83" i="24" s="1"/>
  <c r="DD107" i="24" a="1"/>
  <c r="DD107" i="24" s="1"/>
  <c r="DF75" i="24" a="1"/>
  <c r="DF75" i="24" s="1"/>
  <c r="DG115" i="24" a="1"/>
  <c r="DG115" i="24" s="1"/>
  <c r="DJ15" i="24" a="1"/>
  <c r="DJ15" i="24" s="1"/>
  <c r="DS111" i="24" a="1"/>
  <c r="DS111" i="24" s="1"/>
  <c r="DD43" i="24" a="1"/>
  <c r="DD43" i="24" s="1"/>
  <c r="DX12" i="24" a="1"/>
  <c r="DX12" i="24" s="1"/>
  <c r="EB104" i="24" a="1"/>
  <c r="EB104" i="24" s="1"/>
  <c r="DQ114" i="24" a="1"/>
  <c r="DQ114" i="24" s="1"/>
  <c r="DL72" i="24" a="1"/>
  <c r="DL72" i="24" s="1"/>
  <c r="DR97" i="24" a="1"/>
  <c r="DR97" i="24" s="1"/>
  <c r="DI103" i="24" a="1"/>
  <c r="DI103" i="24" s="1"/>
  <c r="DH55" i="24" a="1"/>
  <c r="DH55" i="24" s="1"/>
  <c r="DN14" i="24" a="1"/>
  <c r="DN14" i="24" s="1"/>
  <c r="EA29" i="24" a="1"/>
  <c r="EA29" i="24" s="1"/>
  <c r="DK45" i="24" a="1"/>
  <c r="DK45" i="24" s="1"/>
  <c r="DW51" i="24" a="1"/>
  <c r="DW51" i="24" s="1"/>
  <c r="DZ5" i="24" a="1"/>
  <c r="DZ5" i="24" s="1"/>
  <c r="DM49" i="24" a="1"/>
  <c r="DM49" i="24" s="1"/>
  <c r="DV39" i="24" a="1"/>
  <c r="DV39" i="24" s="1"/>
  <c r="DX17" i="24" a="1"/>
  <c r="DX17" i="24" s="1"/>
  <c r="DM37" i="24" a="1"/>
  <c r="DM37" i="24" s="1"/>
  <c r="DG120" i="24" a="1"/>
  <c r="DG120" i="24" s="1"/>
  <c r="DF33" i="24" a="1"/>
  <c r="DF33" i="24" s="1"/>
  <c r="DP85" i="24" a="1"/>
  <c r="DP85" i="24" s="1"/>
  <c r="DM11" i="24" a="1"/>
  <c r="DM11" i="24" s="1"/>
  <c r="DK97" i="24" a="1"/>
  <c r="DK97" i="24" s="1"/>
  <c r="DW110" i="24" a="1"/>
  <c r="DW110" i="24" s="1"/>
  <c r="DR126" i="24" a="1"/>
  <c r="DR126" i="24" s="1"/>
  <c r="DO75" i="24" a="1"/>
  <c r="DO75" i="24" s="1"/>
  <c r="DN95" i="24" a="1"/>
  <c r="DN95" i="24" s="1"/>
  <c r="DK64" i="24" a="1"/>
  <c r="DK64" i="24" s="1"/>
  <c r="DH75" i="24" a="1"/>
  <c r="DH75" i="24" s="1"/>
  <c r="EC38" i="24" a="1"/>
  <c r="EC38" i="24" s="1"/>
  <c r="DV55" i="24" a="1"/>
  <c r="DV55" i="24" s="1"/>
  <c r="DJ62" i="24" a="1"/>
  <c r="DJ62" i="24" s="1"/>
  <c r="DL57" i="24" a="1"/>
  <c r="DL57" i="24" s="1"/>
  <c r="DY11" i="24" a="1"/>
  <c r="DY11" i="24" s="1"/>
  <c r="DJ50" i="24" a="1"/>
  <c r="DJ50" i="24" s="1"/>
  <c r="DT40" i="24" a="1"/>
  <c r="DT40" i="24" s="1"/>
  <c r="DU9" i="24" a="1"/>
  <c r="DU9" i="24" s="1"/>
  <c r="DE83" i="24" a="1"/>
  <c r="DE83" i="24" s="1"/>
  <c r="DE58" i="24" a="1"/>
  <c r="DE58" i="24" s="1"/>
  <c r="DE75" i="24" a="1"/>
  <c r="DE75" i="24" s="1"/>
  <c r="DF17" i="24" a="1"/>
  <c r="DF17" i="24" s="1"/>
  <c r="DS18" i="24" a="1"/>
  <c r="DS18" i="24" s="1"/>
  <c r="DP115" i="24" a="1"/>
  <c r="DP115" i="24" s="1"/>
  <c r="DI131" i="24" a="1"/>
  <c r="DI131" i="24" s="1"/>
  <c r="DJ80" i="24" a="1"/>
  <c r="DJ80" i="24" s="1"/>
  <c r="DD73" i="24" a="1"/>
  <c r="DD73" i="24" s="1"/>
  <c r="DS11" i="24" a="1"/>
  <c r="DS11" i="24" s="1"/>
  <c r="DX90" i="24" a="1"/>
  <c r="DX90" i="24" s="1"/>
  <c r="DQ107" i="24" a="1"/>
  <c r="DQ107" i="24" s="1"/>
  <c r="DV117" i="24" a="1"/>
  <c r="DV117" i="24" s="1"/>
  <c r="DQ75" i="24" a="1"/>
  <c r="DQ75" i="24" s="1"/>
  <c r="EC88" i="24" a="1"/>
  <c r="EC88" i="24" s="1"/>
  <c r="DS45" i="24" a="1"/>
  <c r="DS45" i="24" s="1"/>
  <c r="DL58" i="24" a="1"/>
  <c r="DL58" i="24" s="1"/>
  <c r="DQ17" i="24" a="1"/>
  <c r="DQ17" i="24" s="1"/>
  <c r="DH37" i="24" a="1"/>
  <c r="DH37" i="24" s="1"/>
  <c r="DS43" i="24" a="1"/>
  <c r="DS43" i="24" s="1"/>
  <c r="EB33" i="24" a="1"/>
  <c r="EB33" i="24" s="1"/>
  <c r="DL16" i="24" a="1"/>
  <c r="DL16" i="24" s="1"/>
  <c r="DS31" i="24" a="1"/>
  <c r="DS31" i="24" s="1"/>
  <c r="DW65" i="24" a="1"/>
  <c r="DW65" i="24" s="1"/>
  <c r="DJ10" i="24" a="1"/>
  <c r="DJ10" i="24" s="1"/>
  <c r="DD57" i="24" a="1"/>
  <c r="DD57" i="24" s="1"/>
  <c r="DF52" i="24" a="1"/>
  <c r="DF52" i="24" s="1"/>
  <c r="DO20" i="24" a="1"/>
  <c r="DO20" i="24" s="1"/>
  <c r="DR131" i="24" a="1"/>
  <c r="DR131" i="24" s="1"/>
  <c r="DO80" i="24" a="1"/>
  <c r="DO80" i="24" s="1"/>
  <c r="DR99" i="24" a="1"/>
  <c r="DR99" i="24" s="1"/>
  <c r="EC110" i="24" a="1"/>
  <c r="EC110" i="24" s="1"/>
  <c r="DV129" i="24" a="1"/>
  <c r="DV129" i="24" s="1"/>
  <c r="DR78" i="24" a="1"/>
  <c r="DR78" i="24" s="1"/>
  <c r="ED55" i="24" a="1"/>
  <c r="ED55" i="24" s="1"/>
  <c r="DT23" i="24" a="1"/>
  <c r="DT23" i="24" s="1"/>
  <c r="DM82" i="24" a="1"/>
  <c r="DM82" i="24" s="1"/>
  <c r="DI46" i="24" a="1"/>
  <c r="DI46" i="24" s="1"/>
  <c r="DU52" i="24" a="1"/>
  <c r="DU52" i="24" s="1"/>
  <c r="ED42" i="24" a="1"/>
  <c r="ED42" i="24" s="1"/>
  <c r="DP14" i="24" a="1"/>
  <c r="DP14" i="24" s="1"/>
  <c r="DU40" i="24" a="1"/>
  <c r="DU40" i="24" s="1"/>
  <c r="ED30" i="24" a="1"/>
  <c r="ED30" i="24" s="1"/>
  <c r="DE115" i="24" a="1"/>
  <c r="DE115" i="24" s="1"/>
  <c r="DG75" i="24" a="1"/>
  <c r="DG75" i="24" s="1"/>
  <c r="DE123" i="24" a="1"/>
  <c r="DE123" i="24" s="1"/>
  <c r="DF82" i="24" a="1"/>
  <c r="DF82" i="24" s="1"/>
  <c r="DF44" i="24" a="1"/>
  <c r="DF44" i="24" s="1"/>
  <c r="EB11" i="24" a="1"/>
  <c r="EB11" i="24" s="1"/>
  <c r="DR114" i="24" a="1"/>
  <c r="DR114" i="24" s="1"/>
  <c r="DT127" i="24" a="1"/>
  <c r="DT127" i="24" s="1"/>
  <c r="DW9" i="24" a="1"/>
  <c r="DW9" i="24" s="1"/>
  <c r="EB110" i="24" a="1"/>
  <c r="EB110" i="24" s="1"/>
  <c r="EB125" i="24" a="1"/>
  <c r="EB125" i="24" s="1"/>
  <c r="DZ74" i="24" a="1"/>
  <c r="DZ74" i="24" s="1"/>
  <c r="EA94" i="24" a="1"/>
  <c r="EA94" i="24" s="1"/>
  <c r="DN112" i="24" a="1"/>
  <c r="DN112" i="24" s="1"/>
  <c r="DU74" i="24" a="1"/>
  <c r="DU74" i="24" s="1"/>
  <c r="DR38" i="24" a="1"/>
  <c r="DR38" i="24" s="1"/>
  <c r="DJ51" i="24" a="1"/>
  <c r="DJ51" i="24" s="1"/>
  <c r="DW22" i="24" a="1"/>
  <c r="DW22" i="24" s="1"/>
  <c r="DL29" i="24" a="1"/>
  <c r="DL29" i="24" s="1"/>
  <c r="EB20" i="24" a="1"/>
  <c r="EB20" i="24" s="1"/>
  <c r="EA26" i="24" a="1"/>
  <c r="EA26" i="24" s="1"/>
  <c r="EE60" i="24" a="1"/>
  <c r="EE60" i="24" s="1"/>
  <c r="DZ14" i="24" a="1"/>
  <c r="DZ14" i="24" s="1"/>
  <c r="DU58" i="24" a="1"/>
  <c r="DU58" i="24" s="1"/>
  <c r="DF88" i="24" a="1"/>
  <c r="DF88" i="24" s="1"/>
  <c r="DG100" i="24" a="1"/>
  <c r="DG100" i="24" s="1"/>
  <c r="DG59" i="24" a="1"/>
  <c r="DG59" i="24" s="1"/>
  <c r="DI8" i="24" a="1"/>
  <c r="DI8" i="24" s="1"/>
  <c r="DX109" i="24" a="1"/>
  <c r="DX109" i="24" s="1"/>
  <c r="DU119" i="24" a="1"/>
  <c r="DU119" i="24" s="1"/>
  <c r="DM126" i="24" a="1"/>
  <c r="DM126" i="24" s="1"/>
  <c r="DY96" i="24" a="1"/>
  <c r="DY96" i="24" s="1"/>
  <c r="EC107" i="24" a="1"/>
  <c r="EC107" i="24" s="1"/>
  <c r="DW41" i="24" a="1"/>
  <c r="DW41" i="24" s="1"/>
  <c r="DV77" i="24" a="1"/>
  <c r="DV77" i="24" s="1"/>
  <c r="DM60" i="24" a="1"/>
  <c r="DM60" i="24" s="1"/>
  <c r="DY31" i="24" a="1"/>
  <c r="DY31" i="24" s="1"/>
  <c r="DN38" i="24" a="1"/>
  <c r="DN38" i="24" s="1"/>
  <c r="DH19" i="24" a="1"/>
  <c r="DH19" i="24" s="1"/>
  <c r="EC35" i="24" a="1"/>
  <c r="EC35" i="24" s="1"/>
  <c r="DN26" i="24" a="1"/>
  <c r="DN26" i="24" s="1"/>
  <c r="ED73" i="24" a="1"/>
  <c r="ED73" i="24" s="1"/>
  <c r="DI21" i="24" a="1"/>
  <c r="DI21" i="24" s="1"/>
  <c r="DG104" i="24" a="1"/>
  <c r="DG104" i="24" s="1"/>
  <c r="DE129" i="24" a="1"/>
  <c r="DE129" i="24" s="1"/>
  <c r="DG96" i="24" a="1"/>
  <c r="DG96" i="24" s="1"/>
  <c r="DD88" i="24" a="1"/>
  <c r="DD88" i="24" s="1"/>
  <c r="DL63" i="24" a="1"/>
  <c r="DL63" i="24" s="1"/>
  <c r="EA16" i="24" a="1"/>
  <c r="EA16" i="24" s="1"/>
  <c r="DJ97" i="24" a="1"/>
  <c r="DJ97" i="24" s="1"/>
  <c r="DG51" i="24" a="1"/>
  <c r="DG51" i="24" s="1"/>
  <c r="DS8" i="24" a="1"/>
  <c r="DS8" i="24" s="1"/>
  <c r="DW99" i="24" a="1"/>
  <c r="DW99" i="24" s="1"/>
  <c r="DR110" i="24" a="1"/>
  <c r="DR110" i="24" s="1"/>
  <c r="DJ129" i="24" a="1"/>
  <c r="DJ129" i="24" s="1"/>
  <c r="EE77" i="24" a="1"/>
  <c r="EE77" i="24" s="1"/>
  <c r="ED97" i="24" a="1"/>
  <c r="ED97" i="24" s="1"/>
  <c r="EE22" i="24" a="1"/>
  <c r="EE22" i="24" s="1"/>
  <c r="DX77" i="24" a="1"/>
  <c r="DX77" i="24" s="1"/>
  <c r="DU41" i="24" a="1"/>
  <c r="DU41" i="24" s="1"/>
  <c r="DN58" i="24" a="1"/>
  <c r="DN58" i="24" s="1"/>
  <c r="DZ64" i="24" a="1"/>
  <c r="DZ64" i="24" s="1"/>
  <c r="DP66" i="24" a="1"/>
  <c r="DP66" i="24" s="1"/>
  <c r="DQ14" i="24" a="1"/>
  <c r="DQ14" i="24" s="1"/>
  <c r="DZ52" i="24" a="1"/>
  <c r="DZ52" i="24" s="1"/>
  <c r="DL43" i="24" a="1"/>
  <c r="DL43" i="24" s="1"/>
  <c r="EE6" i="24" a="1"/>
  <c r="EE6" i="24" s="1"/>
  <c r="DE124" i="24" a="1"/>
  <c r="DE124" i="24" s="1"/>
  <c r="DG123" i="24" a="1"/>
  <c r="DG123" i="24" s="1"/>
  <c r="DL55" i="24" a="1"/>
  <c r="DL55" i="24" s="1"/>
  <c r="DM131" i="24" a="1"/>
  <c r="DM131" i="24" s="1"/>
  <c r="DJ89" i="24" a="1"/>
  <c r="DJ89" i="24" s="1"/>
  <c r="EA102" i="24" a="1"/>
  <c r="EA102" i="24" s="1"/>
  <c r="DH113" i="24" a="1"/>
  <c r="DH113" i="24" s="1"/>
  <c r="DQ129" i="24" a="1"/>
  <c r="DQ129" i="24" s="1"/>
  <c r="DO87" i="24" a="1"/>
  <c r="DO87" i="24" s="1"/>
  <c r="DI32" i="24" a="1"/>
  <c r="DI32" i="24" s="1"/>
  <c r="EB44" i="24" a="1"/>
  <c r="EB44" i="24" s="1"/>
  <c r="EA84" i="24" a="1"/>
  <c r="EA84" i="24" s="1"/>
  <c r="DX23" i="24" a="1"/>
  <c r="DX23" i="24" s="1"/>
  <c r="DK30" i="24" a="1"/>
  <c r="DK30" i="24" s="1"/>
  <c r="DO64" i="24" a="1"/>
  <c r="DO64" i="24" s="1"/>
  <c r="DR11" i="24" a="1"/>
  <c r="DR11" i="24" s="1"/>
  <c r="EC61" i="24" a="1"/>
  <c r="EC61" i="24" s="1"/>
  <c r="DO52" i="24" a="1"/>
  <c r="DO52" i="24" s="1"/>
  <c r="DJ5" i="24" a="1"/>
  <c r="DJ5" i="24" s="1"/>
  <c r="DG127" i="24" a="1"/>
  <c r="DG127" i="24" s="1"/>
  <c r="DG107" i="24" a="1"/>
  <c r="DG107" i="24" s="1"/>
  <c r="DG119" i="24" a="1"/>
  <c r="DG119" i="24" s="1"/>
  <c r="DD42" i="24" a="1"/>
  <c r="DD42" i="24" s="1"/>
  <c r="DS21" i="24" a="1"/>
  <c r="DS21" i="24" s="1"/>
  <c r="DN99" i="24" a="1"/>
  <c r="DN99" i="24" s="1"/>
  <c r="DP77" i="24" a="1"/>
  <c r="DP77" i="24" s="1"/>
  <c r="DM19" i="24" a="1"/>
  <c r="DM19" i="24" s="1"/>
  <c r="DK89" i="24" a="1"/>
  <c r="DK89" i="24" s="1"/>
  <c r="DW108" i="24" a="1"/>
  <c r="DW108" i="24" s="1"/>
  <c r="DP125" i="24" a="1"/>
  <c r="DP125" i="24" s="1"/>
  <c r="DO67" i="24" a="1"/>
  <c r="DO67" i="24" s="1"/>
  <c r="DN87" i="24" a="1"/>
  <c r="DN87" i="24" s="1"/>
  <c r="DK56" i="24" a="1"/>
  <c r="DK56" i="24" s="1"/>
  <c r="DH67" i="24" a="1"/>
  <c r="DH67" i="24" s="1"/>
  <c r="EC30" i="24" a="1"/>
  <c r="EC30" i="24" s="1"/>
  <c r="DV47" i="24" a="1"/>
  <c r="DV47" i="24" s="1"/>
  <c r="DJ54" i="24" a="1"/>
  <c r="DJ54" i="24" s="1"/>
  <c r="DT44" i="24" a="1"/>
  <c r="DT44" i="24" s="1"/>
  <c r="DW5" i="24" a="1"/>
  <c r="DW5" i="24" s="1"/>
  <c r="DK42" i="24" a="1"/>
  <c r="DK42" i="24" s="1"/>
  <c r="DT32" i="24" a="1"/>
  <c r="DT32" i="24" s="1"/>
  <c r="DT17" i="24" a="1"/>
  <c r="DT17" i="24" s="1"/>
  <c r="DF121" i="24" a="1"/>
  <c r="DF121" i="24" s="1"/>
  <c r="DE67" i="24" a="1"/>
  <c r="DE67" i="24" s="1"/>
  <c r="DY9" i="24" a="1"/>
  <c r="DY9" i="24" s="1"/>
  <c r="DX127" i="24" a="1"/>
  <c r="DX127" i="24" s="1"/>
  <c r="DI91" i="24" a="1"/>
  <c r="DI91" i="24" s="1"/>
  <c r="DU101" i="24" a="1"/>
  <c r="DU101" i="24" s="1"/>
  <c r="DO121" i="24" a="1"/>
  <c r="DO121" i="24" s="1"/>
  <c r="EA132" i="24" a="1"/>
  <c r="EA132" i="24" s="1"/>
  <c r="DL89" i="24" a="1"/>
  <c r="DL89" i="24" s="1"/>
  <c r="DQ21" i="24" a="1"/>
  <c r="DQ21" i="24" s="1"/>
  <c r="DL34" i="24" a="1"/>
  <c r="DL34" i="24" s="1"/>
  <c r="DK74" i="24" a="1"/>
  <c r="DK74" i="24" s="1"/>
  <c r="DY56" i="24" a="1"/>
  <c r="DY56" i="24" s="1"/>
  <c r="DM63" i="24" a="1"/>
  <c r="DM63" i="24" s="1"/>
  <c r="DW53" i="24" a="1"/>
  <c r="DW53" i="24" s="1"/>
  <c r="DJ22" i="24" a="1"/>
  <c r="DJ22" i="24" s="1"/>
  <c r="DM51" i="24" a="1"/>
  <c r="DM51" i="24" s="1"/>
  <c r="DV41" i="24" a="1"/>
  <c r="DV41" i="24" s="1"/>
  <c r="DX15" i="24" a="1"/>
  <c r="DX15" i="24" s="1"/>
  <c r="DF105" i="24" a="1"/>
  <c r="DF105" i="24" s="1"/>
  <c r="DF57" i="24" a="1"/>
  <c r="DF57" i="24" s="1"/>
  <c r="DF97" i="24" a="1"/>
  <c r="DF97" i="24" s="1"/>
  <c r="DF51" i="24" a="1"/>
  <c r="DF51" i="24" s="1"/>
  <c r="DR7" i="24" a="1"/>
  <c r="DR7" i="24" s="1"/>
  <c r="DJ110" i="24" a="1"/>
  <c r="DJ110" i="24" s="1"/>
  <c r="EA117" i="24" a="1"/>
  <c r="EA117" i="24" s="1"/>
  <c r="DE36" i="24" a="1"/>
  <c r="DE36" i="24" s="1"/>
  <c r="DN123" i="24" a="1"/>
  <c r="DN123" i="24" s="1"/>
  <c r="DO72" i="24" a="1"/>
  <c r="DO72" i="24" s="1"/>
  <c r="DV91" i="24" a="1"/>
  <c r="DV91" i="24" s="1"/>
  <c r="EA111" i="24" a="1"/>
  <c r="EA111" i="24" s="1"/>
  <c r="DI125" i="24" a="1"/>
  <c r="DI125" i="24" s="1"/>
  <c r="DR70" i="24" a="1"/>
  <c r="DR70" i="24" s="1"/>
  <c r="ED47" i="24" a="1"/>
  <c r="ED47" i="24" s="1"/>
  <c r="DO59" i="24" a="1"/>
  <c r="DO59" i="24" s="1"/>
  <c r="DM74" i="24" a="1"/>
  <c r="DM74" i="24" s="1"/>
  <c r="DJ38" i="24" a="1"/>
  <c r="DJ38" i="24" s="1"/>
  <c r="DU44" i="24" a="1"/>
  <c r="DU44" i="24" s="1"/>
  <c r="ED34" i="24" a="1"/>
  <c r="ED34" i="24" s="1"/>
  <c r="DT5" i="24" a="1"/>
  <c r="DT5" i="24" s="1"/>
  <c r="DU32" i="24" a="1"/>
  <c r="DU32" i="24" s="1"/>
  <c r="ED22" i="24" a="1"/>
  <c r="ED22" i="24" s="1"/>
  <c r="DF128" i="24" a="1"/>
  <c r="DF128" i="24" s="1"/>
  <c r="DG88" i="24" a="1"/>
  <c r="DG88" i="24" s="1"/>
  <c r="DF95" i="24" a="1"/>
  <c r="DF95" i="24" s="1"/>
  <c r="DM9" i="24" a="1"/>
  <c r="DM9" i="24" s="1"/>
  <c r="DJ117" i="24" a="1"/>
  <c r="DJ117" i="24" s="1"/>
  <c r="DL130" i="24" a="1"/>
  <c r="DL130" i="24" s="1"/>
  <c r="DT93" i="24" a="1"/>
  <c r="DT93" i="24" s="1"/>
  <c r="DX104" i="24" a="1"/>
  <c r="DX104" i="24" s="1"/>
  <c r="DM115" i="24" a="1"/>
  <c r="DM115" i="24" s="1"/>
  <c r="DS74" i="24" a="1"/>
  <c r="DS74" i="24" s="1"/>
  <c r="DI57" i="24" a="1"/>
  <c r="DI57" i="24" s="1"/>
  <c r="DV24" i="24" a="1"/>
  <c r="DV24" i="24" s="1"/>
  <c r="DO41" i="24" a="1"/>
  <c r="DO41" i="24" s="1"/>
  <c r="EB47" i="24" a="1"/>
  <c r="EB47" i="24" s="1"/>
  <c r="DH7" i="24" a="1"/>
  <c r="DH7" i="24" s="1"/>
  <c r="DR45" i="24" a="1"/>
  <c r="DR45" i="24" s="1"/>
  <c r="EB35" i="24" a="1"/>
  <c r="EB35" i="24" s="1"/>
  <c r="DL14" i="24" a="1"/>
  <c r="DL14" i="24" s="1"/>
  <c r="DS33" i="24" a="1"/>
  <c r="DS33" i="24" s="1"/>
  <c r="DD116" i="24" a="1"/>
  <c r="DD116" i="24" s="1"/>
  <c r="DG72" i="24" a="1"/>
  <c r="DG72" i="24" s="1"/>
  <c r="DD124" i="24" a="1"/>
  <c r="DD124" i="24" s="1"/>
  <c r="DF100" i="24" a="1"/>
  <c r="DF100" i="24" s="1"/>
  <c r="DG18" i="24" a="1"/>
  <c r="DG18" i="24" s="1"/>
  <c r="DH18" i="24" a="1"/>
  <c r="DH18" i="24" s="1"/>
  <c r="DN108" i="24" a="1"/>
  <c r="DN108" i="24" s="1"/>
  <c r="DE49" i="24" a="1"/>
  <c r="DE49" i="24" s="1"/>
  <c r="EE15" i="24" a="1"/>
  <c r="EE15" i="24" s="1"/>
  <c r="DX101" i="24" a="1"/>
  <c r="DX101" i="24" s="1"/>
  <c r="EB120" i="24" a="1"/>
  <c r="EB120" i="24" s="1"/>
  <c r="DO132" i="24" a="1"/>
  <c r="DO132" i="24" s="1"/>
  <c r="DY88" i="24" a="1"/>
  <c r="DY88" i="24" s="1"/>
  <c r="EB99" i="24" a="1"/>
  <c r="EB99" i="24" s="1"/>
  <c r="DW33" i="24" a="1"/>
  <c r="DW33" i="24" s="1"/>
  <c r="DV69" i="24" a="1"/>
  <c r="DV69" i="24" s="1"/>
  <c r="DM52" i="24" a="1"/>
  <c r="DM52" i="24" s="1"/>
  <c r="DY23" i="24" a="1"/>
  <c r="DY23" i="24" s="1"/>
  <c r="DN30" i="24" a="1"/>
  <c r="DN30" i="24" s="1"/>
  <c r="DT8" i="24" a="1"/>
  <c r="DT8" i="24" s="1"/>
  <c r="EC27" i="24" a="1"/>
  <c r="EC27" i="24" s="1"/>
  <c r="DR63" i="24" a="1"/>
  <c r="DR63" i="24" s="1"/>
  <c r="DT62" i="24" a="1"/>
  <c r="DT62" i="24" s="1"/>
  <c r="DI13" i="24" a="1"/>
  <c r="DI13" i="24" s="1"/>
  <c r="DG65" i="24" a="1"/>
  <c r="DG65" i="24" s="1"/>
  <c r="DE104" i="24" a="1"/>
  <c r="DE104" i="24" s="1"/>
  <c r="EB65" i="24" a="1"/>
  <c r="EB65" i="24" s="1"/>
  <c r="DK14" i="24" a="1"/>
  <c r="DK14" i="24" s="1"/>
  <c r="DH88" i="24" a="1"/>
  <c r="DH88" i="24" s="1"/>
  <c r="DY104" i="24" a="1"/>
  <c r="DY104" i="24" s="1"/>
  <c r="ED114" i="24" a="1"/>
  <c r="ED114" i="24" s="1"/>
  <c r="DY72" i="24" a="1"/>
  <c r="DY72" i="24" s="1"/>
  <c r="DM86" i="24" a="1"/>
  <c r="DM86" i="24" s="1"/>
  <c r="DY42" i="24" a="1"/>
  <c r="DY42" i="24" s="1"/>
  <c r="DT55" i="24" a="1"/>
  <c r="DT55" i="24" s="1"/>
  <c r="DY14" i="24" a="1"/>
  <c r="DY14" i="24" s="1"/>
  <c r="DP34" i="24" a="1"/>
  <c r="DP34" i="24" s="1"/>
  <c r="EA40" i="24" a="1"/>
  <c r="EA40" i="24" s="1"/>
  <c r="DL31" i="24" a="1"/>
  <c r="DL31" i="24" s="1"/>
  <c r="EB18" i="24" a="1"/>
  <c r="EB18" i="24" s="1"/>
  <c r="EA28" i="24" a="1"/>
  <c r="EA28" i="24" s="1"/>
  <c r="EE62" i="24" a="1"/>
  <c r="EE62" i="24" s="1"/>
  <c r="DZ12" i="24" a="1"/>
  <c r="DZ12" i="24" s="1"/>
  <c r="DE108" i="24" a="1"/>
  <c r="DE108" i="24" s="1"/>
  <c r="DD130" i="24" a="1"/>
  <c r="DD130" i="24" s="1"/>
  <c r="DE100" i="24" a="1"/>
  <c r="DE100" i="24" s="1"/>
  <c r="DG92" i="24" a="1"/>
  <c r="DG92" i="24" s="1"/>
  <c r="DU15" i="24" a="1"/>
  <c r="DU15" i="24" s="1"/>
  <c r="DH125" i="24" a="1"/>
  <c r="DH125" i="24" s="1"/>
  <c r="DY85" i="24" a="1"/>
  <c r="DY85" i="24" s="1"/>
  <c r="DK7" i="24" a="1"/>
  <c r="DK7" i="24" s="1"/>
  <c r="DP130" i="24" a="1"/>
  <c r="DP130" i="24" s="1"/>
  <c r="DY93" i="24" a="1"/>
  <c r="DY93" i="24" s="1"/>
  <c r="DM104" i="24" a="1"/>
  <c r="DM104" i="24" s="1"/>
  <c r="DZ114" i="24" a="1"/>
  <c r="DZ114" i="24" s="1"/>
  <c r="DT128" i="24" a="1"/>
  <c r="DT128" i="24" s="1"/>
  <c r="EB91" i="24" a="1"/>
  <c r="EB91" i="24" s="1"/>
  <c r="DI24" i="24" a="1"/>
  <c r="DI24" i="24" s="1"/>
  <c r="EB36" i="24" a="1"/>
  <c r="EB36" i="24" s="1"/>
  <c r="EA76" i="24" a="1"/>
  <c r="EA76" i="24" s="1"/>
  <c r="DQ59" i="24" a="1"/>
  <c r="DQ59" i="24" s="1"/>
  <c r="EC65" i="24" a="1"/>
  <c r="EC65" i="24" s="1"/>
  <c r="DO56" i="24" a="1"/>
  <c r="DO56" i="24" s="1"/>
  <c r="DR19" i="24" a="1"/>
  <c r="DR19" i="24" s="1"/>
  <c r="EC53" i="24" a="1"/>
  <c r="EC53" i="24" s="1"/>
  <c r="DN44" i="24" a="1"/>
  <c r="DN44" i="24" s="1"/>
  <c r="DH13" i="24" a="1"/>
  <c r="DH13" i="24" s="1"/>
  <c r="DD105" i="24" a="1"/>
  <c r="DD105" i="24" s="1"/>
  <c r="DE73" i="24" a="1"/>
  <c r="DE73" i="24" s="1"/>
  <c r="DN5" i="24" a="1"/>
  <c r="DN5" i="24" s="1"/>
  <c r="ED119" i="24" a="1"/>
  <c r="ED119" i="24" s="1"/>
  <c r="DY77" i="24" a="1"/>
  <c r="DY77" i="24" s="1"/>
  <c r="DU90" i="24" a="1"/>
  <c r="DU90" i="24" s="1"/>
  <c r="EB107" i="24" a="1"/>
  <c r="EB107" i="24" s="1"/>
  <c r="DI118" i="24" a="1"/>
  <c r="DI118" i="24" s="1"/>
  <c r="EB75" i="24" a="1"/>
  <c r="EB75" i="24" s="1"/>
  <c r="DX34" i="24" a="1"/>
  <c r="DX34" i="24" s="1"/>
  <c r="EE45" i="24" a="1"/>
  <c r="EE45" i="24" s="1"/>
  <c r="DX62" i="24" a="1"/>
  <c r="DX62" i="24" s="1"/>
  <c r="DL22" i="24" a="1"/>
  <c r="DL22" i="24" s="1"/>
  <c r="DM31" i="24" a="1"/>
  <c r="DM31" i="24" s="1"/>
  <c r="DV21" i="24" a="1"/>
  <c r="DV21" i="24" s="1"/>
  <c r="DH74" i="24" a="1"/>
  <c r="DH74" i="24" s="1"/>
  <c r="DQ16" i="24" a="1"/>
  <c r="DQ16" i="24" s="1"/>
  <c r="DZ54" i="24" a="1"/>
  <c r="DZ54" i="24" s="1"/>
  <c r="DG76" i="24" a="1"/>
  <c r="DG76" i="24" s="1"/>
  <c r="DG130" i="24" a="1"/>
  <c r="DG130" i="24" s="1"/>
  <c r="DG84" i="24" a="1"/>
  <c r="DG84" i="24" s="1"/>
  <c r="DE103" i="24" a="1"/>
  <c r="DE103" i="24" s="1"/>
  <c r="DT52" i="24" a="1"/>
  <c r="DT52" i="24" s="1"/>
  <c r="DU128" i="24" a="1"/>
  <c r="DU128" i="24" s="1"/>
  <c r="DR86" i="24" a="1"/>
  <c r="DR86" i="24" s="1"/>
  <c r="DW17" i="24" a="1"/>
  <c r="DW17" i="24" s="1"/>
  <c r="DW126" i="24" a="1"/>
  <c r="DW126" i="24" s="1"/>
  <c r="EE82" i="24" a="1"/>
  <c r="EE82" i="24" s="1"/>
  <c r="DU99" i="24" a="1"/>
  <c r="DU99" i="24" s="1"/>
  <c r="DO113" i="24" a="1"/>
  <c r="DO113" i="24" s="1"/>
  <c r="DN132" i="24" a="1"/>
  <c r="DN132" i="24" s="1"/>
  <c r="DJ81" i="24" a="1"/>
  <c r="DJ81" i="24" s="1"/>
  <c r="DV58" i="24" a="1"/>
  <c r="DV58" i="24" s="1"/>
  <c r="DL26" i="24" a="1"/>
  <c r="DL26" i="24" s="1"/>
  <c r="EC84" i="24" a="1"/>
  <c r="EC84" i="24" s="1"/>
  <c r="DY48" i="24" a="1"/>
  <c r="DY48" i="24" s="1"/>
  <c r="DM55" i="24" a="1"/>
  <c r="DM55" i="24" s="1"/>
  <c r="DW45" i="24" a="1"/>
  <c r="DW45" i="24" s="1"/>
  <c r="DX11" i="24" a="1"/>
  <c r="DX11" i="24" s="1"/>
  <c r="DM43" i="24" a="1"/>
  <c r="DM43" i="24" s="1"/>
  <c r="DV33" i="24" a="1"/>
  <c r="DV33" i="24" s="1"/>
  <c r="DE131" i="24" a="1"/>
  <c r="DE131" i="24" s="1"/>
  <c r="DF124" i="24" a="1"/>
  <c r="DF124" i="24" s="1"/>
  <c r="DE98" i="24" a="1"/>
  <c r="DE98" i="24" s="1"/>
  <c r="EA15" i="24" a="1"/>
  <c r="EA15" i="24" s="1"/>
  <c r="DH118" i="24" a="1"/>
  <c r="DH118" i="24" s="1"/>
  <c r="DI67" i="24" a="1"/>
  <c r="DI67" i="24" s="1"/>
  <c r="DW91" i="24" a="1"/>
  <c r="DW91" i="24" s="1"/>
  <c r="ED105" i="24" a="1"/>
  <c r="ED105" i="24" s="1"/>
  <c r="DK116" i="24" a="1"/>
  <c r="DK116" i="24" s="1"/>
  <c r="DV85" i="24" a="1"/>
  <c r="DV85" i="24" s="1"/>
  <c r="DH24" i="24" a="1"/>
  <c r="DH24" i="24" s="1"/>
  <c r="DN35" i="24" a="1"/>
  <c r="DN35" i="24" s="1"/>
  <c r="DH52" i="24" a="1"/>
  <c r="DH52" i="24" s="1"/>
  <c r="DP79" i="24" a="1"/>
  <c r="DP79" i="24" s="1"/>
  <c r="DY17" i="24" a="1"/>
  <c r="DY17" i="24" s="1"/>
  <c r="DJ56" i="24" a="1"/>
  <c r="DJ56" i="24" s="1"/>
  <c r="DT46" i="24" a="1"/>
  <c r="DT46" i="24" s="1"/>
  <c r="DX5" i="24" a="1"/>
  <c r="DX5" i="24" s="1"/>
  <c r="DK44" i="24" a="1"/>
  <c r="DK44" i="24" s="1"/>
  <c r="DD83" i="24" a="1"/>
  <c r="DD83" i="24" s="1"/>
  <c r="DF108" i="24" a="1"/>
  <c r="DF108" i="24" s="1"/>
  <c r="DD56" i="24" a="1"/>
  <c r="DD56" i="24" s="1"/>
  <c r="DG122" i="24" a="1"/>
  <c r="DG122" i="24" s="1"/>
  <c r="DX82" i="24" a="1"/>
  <c r="DX82" i="24" s="1"/>
  <c r="EC13" i="24" a="1"/>
  <c r="EC13" i="24" s="1"/>
  <c r="DS94" i="24" a="1"/>
  <c r="DS94" i="24" s="1"/>
  <c r="DI102" i="24" a="1"/>
  <c r="DI102" i="24" s="1"/>
  <c r="DL17" i="24" a="1"/>
  <c r="DL17" i="24" s="1"/>
  <c r="DO118" i="24" a="1"/>
  <c r="DO118" i="24" s="1"/>
  <c r="DK129" i="24" a="1"/>
  <c r="DK129" i="24" s="1"/>
  <c r="DR85" i="24" a="1"/>
  <c r="DR85" i="24" s="1"/>
  <c r="DV99" i="24" a="1"/>
  <c r="DV99" i="24" s="1"/>
  <c r="DT116" i="24" a="1"/>
  <c r="DT116" i="24" s="1"/>
  <c r="DM85" i="24" a="1"/>
  <c r="DM85" i="24" s="1"/>
  <c r="DI49" i="24" a="1"/>
  <c r="DI49" i="24" s="1"/>
  <c r="DZ61" i="24" a="1"/>
  <c r="DZ61" i="24" s="1"/>
  <c r="DO33" i="24" a="1"/>
  <c r="DO33" i="24" s="1"/>
  <c r="EB39" i="24" a="1"/>
  <c r="EB39" i="24" s="1"/>
  <c r="DL10" i="24" a="1"/>
  <c r="DL10" i="24" s="1"/>
  <c r="DS37" i="24" a="1"/>
  <c r="DS37" i="24" s="1"/>
  <c r="EB27" i="24" a="1"/>
  <c r="EB27" i="24" s="1"/>
  <c r="DT22" i="24" a="1"/>
  <c r="DT22" i="24" s="1"/>
  <c r="DS25" i="24" a="1"/>
  <c r="DS25" i="24" s="1"/>
  <c r="DE88" i="24" a="1"/>
  <c r="DE88" i="24" s="1"/>
  <c r="DF131" i="24" a="1"/>
  <c r="DF131" i="24" s="1"/>
  <c r="DF90" i="24" a="1"/>
  <c r="DF90" i="24" s="1"/>
  <c r="DP15" i="24" a="1"/>
  <c r="DP15" i="24" s="1"/>
  <c r="DL102" i="24" a="1"/>
  <c r="DL102" i="24" s="1"/>
  <c r="DS120" i="24" a="1"/>
  <c r="DS120" i="24" s="1"/>
  <c r="DT69" i="24" a="1"/>
  <c r="DT69" i="24" s="1"/>
  <c r="DZ94" i="24" a="1"/>
  <c r="DZ94" i="24" s="1"/>
  <c r="DK109" i="24" a="1"/>
  <c r="DK109" i="24" s="1"/>
  <c r="DP52" i="24" a="1"/>
  <c r="DP52" i="24" s="1"/>
  <c r="DV11" i="24" a="1"/>
  <c r="DV11" i="24" s="1"/>
  <c r="DK27" i="24" a="1"/>
  <c r="DK27" i="24" s="1"/>
  <c r="DQ42" i="24" a="1"/>
  <c r="DQ42" i="24" s="1"/>
  <c r="EE48" i="24" a="1"/>
  <c r="EE48" i="24" s="1"/>
  <c r="DR8" i="24" a="1"/>
  <c r="DR8" i="24" s="1"/>
  <c r="DU46" i="24" a="1"/>
  <c r="DU46" i="24" s="1"/>
  <c r="ED36" i="24" a="1"/>
  <c r="ED36" i="24" s="1"/>
  <c r="DP20" i="24" a="1"/>
  <c r="DP20" i="24" s="1"/>
  <c r="DU34" i="24" a="1"/>
  <c r="DU34" i="24" s="1"/>
  <c r="DD127" i="24" a="1"/>
  <c r="DD127" i="24" s="1"/>
  <c r="DD80" i="24" a="1"/>
  <c r="DD80" i="24" s="1"/>
  <c r="DD119" i="24" a="1"/>
  <c r="DD119" i="24" s="1"/>
  <c r="DF123" i="24" a="1"/>
  <c r="DF123" i="24" s="1"/>
  <c r="DH72" i="24" a="1"/>
  <c r="DH72" i="24" s="1"/>
  <c r="DN6" i="24" a="1"/>
  <c r="DN6" i="24" s="1"/>
  <c r="DH96" i="24" a="1"/>
  <c r="DH96" i="24" s="1"/>
  <c r="EB57" i="24" a="1"/>
  <c r="EB57" i="24" s="1"/>
  <c r="DM25" i="24" a="1"/>
  <c r="DM25" i="24" s="1"/>
  <c r="DZ91" i="24" a="1"/>
  <c r="DZ91" i="24" s="1"/>
  <c r="DS105" i="24" a="1"/>
  <c r="DS105" i="24" s="1"/>
  <c r="DX115" i="24" a="1"/>
  <c r="DX115" i="24" s="1"/>
  <c r="DI132" i="24" a="1"/>
  <c r="DI132" i="24" s="1"/>
  <c r="EE89" i="24" a="1"/>
  <c r="EE89" i="24" s="1"/>
  <c r="DY34" i="24" a="1"/>
  <c r="DY34" i="24" s="1"/>
  <c r="DT47" i="24" a="1"/>
  <c r="DT47" i="24" s="1"/>
  <c r="DX6" i="24" a="1"/>
  <c r="DX6" i="24" s="1"/>
  <c r="DP26" i="24" a="1"/>
  <c r="DP26" i="24" s="1"/>
  <c r="EA32" i="24" a="1"/>
  <c r="EA32" i="24" s="1"/>
  <c r="DL23" i="24" a="1"/>
  <c r="DL23" i="24" s="1"/>
  <c r="DW8" i="24" a="1"/>
  <c r="DW8" i="24" s="1"/>
  <c r="DU64" i="24" a="1"/>
  <c r="DU64" i="24" s="1"/>
  <c r="EE54" i="24" a="1"/>
  <c r="EE54" i="24" s="1"/>
  <c r="DZ20" i="24" a="1"/>
  <c r="DZ20" i="24" s="1"/>
  <c r="DE127" i="24" a="1"/>
  <c r="DE127" i="24" s="1"/>
  <c r="DF73" i="24" a="1"/>
  <c r="DF73" i="24" s="1"/>
  <c r="EC12" i="24" a="1"/>
  <c r="EC12" i="24" s="1"/>
  <c r="DM124" i="24" a="1"/>
  <c r="DM124" i="24" s="1"/>
  <c r="DW69" i="24" a="1"/>
  <c r="DW69" i="24" s="1"/>
  <c r="ED88" i="24" a="1"/>
  <c r="ED88" i="24" s="1"/>
  <c r="DJ109" i="24" a="1"/>
  <c r="DJ109" i="24" s="1"/>
  <c r="DQ122" i="24" a="1"/>
  <c r="DQ122" i="24" s="1"/>
  <c r="DZ67" i="24" a="1"/>
  <c r="DZ67" i="24" s="1"/>
  <c r="DN45" i="24" a="1"/>
  <c r="DN45" i="24" s="1"/>
  <c r="DW56" i="24" a="1"/>
  <c r="DW56" i="24" s="1"/>
  <c r="DU71" i="24" a="1"/>
  <c r="DU71" i="24" s="1"/>
  <c r="DR35" i="24" a="1"/>
  <c r="DR35" i="24" s="1"/>
  <c r="EC41" i="24" a="1"/>
  <c r="EC41" i="24" s="1"/>
  <c r="DN32" i="24" a="1"/>
  <c r="DN32" i="24" s="1"/>
  <c r="DV16" i="24" a="1"/>
  <c r="DV16" i="24" s="1"/>
  <c r="EC29" i="24" a="1"/>
  <c r="EC29" i="24" s="1"/>
  <c r="DR65" i="24" a="1"/>
  <c r="DR65" i="24" s="1"/>
  <c r="DF112" i="24" a="1"/>
  <c r="DF112" i="24" s="1"/>
  <c r="DE111" i="24" a="1"/>
  <c r="DE111" i="24" s="1"/>
  <c r="DF120" i="24" a="1"/>
  <c r="DF120" i="24" s="1"/>
  <c r="DG55" i="24" a="1"/>
  <c r="DG55" i="24" s="1"/>
  <c r="DE96" i="24" a="1"/>
  <c r="DE96" i="24" s="1"/>
  <c r="DM23" i="24" a="1"/>
  <c r="DM23" i="24" s="1"/>
  <c r="EE112" i="24" a="1"/>
  <c r="EE112" i="24" s="1"/>
  <c r="DN131" i="24" a="1"/>
  <c r="DN131" i="24" s="1"/>
  <c r="DK13" i="24" a="1"/>
  <c r="DK13" i="24" s="1"/>
  <c r="DX120" i="24" a="1"/>
  <c r="DX120" i="24" s="1"/>
  <c r="DY69" i="24" a="1"/>
  <c r="DY69" i="24" s="1"/>
  <c r="DO94" i="24" a="1"/>
  <c r="DO94" i="24" s="1"/>
  <c r="DV108" i="24" a="1"/>
  <c r="DV108" i="24" s="1"/>
  <c r="EA118" i="24" a="1"/>
  <c r="EA118" i="24" s="1"/>
  <c r="EB67" i="24" a="1"/>
  <c r="EB67" i="24" s="1"/>
  <c r="DX26" i="24" a="1"/>
  <c r="DX26" i="24" s="1"/>
  <c r="ED37" i="24" a="1"/>
  <c r="ED37" i="24" s="1"/>
  <c r="DX54" i="24" a="1"/>
  <c r="DX54" i="24" s="1"/>
  <c r="DN71" i="24" a="1"/>
  <c r="DN71" i="24" s="1"/>
  <c r="DQ20" i="24" a="1"/>
  <c r="DQ20" i="24" s="1"/>
  <c r="DZ58" i="24" a="1"/>
  <c r="DZ58" i="24" s="1"/>
  <c r="DL49" i="24" a="1"/>
  <c r="DL49" i="24" s="1"/>
  <c r="DP8" i="24" a="1"/>
  <c r="DP8" i="24" s="1"/>
  <c r="DZ46" i="24" a="1"/>
  <c r="DZ46" i="24" s="1"/>
  <c r="DD64" i="24" a="1"/>
  <c r="DD64" i="24" s="1"/>
  <c r="DG132" i="24" a="1"/>
  <c r="DG132" i="24" s="1"/>
  <c r="DF67" i="24" a="1"/>
  <c r="DF67" i="24" s="1"/>
  <c r="DR12" i="24" a="1"/>
  <c r="DR12" i="24" s="1"/>
  <c r="DQ111" i="24" a="1"/>
  <c r="DQ111" i="24" s="1"/>
  <c r="DJ123" i="24" a="1"/>
  <c r="DJ123" i="24" s="1"/>
  <c r="DJ72" i="24" a="1"/>
  <c r="DJ72" i="24" s="1"/>
  <c r="DK92" i="24" a="1"/>
  <c r="DK92" i="24" s="1"/>
  <c r="DP112" i="24" a="1"/>
  <c r="DP112" i="24" s="1"/>
  <c r="EC71" i="24" a="1"/>
  <c r="EC71" i="24" s="1"/>
  <c r="DZ35" i="24" a="1"/>
  <c r="DZ35" i="24" s="1"/>
  <c r="DR48" i="24" a="1"/>
  <c r="DR48" i="24" s="1"/>
  <c r="EA63" i="24" a="1"/>
  <c r="EA63" i="24" s="1"/>
  <c r="DT26" i="24" a="1"/>
  <c r="DT26" i="24" s="1"/>
  <c r="DO5" i="24" a="1"/>
  <c r="DO5" i="24" s="1"/>
  <c r="DK24" i="24" a="1"/>
  <c r="DK24" i="24" s="1"/>
  <c r="DO58" i="24" a="1"/>
  <c r="DO58" i="24" s="1"/>
  <c r="DR17" i="24" a="1"/>
  <c r="DR17" i="24" s="1"/>
  <c r="EC55" i="24" a="1"/>
  <c r="EC55" i="24" s="1"/>
  <c r="DF72" i="24" a="1"/>
  <c r="DF72" i="24" s="1"/>
  <c r="DD96" i="24" a="1"/>
  <c r="DD96" i="24" s="1"/>
  <c r="DF80" i="24" a="1"/>
  <c r="DF80" i="24" s="1"/>
  <c r="DD59" i="24" a="1"/>
  <c r="DD59" i="24" s="1"/>
  <c r="DH8" i="24" a="1"/>
  <c r="DH8" i="24" s="1"/>
  <c r="DN117" i="24" a="1"/>
  <c r="DN117" i="24" s="1"/>
  <c r="DI75" i="24" a="1"/>
  <c r="DI75" i="24" s="1"/>
  <c r="DW6" i="24" a="1"/>
  <c r="DW6" i="24" s="1"/>
  <c r="DZ119" i="24" a="1"/>
  <c r="DZ119" i="24" s="1"/>
  <c r="EB132" i="24" a="1"/>
  <c r="EB132" i="24" s="1"/>
  <c r="DL96" i="24" a="1"/>
  <c r="DL96" i="24" s="1"/>
  <c r="DP107" i="24" a="1"/>
  <c r="DP107" i="24" s="1"/>
  <c r="EC117" i="24" a="1"/>
  <c r="EC117" i="24" s="1"/>
  <c r="DK77" i="24" a="1"/>
  <c r="DK77" i="24" s="1"/>
  <c r="DY59" i="24" a="1"/>
  <c r="DY59" i="24" s="1"/>
  <c r="DN27" i="24" a="1"/>
  <c r="DN27" i="24" s="1"/>
  <c r="EE43" i="24" a="1"/>
  <c r="EE43" i="24" s="1"/>
  <c r="EB51" i="24" a="1"/>
  <c r="EB51" i="24" s="1"/>
  <c r="DX9" i="24" a="1"/>
  <c r="DX9" i="24" s="1"/>
  <c r="DJ48" i="24" a="1"/>
  <c r="DJ48" i="24" s="1"/>
  <c r="DT38" i="24" a="1"/>
  <c r="DT38" i="24" s="1"/>
  <c r="DT11" i="24" a="1"/>
  <c r="DT11" i="24" s="1"/>
  <c r="DK36" i="24" a="1"/>
  <c r="DK36" i="24" s="1"/>
  <c r="DD132" i="24" a="1"/>
  <c r="DD132" i="24" s="1"/>
  <c r="DD112" i="24" a="1"/>
  <c r="DD112" i="24" s="1"/>
  <c r="DG112" i="24" a="1"/>
  <c r="DG112" i="24" s="1"/>
  <c r="DU25" i="24" a="1"/>
  <c r="DU25" i="24" s="1"/>
  <c r="DR103" i="24" a="1"/>
  <c r="DR103" i="24" s="1"/>
  <c r="DK123" i="24" a="1"/>
  <c r="DK123" i="24" s="1"/>
  <c r="DL80" i="24" a="1"/>
  <c r="DL80" i="24" s="1"/>
  <c r="DX93" i="24" a="1"/>
  <c r="DX93" i="24" s="1"/>
  <c r="DW101" i="24" a="1"/>
  <c r="DW101" i="24" s="1"/>
  <c r="DH63" i="24" a="1"/>
  <c r="DH63" i="24" s="1"/>
  <c r="DJ23" i="24" a="1"/>
  <c r="DJ23" i="24" s="1"/>
  <c r="EA37" i="24" a="1"/>
  <c r="EA37" i="24" s="1"/>
  <c r="DK53" i="24" a="1"/>
  <c r="DK53" i="24" s="1"/>
  <c r="DW59" i="24" a="1"/>
  <c r="DW59" i="24" s="1"/>
  <c r="DJ16" i="24" a="1"/>
  <c r="DJ16" i="24" s="1"/>
  <c r="DM57" i="24" a="1"/>
  <c r="DM57" i="24" s="1"/>
  <c r="DW47" i="24" a="1"/>
  <c r="DW47" i="24" s="1"/>
  <c r="DZ9" i="24" a="1"/>
  <c r="DZ9" i="24" s="1"/>
  <c r="DM45" i="24" a="1"/>
  <c r="DM45" i="24" s="1"/>
  <c r="DF41" i="24" a="1"/>
  <c r="DF41" i="24" s="1"/>
  <c r="DF115" i="24" a="1"/>
  <c r="DF115" i="24" s="1"/>
  <c r="DF25" i="24" a="1"/>
  <c r="DF25" i="24" s="1"/>
  <c r="DD104" i="24" a="1"/>
  <c r="DD104" i="24" s="1"/>
  <c r="DO12" i="24" a="1"/>
  <c r="DO12" i="24" s="1"/>
  <c r="EE131" i="24" a="1"/>
  <c r="EE131" i="24" s="1"/>
  <c r="DQ88" i="24" a="1"/>
  <c r="DQ88" i="24" s="1"/>
  <c r="DR106" i="24" a="1"/>
  <c r="DR106" i="24" s="1"/>
  <c r="DL123" i="24" a="1"/>
  <c r="DL123" i="24" s="1"/>
  <c r="EB83" i="24" a="1"/>
  <c r="EB83" i="24" s="1"/>
  <c r="DX42" i="24" a="1"/>
  <c r="DX42" i="24" s="1"/>
  <c r="EE53" i="24" a="1"/>
  <c r="EE53" i="24" s="1"/>
  <c r="EC68" i="24" a="1"/>
  <c r="EC68" i="24" s="1"/>
  <c r="DZ32" i="24" a="1"/>
  <c r="DZ32" i="24" s="1"/>
  <c r="DM39" i="24" a="1"/>
  <c r="DM39" i="24" s="1"/>
  <c r="DV29" i="24" a="1"/>
  <c r="DV29" i="24" s="1"/>
  <c r="EB5" i="24" a="1"/>
  <c r="EB5" i="24" s="1"/>
  <c r="DM27" i="24" a="1"/>
  <c r="DM27" i="24" s="1"/>
  <c r="DZ62" i="24" a="1"/>
  <c r="DZ62" i="24" s="1"/>
  <c r="DF96" i="24" a="1"/>
  <c r="DF96" i="24" s="1"/>
  <c r="DG58" i="24" a="1"/>
  <c r="DG58" i="24" s="1"/>
  <c r="DF43" i="24" a="1"/>
  <c r="DF43" i="24" s="1"/>
  <c r="DD65" i="24" a="1"/>
  <c r="DD65" i="24" s="1"/>
  <c r="DE33" i="24" a="1"/>
  <c r="DE33" i="24" s="1"/>
  <c r="DF58" i="24" a="1"/>
  <c r="DF58" i="24" s="1"/>
  <c r="DE25" i="24" a="1"/>
  <c r="DE25" i="24" s="1"/>
  <c r="DE39" i="24" a="1"/>
  <c r="DE39" i="24" s="1"/>
  <c r="DE76" i="24" a="1"/>
  <c r="DE76" i="24" s="1"/>
  <c r="DG9" i="24" a="1"/>
  <c r="DG9" i="24" s="1"/>
  <c r="DD55" i="24" a="1"/>
  <c r="DD55" i="24" s="1"/>
  <c r="DD19" i="24" a="1"/>
  <c r="DD19" i="24" s="1"/>
  <c r="DR69" i="24" a="1"/>
  <c r="DR69" i="24" s="1"/>
  <c r="DS89" i="24" a="1"/>
  <c r="DS89" i="24" s="1"/>
  <c r="DW109" i="24" a="1"/>
  <c r="DW109" i="24" s="1"/>
  <c r="DM69" i="24" a="1"/>
  <c r="DM69" i="24" s="1"/>
  <c r="DJ33" i="24" a="1"/>
  <c r="DJ33" i="24" s="1"/>
  <c r="DZ45" i="24" a="1"/>
  <c r="DZ45" i="24" s="1"/>
  <c r="DK61" i="24" a="1"/>
  <c r="DK61" i="24" s="1"/>
  <c r="EB23" i="24" a="1"/>
  <c r="EB23" i="24" s="1"/>
  <c r="EE7" i="24" a="1"/>
  <c r="EE7" i="24" s="1"/>
  <c r="DM65" i="24" a="1"/>
  <c r="DM65" i="24" s="1"/>
  <c r="DW55" i="24" a="1"/>
  <c r="DW55" i="24" s="1"/>
  <c r="DJ20" i="24" a="1"/>
  <c r="DJ20" i="24" s="1"/>
  <c r="DM53" i="24" a="1"/>
  <c r="DM53" i="24" s="1"/>
  <c r="DF119" i="24" a="1"/>
  <c r="DF119" i="24" s="1"/>
  <c r="DF50" i="24" a="1"/>
  <c r="DF50" i="24" s="1"/>
  <c r="DE130" i="24" a="1"/>
  <c r="DE130" i="24" s="1"/>
  <c r="DG129" i="24" a="1"/>
  <c r="DG129" i="24" s="1"/>
  <c r="DE32" i="24" a="1"/>
  <c r="DE32" i="24" s="1"/>
  <c r="DG44" i="24" a="1"/>
  <c r="DG44" i="24" s="1"/>
  <c r="DE47" i="24" a="1"/>
  <c r="DE47" i="24" s="1"/>
  <c r="DG32" i="24" a="1"/>
  <c r="DG32" i="24" s="1"/>
  <c r="DG25" i="24" a="1"/>
  <c r="DG25" i="24" s="1"/>
  <c r="DG52" i="24" a="1"/>
  <c r="DG52" i="24" s="1"/>
  <c r="DE20" i="24" a="1"/>
  <c r="DE20" i="24" s="1"/>
  <c r="DN111" i="24" a="1"/>
  <c r="DN111" i="24" s="1"/>
  <c r="DV123" i="24" a="1"/>
  <c r="DV123" i="24" s="1"/>
  <c r="DW72" i="24" a="1"/>
  <c r="DW72" i="24" s="1"/>
  <c r="DV92" i="24" a="1"/>
  <c r="DV92" i="24" s="1"/>
  <c r="DS61" i="24" a="1"/>
  <c r="DS61" i="24" s="1"/>
  <c r="DP72" i="24" a="1"/>
  <c r="DP72" i="24" s="1"/>
  <c r="DM36" i="24" a="1"/>
  <c r="DM36" i="24" s="1"/>
  <c r="ED52" i="24" a="1"/>
  <c r="ED52" i="24" s="1"/>
  <c r="DR59" i="24" a="1"/>
  <c r="DR59" i="24" s="1"/>
  <c r="DL51" i="24" a="1"/>
  <c r="DL51" i="24" s="1"/>
  <c r="DH9" i="24" a="1"/>
  <c r="DH9" i="24" s="1"/>
  <c r="DR47" i="24" a="1"/>
  <c r="DR47" i="24" s="1"/>
  <c r="EB37" i="24" a="1"/>
  <c r="EB37" i="24" s="1"/>
  <c r="DL12" i="24" a="1"/>
  <c r="DL12" i="24" s="1"/>
  <c r="DF130" i="24" a="1"/>
  <c r="DF130" i="24" s="1"/>
  <c r="DD91" i="24" a="1"/>
  <c r="DD91" i="24" s="1"/>
  <c r="DD103" i="24" a="1"/>
  <c r="DD103" i="24" s="1"/>
  <c r="DG82" i="24" a="1"/>
  <c r="DG82" i="24" s="1"/>
  <c r="DG12" i="24" a="1"/>
  <c r="DG12" i="24" s="1"/>
  <c r="DG16" i="24" a="1"/>
  <c r="DG16" i="24" s="1"/>
  <c r="DG97" i="24" a="1"/>
  <c r="DG97" i="24" s="1"/>
  <c r="DG34" i="24" a="1"/>
  <c r="DG34" i="24" s="1"/>
  <c r="DF8" i="24" a="1"/>
  <c r="DF8" i="24" s="1"/>
  <c r="DF76" i="24" a="1"/>
  <c r="DF76" i="24" s="1"/>
  <c r="DE27" i="24" a="1"/>
  <c r="DE27" i="24" s="1"/>
  <c r="DO103" i="24" a="1"/>
  <c r="DO103" i="24" s="1"/>
  <c r="DW123" i="24" a="1"/>
  <c r="DW123" i="24" s="1"/>
  <c r="DY80" i="24" a="1"/>
  <c r="DY80" i="24" s="1"/>
  <c r="DM94" i="24" a="1"/>
  <c r="DM94" i="24" s="1"/>
  <c r="EA50" i="24" a="1"/>
  <c r="EA50" i="24" s="1"/>
  <c r="DT63" i="24" a="1"/>
  <c r="DT63" i="24" s="1"/>
  <c r="EC24" i="24" a="1"/>
  <c r="EC24" i="24" s="1"/>
  <c r="DP42" i="24" a="1"/>
  <c r="DP42" i="24" s="1"/>
  <c r="DZ48" i="24" a="1"/>
  <c r="DZ48" i="24" s="1"/>
  <c r="DL39" i="24" a="1"/>
  <c r="DL39" i="24" s="1"/>
  <c r="EB10" i="24" a="1"/>
  <c r="EB10" i="24" s="1"/>
  <c r="EA36" i="24" a="1"/>
  <c r="EA36" i="24" s="1"/>
  <c r="DL27" i="24" a="1"/>
  <c r="DL27" i="24" s="1"/>
  <c r="DU24" i="24" a="1"/>
  <c r="DU24" i="24" s="1"/>
  <c r="DD66" i="24" a="1"/>
  <c r="DD66" i="24" s="1"/>
  <c r="DG74" i="24" a="1"/>
  <c r="DG74" i="24" s="1"/>
  <c r="DF122" i="24" a="1"/>
  <c r="DF122" i="24" s="1"/>
  <c r="DD89" i="24" a="1"/>
  <c r="DD89" i="24" s="1"/>
  <c r="DE65" i="24" a="1"/>
  <c r="DE65" i="24" s="1"/>
  <c r="DG10" i="24" a="1"/>
  <c r="DG10" i="24" s="1"/>
  <c r="DD11" i="24" a="1"/>
  <c r="DD11" i="24" s="1"/>
  <c r="DF113" i="24" a="1"/>
  <c r="DF113" i="24" s="1"/>
  <c r="DG50" i="24" a="1"/>
  <c r="DG50" i="24" s="1"/>
  <c r="DF9" i="24" a="1"/>
  <c r="DF9" i="24" s="1"/>
  <c r="DE12" i="24" a="1"/>
  <c r="DE12" i="24" s="1"/>
  <c r="DN86" i="24" a="1"/>
  <c r="DN86" i="24" s="1"/>
  <c r="EE99" i="24" a="1"/>
  <c r="EE99" i="24" s="1"/>
  <c r="DR111" i="24" a="1"/>
  <c r="DR111" i="24" s="1"/>
  <c r="EC79" i="24" a="1"/>
  <c r="EC79" i="24" s="1"/>
  <c r="DZ43" i="24" a="1"/>
  <c r="DZ43" i="24" s="1"/>
  <c r="DR56" i="24" a="1"/>
  <c r="DR56" i="24" s="1"/>
  <c r="EE27" i="24" a="1"/>
  <c r="EE27" i="24" s="1"/>
  <c r="DT34" i="24" a="1"/>
  <c r="DT34" i="24" s="1"/>
  <c r="DT15" i="24" a="1"/>
  <c r="DT15" i="24" s="1"/>
  <c r="DK32" i="24" a="1"/>
  <c r="DK32" i="24" s="1"/>
  <c r="DQ66" i="24" a="1"/>
  <c r="DQ66" i="24" s="1"/>
  <c r="DO9" i="24" a="1"/>
  <c r="DO9" i="24" s="1"/>
  <c r="EC63" i="24" a="1"/>
  <c r="EC63" i="24" s="1"/>
  <c r="DD100" i="24" a="1"/>
  <c r="DD100" i="24" s="1"/>
  <c r="DF92" i="24" a="1"/>
  <c r="DF92" i="24" s="1"/>
  <c r="DD75" i="24" a="1"/>
  <c r="DD75" i="24" s="1"/>
  <c r="DF56" i="24" a="1"/>
  <c r="DF56" i="24" s="1"/>
  <c r="DD20" i="24" a="1"/>
  <c r="DD20" i="24" s="1"/>
  <c r="DE9" i="24" a="1"/>
  <c r="DE9" i="24" s="1"/>
  <c r="DD35" i="24" a="1"/>
  <c r="DD35" i="24" s="1"/>
  <c r="DD18" i="24" a="1"/>
  <c r="DD18" i="24" s="1"/>
  <c r="DG11" i="24" a="1"/>
  <c r="DG11" i="24" s="1"/>
  <c r="DE50" i="24" a="1"/>
  <c r="DE50" i="24" s="1"/>
  <c r="DG33" i="24" a="1"/>
  <c r="DG33" i="24" s="1"/>
  <c r="DT115" i="24" a="1"/>
  <c r="DT115" i="24" s="1"/>
  <c r="EE126" i="24" a="1"/>
  <c r="EE126" i="24" s="1"/>
  <c r="DO83" i="24" a="1"/>
  <c r="DO83" i="24" s="1"/>
  <c r="DU100" i="24" a="1"/>
  <c r="DU100" i="24" s="1"/>
  <c r="DO28" i="24" a="1"/>
  <c r="DO28" i="24" s="1"/>
  <c r="DH83" i="24" a="1"/>
  <c r="DH83" i="24" s="1"/>
  <c r="EC46" i="24" a="1"/>
  <c r="EC46" i="24" s="1"/>
  <c r="DV63" i="24" a="1"/>
  <c r="DV63" i="24" s="1"/>
  <c r="ED24" i="24" a="1"/>
  <c r="ED24" i="24" s="1"/>
  <c r="DV68" i="24" a="1"/>
  <c r="DV68" i="24" s="1"/>
  <c r="DY19" i="24" a="1"/>
  <c r="DY19" i="24" s="1"/>
  <c r="DJ58" i="24" a="1"/>
  <c r="DJ58" i="24" s="1"/>
  <c r="DT48" i="24" a="1"/>
  <c r="DT48" i="24" s="1"/>
  <c r="DX7" i="24" a="1"/>
  <c r="DX7" i="24" s="1"/>
  <c r="DD111" i="24" a="1"/>
  <c r="DD111" i="24" s="1"/>
  <c r="DE113" i="24" a="1"/>
  <c r="DE113" i="24" s="1"/>
  <c r="DD63" i="24" a="1"/>
  <c r="DD63" i="24" s="1"/>
  <c r="DD99" i="24" a="1"/>
  <c r="DD99" i="24" s="1"/>
  <c r="DE10" i="24" a="1"/>
  <c r="DE10" i="24" s="1"/>
  <c r="DG35" i="24" a="1"/>
  <c r="DG35" i="24" s="1"/>
  <c r="DF116" i="24" a="1"/>
  <c r="DF116" i="24" s="1"/>
  <c r="DE40" i="24" a="1"/>
  <c r="DE40" i="24" s="1"/>
  <c r="DD27" i="24" a="1"/>
  <c r="DD27" i="24" s="1"/>
  <c r="DD87" i="24" a="1"/>
  <c r="DD87" i="24" s="1"/>
  <c r="DF18" i="24" a="1"/>
  <c r="DF18" i="24" s="1"/>
  <c r="EB98" i="24" a="1"/>
  <c r="EB98" i="24" s="1"/>
  <c r="DW118" i="24" a="1"/>
  <c r="DW118" i="24" s="1"/>
  <c r="DK130" i="24" a="1"/>
  <c r="DK130" i="24" s="1"/>
  <c r="DT86" i="24" a="1"/>
  <c r="DT86" i="24" s="1"/>
  <c r="ED63" i="24" a="1"/>
  <c r="ED63" i="24" s="1"/>
  <c r="DT31" i="24" a="1"/>
  <c r="DT31" i="24" s="1"/>
  <c r="DS71" i="24" a="1"/>
  <c r="DS71" i="24" s="1"/>
  <c r="DI54" i="24" a="1"/>
  <c r="DI54" i="24" s="1"/>
  <c r="DU60" i="24" a="1"/>
  <c r="DU60" i="24" s="1"/>
  <c r="EE50" i="24" a="1"/>
  <c r="EE50" i="24" s="1"/>
  <c r="DT6" i="24" a="1"/>
  <c r="DT6" i="24" s="1"/>
  <c r="DU48" i="24" a="1"/>
  <c r="DU48" i="24" s="1"/>
  <c r="ED38" i="24" a="1"/>
  <c r="ED38" i="24" s="1"/>
  <c r="DP18" i="24" a="1"/>
  <c r="DP18" i="24" s="1"/>
  <c r="DG111" i="24" a="1"/>
  <c r="DG111" i="24" s="1"/>
  <c r="DD114" i="24" a="1"/>
  <c r="DD114" i="24" s="1"/>
  <c r="DG103" i="24" a="1"/>
  <c r="DG103" i="24" s="1"/>
  <c r="DG99" i="24" a="1"/>
  <c r="DG99" i="24" s="1"/>
  <c r="DF26" i="24" a="1"/>
  <c r="DF26" i="24" s="1"/>
  <c r="DE24" i="24" a="1"/>
  <c r="DE24" i="24" s="1"/>
  <c r="DF19" i="24" a="1"/>
  <c r="DF19" i="24" s="1"/>
  <c r="DD32" i="24" a="1"/>
  <c r="DD32" i="24" s="1"/>
  <c r="DG48" i="24" a="1"/>
  <c r="DG48" i="24" s="1"/>
  <c r="DD33" i="24" a="1"/>
  <c r="DD33" i="24" s="1"/>
  <c r="DD25" i="24" a="1"/>
  <c r="DD25" i="24" s="1"/>
  <c r="ED96" i="24" a="1"/>
  <c r="ED96" i="24" s="1"/>
  <c r="DL111" i="24" a="1"/>
  <c r="DL111" i="24" s="1"/>
  <c r="ED126" i="24" a="1"/>
  <c r="ED126" i="24" s="1"/>
  <c r="DZ75" i="24" a="1"/>
  <c r="DZ75" i="24" s="1"/>
  <c r="DN53" i="24" a="1"/>
  <c r="DN53" i="24" s="1"/>
  <c r="DW64" i="24" a="1"/>
  <c r="DW64" i="24" s="1"/>
  <c r="DU79" i="24" a="1"/>
  <c r="DU79" i="24" s="1"/>
  <c r="DR43" i="24" a="1"/>
  <c r="DR43" i="24" s="1"/>
  <c r="EC49" i="24" a="1"/>
  <c r="EC49" i="24" s="1"/>
  <c r="DN40" i="24" a="1"/>
  <c r="DN40" i="24" s="1"/>
  <c r="DH17" i="24" a="1"/>
  <c r="DH17" i="24" s="1"/>
  <c r="EC37" i="24" a="1"/>
  <c r="EC37" i="24" s="1"/>
  <c r="DN28" i="24" a="1"/>
  <c r="DN28" i="24" s="1"/>
  <c r="DE99" i="24" a="1"/>
  <c r="DE99" i="24" s="1"/>
  <c r="DD90" i="24" a="1"/>
  <c r="DD90" i="24" s="1"/>
  <c r="DG91" i="24" a="1"/>
  <c r="DG91" i="24" s="1"/>
  <c r="DE82" i="24" a="1"/>
  <c r="DE82" i="24" s="1"/>
  <c r="DF35" i="24" a="1"/>
  <c r="DF35" i="24" s="1"/>
  <c r="DD120" i="24" a="1"/>
  <c r="DD120" i="24" s="1"/>
  <c r="DG20" i="24" a="1"/>
  <c r="DG20" i="24" s="1"/>
  <c r="DE17" i="24" a="1"/>
  <c r="DE17" i="24" s="1"/>
  <c r="DG131" i="24" a="1"/>
  <c r="DG131" i="24" s="1"/>
  <c r="DD48" i="24" a="1"/>
  <c r="DD48" i="24" s="1"/>
  <c r="DG19" i="24" a="1"/>
  <c r="DG19" i="24" s="1"/>
  <c r="DX130" i="24" a="1"/>
  <c r="DX130" i="24" s="1"/>
  <c r="DI94" i="24" a="1"/>
  <c r="DI94" i="24" s="1"/>
  <c r="DM105" i="24" a="1"/>
  <c r="DM105" i="24" s="1"/>
  <c r="EE38" i="24" a="1"/>
  <c r="EE38" i="24" s="1"/>
  <c r="ED74" i="24" a="1"/>
  <c r="ED74" i="24" s="1"/>
  <c r="DU57" i="24" a="1"/>
  <c r="DU57" i="24" s="1"/>
  <c r="DI29" i="24" a="1"/>
  <c r="DI29" i="24" s="1"/>
  <c r="DV35" i="24" a="1"/>
  <c r="DV35" i="24" s="1"/>
  <c r="EB21" i="24" a="1"/>
  <c r="EB21" i="24" s="1"/>
  <c r="DM33" i="24" a="1"/>
  <c r="DM33" i="24" s="1"/>
  <c r="DV23" i="24" a="1"/>
  <c r="DV23" i="24" s="1"/>
  <c r="DH82" i="24" a="1"/>
  <c r="DH82" i="24" s="1"/>
  <c r="DQ18" i="24" a="1"/>
  <c r="DQ18" i="24" s="1"/>
  <c r="DF132" i="24" a="1"/>
  <c r="DF132" i="24" s="1"/>
  <c r="DE66" i="24" a="1"/>
  <c r="DE66" i="24" s="1"/>
  <c r="DE59" i="24" a="1"/>
  <c r="DE59" i="24" s="1"/>
  <c r="DE121" i="24" a="1"/>
  <c r="DE121" i="24" s="1"/>
  <c r="DG47" i="24" a="1"/>
  <c r="DG47" i="24" s="1"/>
  <c r="DD49" i="24" a="1"/>
  <c r="DD49" i="24" s="1"/>
  <c r="DF68" i="24" a="1"/>
  <c r="DF68" i="24" s="1"/>
  <c r="DD28" i="24" a="1"/>
  <c r="DD28" i="24" s="1"/>
  <c r="DE42" i="24" a="1"/>
  <c r="DE42" i="24" s="1"/>
  <c r="DE119" i="24" a="1"/>
  <c r="DE119" i="24" s="1"/>
  <c r="DD50" i="24" a="1"/>
  <c r="DD50" i="24" s="1"/>
  <c r="DU109" i="24" a="1"/>
  <c r="DU109" i="24" s="1"/>
  <c r="DJ120" i="24" a="1"/>
  <c r="DJ120" i="24" s="1"/>
  <c r="DY126" i="24" a="1"/>
  <c r="DY126" i="24" s="1"/>
  <c r="DL97" i="24" a="1"/>
  <c r="DL97" i="24" s="1"/>
  <c r="DQ29" i="24" a="1"/>
  <c r="DQ29" i="24" s="1"/>
  <c r="DL42" i="24" a="1"/>
  <c r="DL42" i="24" s="1"/>
  <c r="DK82" i="24" a="1"/>
  <c r="DK82" i="24" s="1"/>
  <c r="DY64" i="24" a="1"/>
  <c r="DY64" i="24" s="1"/>
  <c r="DS27" i="24" a="1"/>
  <c r="DS27" i="24" s="1"/>
  <c r="DW61" i="24" a="1"/>
  <c r="DW61" i="24" s="1"/>
  <c r="DJ14" i="24" a="1"/>
  <c r="DJ14" i="24" s="1"/>
  <c r="DM59" i="24" a="1"/>
  <c r="DM59" i="24" s="1"/>
  <c r="DW49" i="24" a="1"/>
  <c r="DW49" i="24" s="1"/>
  <c r="EB7" i="24" a="1"/>
  <c r="EB7" i="24" s="1"/>
  <c r="DE92" i="24" a="1"/>
  <c r="DE92" i="24" s="1"/>
  <c r="DF20" i="24" a="1"/>
  <c r="DF20" i="24" s="1"/>
  <c r="DF32" i="24" a="1"/>
  <c r="DF32" i="24" s="1"/>
  <c r="DD122" i="24" a="1"/>
  <c r="DD122" i="24" s="1"/>
  <c r="DG80" i="24" a="1"/>
  <c r="DG80" i="24" s="1"/>
  <c r="DD12" i="24" a="1"/>
  <c r="DD12" i="24" s="1"/>
  <c r="DF65" i="24" a="1"/>
  <c r="DF65" i="24" s="1"/>
  <c r="DD51" i="24" a="1"/>
  <c r="DD51" i="24" s="1"/>
  <c r="DD34" i="24" a="1"/>
  <c r="DD34" i="24" s="1"/>
  <c r="DD74" i="24" a="1"/>
  <c r="DD74" i="24" s="1"/>
  <c r="DE44" i="24" a="1"/>
  <c r="DE44" i="24" s="1"/>
  <c r="EE88" i="24" a="1"/>
  <c r="EE88" i="24" s="1"/>
  <c r="DN103" i="24" a="1"/>
  <c r="DN103" i="24" s="1"/>
  <c r="DS113" i="24" a="1"/>
  <c r="DS113" i="24" s="1"/>
  <c r="DS82" i="24" a="1"/>
  <c r="DS82" i="24" s="1"/>
  <c r="DI65" i="24" a="1"/>
  <c r="DI65" i="24" s="1"/>
  <c r="DV32" i="24" a="1"/>
  <c r="DV32" i="24" s="1"/>
  <c r="DP49" i="24" a="1"/>
  <c r="DP49" i="24" s="1"/>
  <c r="DX68" i="24" a="1"/>
  <c r="DX68" i="24" s="1"/>
  <c r="DI15" i="24" a="1"/>
  <c r="DI15" i="24" s="1"/>
  <c r="DR53" i="24" a="1"/>
  <c r="DR53" i="24" s="1"/>
  <c r="EB43" i="24" a="1"/>
  <c r="EB43" i="24" s="1"/>
  <c r="DO6" i="24" a="1"/>
  <c r="DO6" i="24" s="1"/>
  <c r="DS41" i="24" a="1"/>
  <c r="DS41" i="24" s="1"/>
  <c r="DD68" i="24" a="1"/>
  <c r="DD68" i="24" s="1"/>
  <c r="DE95" i="24" a="1"/>
  <c r="DE95" i="24" s="1"/>
  <c r="DF104" i="24" a="1"/>
  <c r="DF104" i="24" s="1"/>
  <c r="DD129" i="24" a="1"/>
  <c r="DD129" i="24" s="1"/>
  <c r="DG8" i="24" a="1"/>
  <c r="DG8" i="24" s="1"/>
  <c r="DE19" i="24" a="1"/>
  <c r="DE19" i="24" s="1"/>
  <c r="DE18" i="24" a="1"/>
  <c r="DE18" i="24" s="1"/>
  <c r="DF11" i="24" a="1"/>
  <c r="DF11" i="24" s="1"/>
  <c r="DF87" i="24" a="1"/>
  <c r="DF87" i="24" s="1"/>
  <c r="DE57" i="24" a="1"/>
  <c r="DE57" i="24" s="1"/>
  <c r="DD41" i="24" a="1"/>
  <c r="DD41" i="24" s="1"/>
  <c r="DG49" i="24" a="1"/>
  <c r="DG49" i="24" s="1"/>
  <c r="EB90" i="24" a="1"/>
  <c r="EB90" i="24" s="1"/>
  <c r="DH102" i="24" a="1"/>
  <c r="DH102" i="24" s="1"/>
  <c r="EB121" i="24" a="1"/>
  <c r="EB121" i="24" s="1"/>
  <c r="EA71" i="24" a="1"/>
  <c r="EA71" i="24" s="1"/>
  <c r="DQ54" i="24" a="1"/>
  <c r="DQ54" i="24" s="1"/>
  <c r="ED21" i="24" a="1"/>
  <c r="ED21" i="24" s="1"/>
  <c r="DW38" i="24" a="1"/>
  <c r="DW38" i="24" s="1"/>
  <c r="DL45" i="24" a="1"/>
  <c r="DL45" i="24" s="1"/>
  <c r="DR23" i="24" a="1"/>
  <c r="DR23" i="24" s="1"/>
  <c r="EA42" i="24" a="1"/>
  <c r="EA42" i="24" s="1"/>
  <c r="DL33" i="24" a="1"/>
  <c r="DL33" i="24" s="1"/>
  <c r="EB16" i="24" a="1"/>
  <c r="EB16" i="24" s="1"/>
  <c r="EA30" i="24" a="1"/>
  <c r="EA30" i="24" s="1"/>
  <c r="DE122" i="24" a="1"/>
  <c r="DE122" i="24" s="1"/>
  <c r="DG114" i="24" a="1"/>
  <c r="DG114" i="24" s="1"/>
  <c r="DG68" i="24" a="1"/>
  <c r="DG68" i="24" s="1"/>
  <c r="DG106" i="24" a="1"/>
  <c r="DG106" i="24" s="1"/>
  <c r="DE35" i="24" a="1"/>
  <c r="DE35" i="24" s="1"/>
  <c r="DE16" i="24" a="1"/>
  <c r="DE16" i="24" s="1"/>
  <c r="DE28" i="24" a="1"/>
  <c r="DE28" i="24" s="1"/>
  <c r="DF10" i="24" a="1"/>
  <c r="DF10" i="24" s="1"/>
  <c r="DG56" i="24" a="1"/>
  <c r="DG56" i="24" s="1"/>
  <c r="DG108" i="24" a="1"/>
  <c r="DG108" i="24" s="1"/>
  <c r="DG41" i="24" a="1"/>
  <c r="DG41" i="24" s="1"/>
  <c r="DH121" i="24" a="1"/>
  <c r="DH121" i="24" s="1"/>
  <c r="DI70" i="24" a="1"/>
  <c r="DI70" i="24" s="1"/>
  <c r="DO95" i="24" a="1"/>
  <c r="DO95" i="24" s="1"/>
  <c r="DI40" i="24" a="1"/>
  <c r="DI40" i="24" s="1"/>
  <c r="EB52" i="24" a="1"/>
  <c r="EB52" i="24" s="1"/>
  <c r="DI12" i="24" a="1"/>
  <c r="DI12" i="24" s="1"/>
  <c r="DX31" i="24" a="1"/>
  <c r="DX31" i="24" s="1"/>
  <c r="DK38" i="24" a="1"/>
  <c r="DK38" i="24" s="1"/>
  <c r="DT28" i="24" a="1"/>
  <c r="DT28" i="24" s="1"/>
  <c r="DW21" i="24" a="1"/>
  <c r="DW21" i="24" s="1"/>
  <c r="DK26" i="24" a="1"/>
  <c r="DK26" i="24" s="1"/>
  <c r="DO60" i="24" a="1"/>
  <c r="DO60" i="24" s="1"/>
  <c r="DR15" i="24" a="1"/>
  <c r="DR15" i="24" s="1"/>
  <c r="DF40" i="24" a="1"/>
  <c r="DF40" i="24" s="1"/>
  <c r="DD81" i="24" a="1"/>
  <c r="DD81" i="24" s="1"/>
  <c r="DD58" i="24" a="1"/>
  <c r="DD58" i="24" s="1"/>
  <c r="DF28" i="24" a="1"/>
  <c r="DF28" i="24" s="1"/>
  <c r="DD97" i="24" a="1"/>
  <c r="DD97" i="24" s="1"/>
  <c r="DE43" i="24" a="1"/>
  <c r="DE43" i="24" s="1"/>
  <c r="DE112" i="24" a="1"/>
  <c r="DE112" i="24" s="1"/>
  <c r="DG36" i="24" a="1"/>
  <c r="DG36" i="24" s="1"/>
  <c r="DF16" i="24" a="1"/>
  <c r="DF16" i="24" s="1"/>
  <c r="DE87" i="24" a="1"/>
  <c r="DE87" i="24" s="1"/>
  <c r="DE8" i="24" a="1"/>
  <c r="DE8" i="24" s="1"/>
  <c r="EC87" i="24" a="1"/>
  <c r="EC87" i="24" s="1"/>
  <c r="DL105" i="24" a="1"/>
  <c r="DL105" i="24" s="1"/>
  <c r="DQ115" i="24" a="1"/>
  <c r="DQ115" i="24" s="1"/>
  <c r="DL73" i="24" a="1"/>
  <c r="DL73" i="24" s="1"/>
  <c r="DH32" i="24" a="1"/>
  <c r="DH32" i="24" s="1"/>
  <c r="DN43" i="24" a="1"/>
  <c r="DN43" i="24" s="1"/>
  <c r="DH60" i="24" a="1"/>
  <c r="DH60" i="24" s="1"/>
  <c r="DN11" i="24" a="1"/>
  <c r="DN11" i="24" s="1"/>
  <c r="DU28" i="24" a="1"/>
  <c r="DU28" i="24" s="1"/>
  <c r="DJ64" i="24" a="1"/>
  <c r="DJ64" i="24" s="1"/>
  <c r="DL65" i="24" a="1"/>
  <c r="DL65" i="24" s="1"/>
  <c r="DY13" i="24" a="1"/>
  <c r="DY13" i="24" s="1"/>
  <c r="DJ52" i="24" a="1"/>
  <c r="DJ52" i="24" s="1"/>
  <c r="DG64" i="24" a="1"/>
  <c r="DG64" i="24" s="1"/>
  <c r="DF47" i="24" a="1"/>
  <c r="DF47" i="24" s="1"/>
  <c r="DE107" i="24" a="1"/>
  <c r="DE107" i="24" s="1"/>
  <c r="DF39" i="24" a="1"/>
  <c r="DF39" i="24" s="1"/>
  <c r="DG43" i="24" a="1"/>
  <c r="DG43" i="24" s="1"/>
  <c r="DG40" i="24" a="1"/>
  <c r="DG40" i="24" s="1"/>
  <c r="DE56" i="24" a="1"/>
  <c r="DE56" i="24" s="1"/>
  <c r="DD40" i="24" a="1"/>
  <c r="DD40" i="24" s="1"/>
  <c r="DD131" i="24" a="1"/>
  <c r="DD131" i="24" s="1"/>
  <c r="DD44" i="24" a="1"/>
  <c r="DD44" i="24" s="1"/>
  <c r="DD52" i="24" a="1"/>
  <c r="DD52" i="24" s="1"/>
  <c r="DI124" i="24" a="1"/>
  <c r="DI124" i="24" s="1"/>
  <c r="DT77" i="24" a="1"/>
  <c r="DT77" i="24" s="1"/>
  <c r="DH91" i="24" a="1"/>
  <c r="DH91" i="24" s="1"/>
  <c r="DQ108" i="24" a="1"/>
  <c r="DQ108" i="24" s="1"/>
  <c r="DP60" i="24" a="1"/>
  <c r="DP60" i="24" s="1"/>
  <c r="DV19" i="24" a="1"/>
  <c r="DV19" i="24" s="1"/>
  <c r="DK35" i="24" a="1"/>
  <c r="DK35" i="24" s="1"/>
  <c r="DS50" i="24" a="1"/>
  <c r="DS50" i="24" s="1"/>
  <c r="EE56" i="24" a="1"/>
  <c r="EE56" i="24" s="1"/>
  <c r="DZ18" i="24" a="1"/>
  <c r="DZ18" i="24" s="1"/>
  <c r="DU54" i="24" a="1"/>
  <c r="DU54" i="24" s="1"/>
  <c r="EE44" i="24" a="1"/>
  <c r="EE44" i="24" s="1"/>
  <c r="DP12" i="24" a="1"/>
  <c r="DP12" i="24" s="1"/>
  <c r="DU42" i="24" a="1"/>
  <c r="DU42" i="24" s="1"/>
  <c r="DD84" i="24" a="1"/>
  <c r="DD84" i="24" s="1"/>
  <c r="DG121" i="24" a="1"/>
  <c r="DG121" i="24" s="1"/>
  <c r="DD108" i="24" a="1"/>
  <c r="DD108" i="24" s="1"/>
  <c r="DF107" i="24" a="1"/>
  <c r="DF107" i="24" s="1"/>
  <c r="DG42" i="24" a="1"/>
  <c r="DG42" i="24" s="1"/>
  <c r="DD8" i="24" a="1"/>
  <c r="DD8" i="24" s="1"/>
  <c r="DD16" i="24" a="1"/>
  <c r="DD16" i="24" s="1"/>
  <c r="DD47" i="24" a="1"/>
  <c r="DD47" i="24" s="1"/>
  <c r="DG26" i="24" a="1"/>
  <c r="DG26" i="24" s="1"/>
  <c r="DG17" i="24" a="1"/>
  <c r="DG17" i="24" s="1"/>
  <c r="DD17" i="24" a="1"/>
  <c r="DD17" i="24" s="1"/>
  <c r="DY119" i="24" a="1"/>
  <c r="DY119" i="24" s="1"/>
  <c r="EB66" i="24" a="1"/>
  <c r="EB66" i="24" s="1"/>
  <c r="DJ92" i="24" a="1"/>
  <c r="DJ92" i="24" s="1"/>
  <c r="DS106" i="24" a="1"/>
  <c r="DS106" i="24" s="1"/>
  <c r="DX49" i="24" a="1"/>
  <c r="DX49" i="24" s="1"/>
  <c r="EB8" i="24" a="1"/>
  <c r="EB8" i="24" s="1"/>
  <c r="DS24" i="24" a="1"/>
  <c r="DS24" i="24" s="1"/>
  <c r="DY39" i="24" a="1"/>
  <c r="DY39" i="24" s="1"/>
  <c r="DO46" i="24" a="1"/>
  <c r="DO46" i="24" s="1"/>
  <c r="DH11" i="24" a="1"/>
  <c r="DH11" i="24" s="1"/>
  <c r="EC43" i="24" a="1"/>
  <c r="EC43" i="24" s="1"/>
  <c r="DN34" i="24" a="1"/>
  <c r="DN34" i="24" s="1"/>
  <c r="DL8" i="24" a="1"/>
  <c r="DL8" i="24" s="1"/>
  <c r="EC31" i="24" a="1"/>
  <c r="EC31" i="24" s="1"/>
  <c r="DG89" i="24" a="1"/>
  <c r="DG89" i="24" s="1"/>
  <c r="DF99" i="24" a="1"/>
  <c r="DF99" i="24" s="1"/>
  <c r="DF127" i="24" a="1"/>
  <c r="DF127" i="24" s="1"/>
  <c r="DD72" i="24" a="1"/>
  <c r="DD72" i="24" s="1"/>
  <c r="DE41" i="24" a="1"/>
  <c r="DE41" i="24" s="1"/>
  <c r="DE52" i="24" a="1"/>
  <c r="DE52" i="24" s="1"/>
  <c r="DF49" i="24" a="1"/>
  <c r="DF49" i="24" s="1"/>
  <c r="DE34" i="24" a="1"/>
  <c r="DE34" i="24" s="1"/>
  <c r="DE11" i="24" a="1"/>
  <c r="DE11" i="24" s="1"/>
  <c r="DD26" i="24" a="1"/>
  <c r="DD26" i="24" s="1"/>
  <c r="DG39" i="24" a="1"/>
  <c r="DG39" i="24" s="1"/>
  <c r="DL5" i="24" a="1"/>
  <c r="DL5" i="24" s="1"/>
  <c r="DF71" i="24" a="1"/>
  <c r="DF71" i="24" s="1"/>
  <c r="DE71" i="24" a="1"/>
  <c r="DE71" i="24" s="1"/>
  <c r="DD79" i="24" a="1"/>
  <c r="DD79" i="24" s="1"/>
  <c r="DF79" i="24" a="1"/>
  <c r="DF79" i="24" s="1"/>
  <c r="E135" i="8"/>
  <c r="Q134" i="8" s="1"/>
  <c r="D128" i="24" s="1"/>
  <c r="C136" i="8"/>
  <c r="AL129" i="24" s="1"/>
  <c r="D135" i="8"/>
  <c r="R134" i="8" s="1"/>
  <c r="E128" i="24" s="1"/>
  <c r="AP128" i="24" s="1"/>
  <c r="B152" i="8"/>
  <c r="F136" i="8"/>
  <c r="P135" i="8" s="1"/>
  <c r="C129" i="24" s="1"/>
  <c r="E136" i="8" l="1"/>
  <c r="F137" i="8"/>
  <c r="P136" i="8" s="1"/>
  <c r="C130" i="24" s="1"/>
  <c r="B153" i="8"/>
  <c r="C137" i="8"/>
  <c r="AL130" i="24" s="1"/>
  <c r="D136" i="8"/>
  <c r="R135" i="8" s="1"/>
  <c r="E129" i="24" s="1"/>
  <c r="AP129" i="24" s="1"/>
  <c r="Q135" i="8"/>
  <c r="D129" i="24" s="1"/>
  <c r="E137" i="8" l="1"/>
  <c r="B154" i="8"/>
  <c r="D137" i="8"/>
  <c r="R136" i="8" s="1"/>
  <c r="E130" i="24" s="1"/>
  <c r="AP130" i="24" s="1"/>
  <c r="C138" i="8"/>
  <c r="Q136" i="8"/>
  <c r="D130" i="24" s="1"/>
  <c r="F138" i="8"/>
  <c r="F139" i="8" l="1"/>
  <c r="C139" i="8"/>
  <c r="E139" i="8" s="1"/>
  <c r="D138" i="8"/>
  <c r="B155" i="8"/>
  <c r="C140" i="8" l="1"/>
  <c r="E140" i="8" s="1"/>
  <c r="D139" i="8"/>
  <c r="B156" i="8"/>
  <c r="F140" i="8"/>
  <c r="B157" i="8" l="1"/>
  <c r="D140" i="8"/>
  <c r="C141" i="8"/>
  <c r="E141" i="8" s="1"/>
  <c r="F141" i="8"/>
  <c r="C142" i="8" l="1"/>
  <c r="E142" i="8" s="1"/>
  <c r="D141" i="8"/>
  <c r="F142" i="8"/>
  <c r="B158" i="8"/>
  <c r="B159" i="8" l="1"/>
  <c r="F143" i="8"/>
  <c r="C143" i="8"/>
  <c r="E143" i="8" s="1"/>
  <c r="D142" i="8"/>
  <c r="B160" i="8" l="1"/>
  <c r="D143" i="8"/>
  <c r="C144" i="8"/>
  <c r="E144" i="8" s="1"/>
  <c r="F144" i="8"/>
  <c r="C145" i="8" l="1"/>
  <c r="E145" i="8" s="1"/>
  <c r="D144" i="8"/>
  <c r="F145" i="8"/>
  <c r="B161" i="8"/>
  <c r="B162" i="8" l="1"/>
  <c r="F146" i="8"/>
  <c r="D145" i="8"/>
  <c r="C146" i="8"/>
  <c r="E146" i="8" s="1"/>
  <c r="F147" i="8" l="1"/>
  <c r="C147" i="8"/>
  <c r="E147" i="8" s="1"/>
  <c r="D146" i="8"/>
  <c r="B163" i="8"/>
  <c r="B164" i="8" l="1"/>
  <c r="C148" i="8"/>
  <c r="E148" i="8" s="1"/>
  <c r="D147" i="8"/>
  <c r="F148" i="8"/>
  <c r="F149" i="8" l="1"/>
  <c r="D148" i="8"/>
  <c r="C149" i="8"/>
  <c r="E149" i="8" s="1"/>
  <c r="B165" i="8"/>
  <c r="AJ66" i="24" l="1"/>
  <c r="C150" i="8"/>
  <c r="E150" i="8" s="1"/>
  <c r="D149" i="8"/>
  <c r="B166" i="8"/>
  <c r="F150" i="8"/>
  <c r="AJ95" i="24" l="1"/>
  <c r="AK34" i="24"/>
  <c r="AK65" i="24"/>
  <c r="AJ65" i="24"/>
  <c r="AK60" i="24"/>
  <c r="AK66" i="24"/>
  <c r="AJ5" i="24"/>
  <c r="AJ50" i="24"/>
  <c r="AK49" i="24"/>
  <c r="AK53" i="24"/>
  <c r="AK8" i="24"/>
  <c r="AK51" i="24"/>
  <c r="AJ49" i="24"/>
  <c r="AJ55" i="24"/>
  <c r="AJ4" i="24"/>
  <c r="AK10" i="24"/>
  <c r="AJ27" i="24"/>
  <c r="AJ36" i="24"/>
  <c r="AK19" i="24"/>
  <c r="AJ38" i="24"/>
  <c r="AJ64" i="24"/>
  <c r="AJ58" i="24"/>
  <c r="AK18" i="24"/>
  <c r="AJ41" i="24"/>
  <c r="AJ19" i="24"/>
  <c r="AK40" i="24"/>
  <c r="AJ15" i="24"/>
  <c r="AJ22" i="24"/>
  <c r="AK41" i="24"/>
  <c r="AK28" i="24"/>
  <c r="AJ45" i="24"/>
  <c r="AJ16" i="24"/>
  <c r="AK11" i="24"/>
  <c r="AK43" i="24"/>
  <c r="AJ57" i="24"/>
  <c r="AK17" i="24"/>
  <c r="AJ21" i="24"/>
  <c r="AK59" i="24"/>
  <c r="AK45" i="24"/>
  <c r="AK52" i="24"/>
  <c r="AJ54" i="24"/>
  <c r="AK15" i="24"/>
  <c r="AK37" i="24"/>
  <c r="AJ51" i="24"/>
  <c r="AJ29" i="24"/>
  <c r="AK44" i="24"/>
  <c r="AJ12" i="24"/>
  <c r="AJ34" i="24"/>
  <c r="AK5" i="24"/>
  <c r="Q11" i="27" s="1"/>
  <c r="AK42" i="24"/>
  <c r="AJ17" i="24"/>
  <c r="AJ26" i="24"/>
  <c r="AK32" i="24"/>
  <c r="AK46" i="24"/>
  <c r="AJ32" i="24"/>
  <c r="AK38" i="24"/>
  <c r="AJ60" i="24"/>
  <c r="AK21" i="24"/>
  <c r="AK64" i="24"/>
  <c r="AK62" i="24"/>
  <c r="AK50" i="24"/>
  <c r="AK61" i="24"/>
  <c r="AK36" i="24"/>
  <c r="AK9" i="24"/>
  <c r="AJ8" i="24"/>
  <c r="AJ37" i="24"/>
  <c r="AK30" i="24"/>
  <c r="AJ48" i="24"/>
  <c r="AJ63" i="24"/>
  <c r="AJ3" i="24"/>
  <c r="AK16" i="24"/>
  <c r="AJ40" i="24"/>
  <c r="AK7" i="24"/>
  <c r="AK6" i="24"/>
  <c r="Q12" i="27" s="1"/>
  <c r="AJ24" i="24"/>
  <c r="AJ30" i="24"/>
  <c r="AJ52" i="24"/>
  <c r="AK12" i="24"/>
  <c r="AJ25" i="24"/>
  <c r="AK22" i="24"/>
  <c r="AJ14" i="24"/>
  <c r="AK63" i="24"/>
  <c r="AJ53" i="24"/>
  <c r="AJ13" i="24"/>
  <c r="AK26" i="24"/>
  <c r="AJ61" i="24"/>
  <c r="AJ28" i="24"/>
  <c r="AK47" i="24"/>
  <c r="AK35" i="24"/>
  <c r="AJ9" i="24"/>
  <c r="AJ7" i="24"/>
  <c r="AK20" i="24"/>
  <c r="AK39" i="24"/>
  <c r="AK58" i="24"/>
  <c r="AK3" i="24"/>
  <c r="AK13" i="24"/>
  <c r="AJ11" i="24"/>
  <c r="AJ59" i="24"/>
  <c r="AK54" i="24"/>
  <c r="AJ10" i="24"/>
  <c r="AJ6" i="24"/>
  <c r="AK24" i="24"/>
  <c r="AK57" i="24"/>
  <c r="AJ31" i="24"/>
  <c r="AJ39" i="24"/>
  <c r="AJ20" i="24"/>
  <c r="AK25" i="24"/>
  <c r="AJ35" i="24"/>
  <c r="AK27" i="24"/>
  <c r="AK4" i="24"/>
  <c r="Q10" i="27" s="1"/>
  <c r="AJ44" i="24"/>
  <c r="AJ47" i="24"/>
  <c r="AJ62" i="24"/>
  <c r="AK48" i="24"/>
  <c r="AJ18" i="24"/>
  <c r="AK29" i="24"/>
  <c r="AK55" i="24"/>
  <c r="AJ23" i="24"/>
  <c r="AK31" i="24"/>
  <c r="AJ42" i="24"/>
  <c r="AK56" i="24"/>
  <c r="AJ46" i="24"/>
  <c r="AJ33" i="24"/>
  <c r="AK23" i="24"/>
  <c r="AJ43" i="24"/>
  <c r="AJ56" i="24"/>
  <c r="AK14" i="24"/>
  <c r="AK33" i="24"/>
  <c r="AK125" i="24"/>
  <c r="AJ97" i="24"/>
  <c r="AJ74" i="24"/>
  <c r="AJ76" i="24"/>
  <c r="AK90" i="24"/>
  <c r="AJ81" i="24"/>
  <c r="AJ123" i="24"/>
  <c r="AK93" i="24"/>
  <c r="AJ114" i="24"/>
  <c r="AK99" i="24"/>
  <c r="AJ79" i="24"/>
  <c r="AJ67" i="24"/>
  <c r="AK82" i="24"/>
  <c r="AK70" i="24"/>
  <c r="AK67" i="24"/>
  <c r="AK86" i="24"/>
  <c r="AK80" i="24"/>
  <c r="AK71" i="24"/>
  <c r="AK74" i="24"/>
  <c r="AJ68" i="24"/>
  <c r="AK97" i="24"/>
  <c r="AJ125" i="24"/>
  <c r="AK87" i="24"/>
  <c r="AJ120" i="24"/>
  <c r="AJ122" i="24"/>
  <c r="AJ99" i="24"/>
  <c r="AK117" i="24"/>
  <c r="AK68" i="24"/>
  <c r="AJ124" i="24"/>
  <c r="AK120" i="24"/>
  <c r="AK75" i="24"/>
  <c r="AK108" i="24"/>
  <c r="AK110" i="24"/>
  <c r="AJ101" i="24"/>
  <c r="AK104" i="24"/>
  <c r="AJ91" i="24"/>
  <c r="AJ92" i="24"/>
  <c r="AK76" i="24"/>
  <c r="AK103" i="24"/>
  <c r="AJ98" i="24"/>
  <c r="AK102" i="24"/>
  <c r="AJ94" i="24"/>
  <c r="AJ104" i="24"/>
  <c r="AJ80" i="24"/>
  <c r="AJ111" i="24"/>
  <c r="AK72" i="24"/>
  <c r="AJ116" i="24"/>
  <c r="AK122" i="24"/>
  <c r="AJ87" i="24"/>
  <c r="AJ78" i="24"/>
  <c r="AJ110" i="24"/>
  <c r="AK116" i="24"/>
  <c r="AK78" i="24"/>
  <c r="AK94" i="24"/>
  <c r="AK92" i="24"/>
  <c r="AK111" i="24"/>
  <c r="AJ119" i="24"/>
  <c r="AK81" i="24"/>
  <c r="AJ70" i="24"/>
  <c r="AJ108" i="24"/>
  <c r="AK128" i="24"/>
  <c r="AJ128" i="24"/>
  <c r="AK115" i="24"/>
  <c r="AK113" i="24"/>
  <c r="AK91" i="24"/>
  <c r="AJ75" i="24"/>
  <c r="AK85" i="24"/>
  <c r="AK126" i="24"/>
  <c r="AJ118" i="24"/>
  <c r="AK127" i="24"/>
  <c r="AJ73" i="24"/>
  <c r="AJ117" i="24"/>
  <c r="AK124" i="24"/>
  <c r="AJ71" i="24"/>
  <c r="AJ82" i="24"/>
  <c r="AJ85" i="24"/>
  <c r="AJ112" i="24"/>
  <c r="AK79" i="24"/>
  <c r="AJ69" i="24"/>
  <c r="AJ86" i="24"/>
  <c r="AK95" i="24"/>
  <c r="AJ103" i="24"/>
  <c r="AK105" i="24"/>
  <c r="AK100" i="24"/>
  <c r="AK69" i="24"/>
  <c r="AJ84" i="24"/>
  <c r="AJ88" i="24"/>
  <c r="AK73" i="24"/>
  <c r="AJ89" i="24"/>
  <c r="AJ126" i="24"/>
  <c r="AJ96" i="24"/>
  <c r="AK84" i="24"/>
  <c r="AJ115" i="24"/>
  <c r="AK121" i="24"/>
  <c r="AK98" i="24"/>
  <c r="AK112" i="24"/>
  <c r="AK114" i="24"/>
  <c r="AJ83" i="24"/>
  <c r="AJ93" i="24"/>
  <c r="AJ127" i="24"/>
  <c r="AJ100" i="24"/>
  <c r="AJ106" i="24"/>
  <c r="AK88" i="24"/>
  <c r="AK101" i="24"/>
  <c r="AK109" i="24"/>
  <c r="AK119" i="24"/>
  <c r="AJ113" i="24"/>
  <c r="AJ107" i="24"/>
  <c r="AK106" i="24"/>
  <c r="AJ77" i="24"/>
  <c r="AK118" i="24"/>
  <c r="AK107" i="24"/>
  <c r="AJ105" i="24"/>
  <c r="AJ72" i="24"/>
  <c r="AK77" i="24"/>
  <c r="AK83" i="24"/>
  <c r="AJ121" i="24"/>
  <c r="AK89" i="24"/>
  <c r="AJ109" i="24"/>
  <c r="AK96" i="24"/>
  <c r="AJ102" i="24"/>
  <c r="AJ90" i="24"/>
  <c r="AK123" i="24"/>
  <c r="AK130" i="24"/>
  <c r="Q136" i="27" s="1"/>
  <c r="AK129" i="24"/>
  <c r="AJ130" i="24"/>
  <c r="AJ129" i="24"/>
  <c r="B167" i="8"/>
  <c r="D150" i="8"/>
  <c r="C151" i="8"/>
  <c r="E151" i="8" s="1"/>
  <c r="F151" i="8"/>
  <c r="AH4" i="24" l="1"/>
  <c r="AI4" i="24"/>
  <c r="O10" i="27"/>
  <c r="AG4" i="24"/>
  <c r="AG5" i="24"/>
  <c r="AH5" i="24"/>
  <c r="O11" i="27"/>
  <c r="AI5" i="24"/>
  <c r="AG6" i="24"/>
  <c r="AH6" i="24"/>
  <c r="O12" i="27"/>
  <c r="AI6" i="24"/>
  <c r="O136" i="27"/>
  <c r="M136" i="27" s="1"/>
  <c r="AH130" i="24"/>
  <c r="AG130" i="24"/>
  <c r="AI130" i="24"/>
  <c r="F152" i="8"/>
  <c r="C152" i="8"/>
  <c r="E152" i="8" s="1"/>
  <c r="D151" i="8"/>
  <c r="B168" i="8"/>
  <c r="P12" i="27" l="1"/>
  <c r="N12" i="27"/>
  <c r="M12" i="27"/>
  <c r="L12" i="27"/>
  <c r="M10" i="27"/>
  <c r="L10" i="27"/>
  <c r="P10" i="27"/>
  <c r="N10" i="27"/>
  <c r="P11" i="27"/>
  <c r="N11" i="27"/>
  <c r="L11" i="27"/>
  <c r="M11" i="27"/>
  <c r="P136" i="27"/>
  <c r="N136" i="27"/>
  <c r="L136" i="27"/>
  <c r="B169" i="8"/>
  <c r="C153" i="8"/>
  <c r="E153" i="8" s="1"/>
  <c r="D152" i="8"/>
  <c r="F153" i="8"/>
  <c r="F154" i="8" l="1"/>
  <c r="C154" i="8"/>
  <c r="E154" i="8" s="1"/>
  <c r="D153" i="8"/>
  <c r="B170" i="8"/>
  <c r="B171" i="8" l="1"/>
  <c r="C155" i="8"/>
  <c r="E155" i="8" s="1"/>
  <c r="D154" i="8"/>
  <c r="F155" i="8"/>
  <c r="B172" i="8" l="1"/>
  <c r="F156" i="8"/>
  <c r="D155" i="8"/>
  <c r="C156" i="8"/>
  <c r="E156" i="8" s="1"/>
  <c r="F157" i="8" l="1"/>
  <c r="C157" i="8"/>
  <c r="E157" i="8" s="1"/>
  <c r="D156" i="8"/>
  <c r="B173" i="8"/>
  <c r="B174" i="8" l="1"/>
  <c r="D157" i="8"/>
  <c r="C158" i="8"/>
  <c r="E158" i="8" s="1"/>
  <c r="F158" i="8"/>
  <c r="Q60" i="27" l="1"/>
  <c r="F159" i="8"/>
  <c r="B175" i="8"/>
  <c r="D158" i="8"/>
  <c r="C159" i="8"/>
  <c r="E159" i="8" s="1"/>
  <c r="B176" i="8" l="1"/>
  <c r="C160" i="8"/>
  <c r="E160" i="8" s="1"/>
  <c r="D159" i="8"/>
  <c r="F160" i="8"/>
  <c r="Q16" i="27" l="1"/>
  <c r="Q19" i="27"/>
  <c r="Q34" i="27"/>
  <c r="Q20" i="27"/>
  <c r="Q18" i="27"/>
  <c r="Q15" i="27"/>
  <c r="Q17" i="27"/>
  <c r="Q36" i="27"/>
  <c r="Q22" i="27"/>
  <c r="Q26" i="27"/>
  <c r="Q29" i="27"/>
  <c r="Q24" i="27"/>
  <c r="Q33" i="27"/>
  <c r="Q40" i="27"/>
  <c r="Q14" i="27"/>
  <c r="Q38" i="27"/>
  <c r="Q27" i="27"/>
  <c r="Q32" i="27"/>
  <c r="Q23" i="27"/>
  <c r="Q37" i="27"/>
  <c r="Q25" i="27"/>
  <c r="Q35" i="27"/>
  <c r="Q28" i="27"/>
  <c r="Q30" i="27"/>
  <c r="Q31" i="27"/>
  <c r="Q39" i="27"/>
  <c r="Q13" i="27"/>
  <c r="Q21" i="27"/>
  <c r="Q46" i="27"/>
  <c r="Q41" i="27"/>
  <c r="Q44" i="27"/>
  <c r="Q48" i="27"/>
  <c r="Q43" i="27"/>
  <c r="Q42" i="27"/>
  <c r="Q47" i="27"/>
  <c r="Q45" i="27"/>
  <c r="Q50" i="27"/>
  <c r="Q51" i="27"/>
  <c r="Q49" i="27"/>
  <c r="Q52" i="27"/>
  <c r="Q53" i="27"/>
  <c r="Q54" i="27"/>
  <c r="Q56" i="27"/>
  <c r="Q58" i="27"/>
  <c r="Q55" i="27"/>
  <c r="Q57" i="27"/>
  <c r="Q59" i="27"/>
  <c r="Q133" i="27"/>
  <c r="Q132" i="27"/>
  <c r="Q131" i="27"/>
  <c r="Q134" i="27"/>
  <c r="Q9" i="27"/>
  <c r="Q101" i="27"/>
  <c r="Q97" i="27"/>
  <c r="Q69" i="27"/>
  <c r="Q96" i="27"/>
  <c r="Q74" i="27"/>
  <c r="Q89" i="27"/>
  <c r="Q90" i="27"/>
  <c r="Q94" i="27"/>
  <c r="Q104" i="27"/>
  <c r="Q108" i="27"/>
  <c r="Q79" i="27"/>
  <c r="Q71" i="27"/>
  <c r="Q72" i="27"/>
  <c r="Q105" i="27"/>
  <c r="Q128" i="27"/>
  <c r="Q121" i="27"/>
  <c r="Q65" i="27"/>
  <c r="Q107" i="27"/>
  <c r="Q87" i="27"/>
  <c r="Q110" i="27"/>
  <c r="Q91" i="27"/>
  <c r="Q88" i="27"/>
  <c r="Q64" i="27"/>
  <c r="Q92" i="27"/>
  <c r="Q115" i="27"/>
  <c r="Q112" i="27"/>
  <c r="Q98" i="27"/>
  <c r="Q117" i="27"/>
  <c r="Q63" i="27"/>
  <c r="Q70" i="27"/>
  <c r="Q95" i="27"/>
  <c r="Q118" i="27"/>
  <c r="Q75" i="27"/>
  <c r="Q61" i="27"/>
  <c r="Q84" i="27"/>
  <c r="Q68" i="27"/>
  <c r="Q99" i="27"/>
  <c r="Q102" i="27"/>
  <c r="Q106" i="27"/>
  <c r="Q130" i="27"/>
  <c r="Q67" i="27"/>
  <c r="Q111" i="27"/>
  <c r="Q83" i="27"/>
  <c r="Q116" i="27"/>
  <c r="Q124" i="27"/>
  <c r="Q93" i="27"/>
  <c r="Q100" i="27"/>
  <c r="Q114" i="27"/>
  <c r="Q123" i="27"/>
  <c r="Q81" i="27"/>
  <c r="Q113" i="27"/>
  <c r="Q127" i="27"/>
  <c r="Q82" i="27"/>
  <c r="Q78" i="27"/>
  <c r="Q86" i="27"/>
  <c r="Q125" i="27"/>
  <c r="Q122" i="27"/>
  <c r="Q120" i="27"/>
  <c r="Q80" i="27"/>
  <c r="Q129" i="27"/>
  <c r="Q103" i="27"/>
  <c r="Q76" i="27"/>
  <c r="Q126" i="27"/>
  <c r="Q73" i="27"/>
  <c r="Q77" i="27"/>
  <c r="Q85" i="27"/>
  <c r="Q119" i="27"/>
  <c r="Q66" i="27"/>
  <c r="Q109" i="27"/>
  <c r="Q62" i="27"/>
  <c r="B177" i="8"/>
  <c r="F161" i="8"/>
  <c r="C161" i="8"/>
  <c r="E161" i="8" s="1"/>
  <c r="D160" i="8"/>
  <c r="O26" i="27" l="1"/>
  <c r="AG20" i="24"/>
  <c r="AI20" i="24"/>
  <c r="AH20" i="24"/>
  <c r="O33" i="27"/>
  <c r="AI27" i="24"/>
  <c r="AH27" i="24"/>
  <c r="AG27" i="24"/>
  <c r="O38" i="27"/>
  <c r="AG32" i="24"/>
  <c r="AI32" i="24"/>
  <c r="AH32" i="24"/>
  <c r="O19" i="27"/>
  <c r="AH13" i="24"/>
  <c r="AG13" i="24"/>
  <c r="AI13" i="24"/>
  <c r="O20" i="27"/>
  <c r="AI14" i="24"/>
  <c r="AG14" i="24"/>
  <c r="AH14" i="24"/>
  <c r="O21" i="27"/>
  <c r="AH15" i="24"/>
  <c r="AI15" i="24"/>
  <c r="AG15" i="24"/>
  <c r="O40" i="27"/>
  <c r="AI34" i="24"/>
  <c r="AH34" i="24"/>
  <c r="AG34" i="24"/>
  <c r="O24" i="27"/>
  <c r="AI18" i="24"/>
  <c r="AG18" i="24"/>
  <c r="AH18" i="24"/>
  <c r="O31" i="27"/>
  <c r="AI25" i="24"/>
  <c r="AG25" i="24"/>
  <c r="AH25" i="24"/>
  <c r="O22" i="27"/>
  <c r="AI16" i="24"/>
  <c r="AH16" i="24"/>
  <c r="AG16" i="24"/>
  <c r="O13" i="27"/>
  <c r="AH7" i="24"/>
  <c r="AI7" i="24"/>
  <c r="AG7" i="24"/>
  <c r="O28" i="27"/>
  <c r="AG22" i="24"/>
  <c r="AH22" i="24"/>
  <c r="AI22" i="24"/>
  <c r="O29" i="27"/>
  <c r="AG23" i="24"/>
  <c r="AH23" i="24"/>
  <c r="AI23" i="24"/>
  <c r="O35" i="27"/>
  <c r="AI29" i="24"/>
  <c r="AH29" i="24"/>
  <c r="AG29" i="24"/>
  <c r="O34" i="27"/>
  <c r="AH28" i="24"/>
  <c r="AG28" i="24"/>
  <c r="AI28" i="24"/>
  <c r="O36" i="27"/>
  <c r="AI30" i="24"/>
  <c r="AH30" i="24"/>
  <c r="AG30" i="24"/>
  <c r="O25" i="27"/>
  <c r="AI19" i="24"/>
  <c r="AG19" i="24"/>
  <c r="AH19" i="24"/>
  <c r="O16" i="27"/>
  <c r="AI10" i="24"/>
  <c r="AG10" i="24"/>
  <c r="AH10" i="24"/>
  <c r="O39" i="27"/>
  <c r="AG33" i="24"/>
  <c r="AI33" i="24"/>
  <c r="AH33" i="24"/>
  <c r="O30" i="27"/>
  <c r="AG24" i="24"/>
  <c r="AI24" i="24"/>
  <c r="AH24" i="24"/>
  <c r="O32" i="27"/>
  <c r="AI26" i="24"/>
  <c r="AG26" i="24"/>
  <c r="AH26" i="24"/>
  <c r="O37" i="27"/>
  <c r="AG31" i="24"/>
  <c r="AI31" i="24"/>
  <c r="AH31" i="24"/>
  <c r="O15" i="27"/>
  <c r="AI9" i="24"/>
  <c r="AG9" i="24"/>
  <c r="AH9" i="24"/>
  <c r="O27" i="27"/>
  <c r="AH21" i="24"/>
  <c r="AG21" i="24"/>
  <c r="AI21" i="24"/>
  <c r="O18" i="27"/>
  <c r="AH12" i="24"/>
  <c r="AG12" i="24"/>
  <c r="AI12" i="24"/>
  <c r="O23" i="27"/>
  <c r="AG17" i="24"/>
  <c r="AH17" i="24"/>
  <c r="AI17" i="24"/>
  <c r="O17" i="27"/>
  <c r="AH11" i="24"/>
  <c r="AI11" i="24"/>
  <c r="AG11" i="24"/>
  <c r="O14" i="27"/>
  <c r="AI8" i="24"/>
  <c r="AH8" i="24"/>
  <c r="AG8" i="24"/>
  <c r="O41" i="27"/>
  <c r="AH35" i="24"/>
  <c r="AG35" i="24"/>
  <c r="AI35" i="24"/>
  <c r="O60" i="27"/>
  <c r="AI54" i="24"/>
  <c r="AG54" i="24"/>
  <c r="AH54" i="24"/>
  <c r="AG52" i="24"/>
  <c r="AH52" i="24"/>
  <c r="O58" i="27"/>
  <c r="AI52" i="24"/>
  <c r="O56" i="27"/>
  <c r="AI50" i="24"/>
  <c r="AG50" i="24"/>
  <c r="AH50" i="24"/>
  <c r="AH47" i="24"/>
  <c r="AI47" i="24"/>
  <c r="AG47" i="24"/>
  <c r="O53" i="27"/>
  <c r="AH45" i="24"/>
  <c r="AG45" i="24"/>
  <c r="O51" i="27"/>
  <c r="AI45" i="24"/>
  <c r="O46" i="27"/>
  <c r="AG40" i="24"/>
  <c r="AI40" i="24"/>
  <c r="AH40" i="24"/>
  <c r="O45" i="27"/>
  <c r="AI39" i="24"/>
  <c r="AH39" i="24"/>
  <c r="AG39" i="24"/>
  <c r="O48" i="27"/>
  <c r="AH42" i="24"/>
  <c r="AG42" i="24"/>
  <c r="AI42" i="24"/>
  <c r="AI49" i="24"/>
  <c r="AH49" i="24"/>
  <c r="AG49" i="24"/>
  <c r="O55" i="27"/>
  <c r="AI48" i="24"/>
  <c r="O54" i="27"/>
  <c r="AH48" i="24"/>
  <c r="AG48" i="24"/>
  <c r="O49" i="27"/>
  <c r="AI43" i="24"/>
  <c r="AH43" i="24"/>
  <c r="AG43" i="24"/>
  <c r="O44" i="27"/>
  <c r="AI38" i="24"/>
  <c r="AG38" i="24"/>
  <c r="AH38" i="24"/>
  <c r="O43" i="27"/>
  <c r="AH37" i="24"/>
  <c r="AG37" i="24"/>
  <c r="AI37" i="24"/>
  <c r="O47" i="27"/>
  <c r="AI41" i="24"/>
  <c r="AH41" i="24"/>
  <c r="AG41" i="24"/>
  <c r="AI51" i="24"/>
  <c r="AG51" i="24"/>
  <c r="O57" i="27"/>
  <c r="AH51" i="24"/>
  <c r="O59" i="27"/>
  <c r="AI53" i="24"/>
  <c r="AG53" i="24"/>
  <c r="AH53" i="24"/>
  <c r="O52" i="27"/>
  <c r="AI46" i="24"/>
  <c r="AH46" i="24"/>
  <c r="AG46" i="24"/>
  <c r="AG44" i="24"/>
  <c r="AH44" i="24"/>
  <c r="AI44" i="24"/>
  <c r="O50" i="27"/>
  <c r="O42" i="27"/>
  <c r="AH36" i="24"/>
  <c r="AI36" i="24"/>
  <c r="AG36" i="24"/>
  <c r="AI129" i="24"/>
  <c r="Q135" i="27"/>
  <c r="AI126" i="24"/>
  <c r="AH126" i="24"/>
  <c r="AG126" i="24"/>
  <c r="AH127" i="24"/>
  <c r="AG127" i="24"/>
  <c r="AI127" i="24"/>
  <c r="AI125" i="24"/>
  <c r="AG125" i="24"/>
  <c r="AH125" i="24"/>
  <c r="AG128" i="24"/>
  <c r="AI128" i="24"/>
  <c r="AH128" i="24"/>
  <c r="O9" i="27"/>
  <c r="AG3" i="24"/>
  <c r="AI3" i="24"/>
  <c r="AH3" i="24"/>
  <c r="O89" i="27"/>
  <c r="AI83" i="24"/>
  <c r="AH83" i="24"/>
  <c r="AG83" i="24"/>
  <c r="O65" i="27"/>
  <c r="AH59" i="24"/>
  <c r="AG59" i="24"/>
  <c r="AI59" i="24"/>
  <c r="O77" i="27"/>
  <c r="AG71" i="24"/>
  <c r="AI71" i="24"/>
  <c r="AH71" i="24"/>
  <c r="O124" i="27"/>
  <c r="AI118" i="24"/>
  <c r="AG118" i="24"/>
  <c r="AH118" i="24"/>
  <c r="O82" i="27"/>
  <c r="AH76" i="24"/>
  <c r="AI76" i="24"/>
  <c r="AG76" i="24"/>
  <c r="O84" i="27"/>
  <c r="AH78" i="24"/>
  <c r="AG78" i="24"/>
  <c r="AI78" i="24"/>
  <c r="O85" i="27"/>
  <c r="AI79" i="24"/>
  <c r="AH79" i="24"/>
  <c r="AG79" i="24"/>
  <c r="O75" i="27"/>
  <c r="AI69" i="24"/>
  <c r="AG69" i="24"/>
  <c r="AH69" i="24"/>
  <c r="O83" i="27"/>
  <c r="AG77" i="24"/>
  <c r="AH77" i="24"/>
  <c r="AI77" i="24"/>
  <c r="O80" i="27"/>
  <c r="AG74" i="24"/>
  <c r="AH74" i="24"/>
  <c r="AI74" i="24"/>
  <c r="O107" i="27"/>
  <c r="AH101" i="24"/>
  <c r="AG101" i="24"/>
  <c r="AI101" i="24"/>
  <c r="O66" i="27"/>
  <c r="AH60" i="24"/>
  <c r="AG60" i="24"/>
  <c r="AI60" i="24"/>
  <c r="O76" i="27"/>
  <c r="AG70" i="24"/>
  <c r="AH70" i="24"/>
  <c r="AI70" i="24"/>
  <c r="O62" i="27"/>
  <c r="AG56" i="24"/>
  <c r="AI56" i="24"/>
  <c r="AH56" i="24"/>
  <c r="O132" i="27"/>
  <c r="O120" i="27"/>
  <c r="AG114" i="24"/>
  <c r="AI114" i="24"/>
  <c r="AH114" i="24"/>
  <c r="O71" i="27"/>
  <c r="AI65" i="24"/>
  <c r="AG65" i="24"/>
  <c r="AH65" i="24"/>
  <c r="O72" i="27"/>
  <c r="AI66" i="24"/>
  <c r="AG66" i="24"/>
  <c r="AH66" i="24"/>
  <c r="O111" i="27"/>
  <c r="AH105" i="24"/>
  <c r="AG105" i="24"/>
  <c r="AI105" i="24"/>
  <c r="O108" i="27"/>
  <c r="AI102" i="24"/>
  <c r="AH102" i="24"/>
  <c r="AG102" i="24"/>
  <c r="O93" i="27"/>
  <c r="AG87" i="24"/>
  <c r="AH87" i="24"/>
  <c r="AI87" i="24"/>
  <c r="O81" i="27"/>
  <c r="AG75" i="24"/>
  <c r="AI75" i="24"/>
  <c r="AH75" i="24"/>
  <c r="O117" i="27"/>
  <c r="AI111" i="24"/>
  <c r="AH111" i="24"/>
  <c r="AG111" i="24"/>
  <c r="O102" i="27"/>
  <c r="AG96" i="24"/>
  <c r="AI96" i="24"/>
  <c r="AH96" i="24"/>
  <c r="O67" i="27"/>
  <c r="AI61" i="24"/>
  <c r="AG61" i="24"/>
  <c r="AH61" i="24"/>
  <c r="O112" i="27"/>
  <c r="AH106" i="24"/>
  <c r="AI106" i="24"/>
  <c r="AG106" i="24"/>
  <c r="O104" i="27"/>
  <c r="AI98" i="24"/>
  <c r="AG98" i="24"/>
  <c r="AH98" i="24"/>
  <c r="O90" i="27"/>
  <c r="AI84" i="24"/>
  <c r="AH84" i="24"/>
  <c r="AG84" i="24"/>
  <c r="O121" i="27"/>
  <c r="AG115" i="24"/>
  <c r="AI115" i="24"/>
  <c r="AH115" i="24"/>
  <c r="O129" i="27"/>
  <c r="AI123" i="24"/>
  <c r="AH123" i="24"/>
  <c r="AG123" i="24"/>
  <c r="O78" i="27"/>
  <c r="AI72" i="24"/>
  <c r="AH72" i="24"/>
  <c r="AG72" i="24"/>
  <c r="O95" i="27"/>
  <c r="AG89" i="24"/>
  <c r="AI89" i="24"/>
  <c r="AH89" i="24"/>
  <c r="O91" i="27"/>
  <c r="AI85" i="24"/>
  <c r="AH85" i="24"/>
  <c r="AG85" i="24"/>
  <c r="O100" i="27"/>
  <c r="AH94" i="24"/>
  <c r="AG94" i="24"/>
  <c r="AI94" i="24"/>
  <c r="O64" i="27"/>
  <c r="AG58" i="24"/>
  <c r="AI58" i="24"/>
  <c r="AH58" i="24"/>
  <c r="O127" i="27"/>
  <c r="AI121" i="24"/>
  <c r="AH121" i="24"/>
  <c r="AG121" i="24"/>
  <c r="O92" i="27"/>
  <c r="AG86" i="24"/>
  <c r="AI86" i="24"/>
  <c r="AH86" i="24"/>
  <c r="O98" i="27"/>
  <c r="AG92" i="24"/>
  <c r="AH92" i="24"/>
  <c r="AI92" i="24"/>
  <c r="O105" i="27"/>
  <c r="AG99" i="24"/>
  <c r="AI99" i="24"/>
  <c r="AH99" i="24"/>
  <c r="O125" i="27"/>
  <c r="AG119" i="24"/>
  <c r="AI119" i="24"/>
  <c r="AH119" i="24"/>
  <c r="O119" i="27"/>
  <c r="AI113" i="24"/>
  <c r="AH113" i="24"/>
  <c r="AG113" i="24"/>
  <c r="O114" i="27"/>
  <c r="AH108" i="24"/>
  <c r="AG108" i="24"/>
  <c r="AI108" i="24"/>
  <c r="O69" i="27"/>
  <c r="AH63" i="24"/>
  <c r="AG63" i="24"/>
  <c r="AI63" i="24"/>
  <c r="O86" i="27"/>
  <c r="AG80" i="24"/>
  <c r="AI80" i="24"/>
  <c r="AH80" i="24"/>
  <c r="O116" i="27"/>
  <c r="AI110" i="24"/>
  <c r="AH110" i="24"/>
  <c r="AG110" i="24"/>
  <c r="O118" i="27"/>
  <c r="AH112" i="24"/>
  <c r="AG112" i="24"/>
  <c r="AI112" i="24"/>
  <c r="O79" i="27"/>
  <c r="AI73" i="24"/>
  <c r="AH73" i="24"/>
  <c r="AG73" i="24"/>
  <c r="O97" i="27"/>
  <c r="AG91" i="24"/>
  <c r="AI91" i="24"/>
  <c r="AH91" i="24"/>
  <c r="O74" i="27"/>
  <c r="AH68" i="24"/>
  <c r="AI68" i="24"/>
  <c r="AG68" i="24"/>
  <c r="O73" i="27"/>
  <c r="AG67" i="24"/>
  <c r="AH67" i="24"/>
  <c r="AI67" i="24"/>
  <c r="O113" i="27"/>
  <c r="AG107" i="24"/>
  <c r="AI107" i="24"/>
  <c r="AH107" i="24"/>
  <c r="O115" i="27"/>
  <c r="AI109" i="24"/>
  <c r="AH109" i="24"/>
  <c r="AG109" i="24"/>
  <c r="O126" i="27"/>
  <c r="AG120" i="24"/>
  <c r="AI120" i="24"/>
  <c r="AH120" i="24"/>
  <c r="O128" i="27"/>
  <c r="AI122" i="24"/>
  <c r="AG122" i="24"/>
  <c r="AH122" i="24"/>
  <c r="O103" i="27"/>
  <c r="AH97" i="24"/>
  <c r="AG97" i="24"/>
  <c r="AI97" i="24"/>
  <c r="O63" i="27"/>
  <c r="AG57" i="24"/>
  <c r="AI57" i="24"/>
  <c r="AH57" i="24"/>
  <c r="O122" i="27"/>
  <c r="AH116" i="24"/>
  <c r="AG116" i="24"/>
  <c r="AI116" i="24"/>
  <c r="O94" i="27"/>
  <c r="AH88" i="24"/>
  <c r="AG88" i="24"/>
  <c r="AI88" i="24"/>
  <c r="O70" i="27"/>
  <c r="AH64" i="24"/>
  <c r="AG64" i="24"/>
  <c r="AI64" i="24"/>
  <c r="O134" i="27"/>
  <c r="O110" i="27"/>
  <c r="AI104" i="24"/>
  <c r="AG104" i="24"/>
  <c r="AH104" i="24"/>
  <c r="O123" i="27"/>
  <c r="AG117" i="24"/>
  <c r="AI117" i="24"/>
  <c r="AH117" i="24"/>
  <c r="O131" i="27"/>
  <c r="O61" i="27"/>
  <c r="AI55" i="24"/>
  <c r="AH55" i="24"/>
  <c r="AG55" i="24"/>
  <c r="O109" i="27"/>
  <c r="AH103" i="24"/>
  <c r="AG103" i="24"/>
  <c r="AI103" i="24"/>
  <c r="O68" i="27"/>
  <c r="AG62" i="24"/>
  <c r="AH62" i="24"/>
  <c r="AI62" i="24"/>
  <c r="O130" i="27"/>
  <c r="AI124" i="24"/>
  <c r="AG124" i="24"/>
  <c r="AH124" i="24"/>
  <c r="O106" i="27"/>
  <c r="AG100" i="24"/>
  <c r="AI100" i="24"/>
  <c r="AH100" i="24"/>
  <c r="O87" i="27"/>
  <c r="AI81" i="24"/>
  <c r="AG81" i="24"/>
  <c r="AH81" i="24"/>
  <c r="O96" i="27"/>
  <c r="AH90" i="24"/>
  <c r="AG90" i="24"/>
  <c r="AI90" i="24"/>
  <c r="O99" i="27"/>
  <c r="AG93" i="24"/>
  <c r="AI93" i="24"/>
  <c r="AH93" i="24"/>
  <c r="O101" i="27"/>
  <c r="AG95" i="24"/>
  <c r="AI95" i="24"/>
  <c r="AH95" i="24"/>
  <c r="O88" i="27"/>
  <c r="AH82" i="24"/>
  <c r="AG82" i="24"/>
  <c r="AI82" i="24"/>
  <c r="O133" i="27"/>
  <c r="F162" i="8"/>
  <c r="B178" i="8"/>
  <c r="C162" i="8"/>
  <c r="E162" i="8" s="1"/>
  <c r="D161" i="8"/>
  <c r="N14" i="27" l="1"/>
  <c r="M14" i="27"/>
  <c r="L14" i="27"/>
  <c r="P14" i="27"/>
  <c r="P17" i="27"/>
  <c r="M17" i="27"/>
  <c r="L17" i="27"/>
  <c r="N17" i="27"/>
  <c r="L23" i="27"/>
  <c r="P23" i="27"/>
  <c r="N23" i="27"/>
  <c r="M23" i="27"/>
  <c r="L18" i="27"/>
  <c r="P18" i="27"/>
  <c r="N18" i="27"/>
  <c r="M18" i="27"/>
  <c r="P27" i="27"/>
  <c r="L27" i="27"/>
  <c r="N27" i="27"/>
  <c r="M27" i="27"/>
  <c r="P15" i="27"/>
  <c r="M15" i="27"/>
  <c r="L15" i="27"/>
  <c r="N15" i="27"/>
  <c r="N37" i="27"/>
  <c r="P37" i="27"/>
  <c r="M37" i="27"/>
  <c r="L37" i="27"/>
  <c r="P32" i="27"/>
  <c r="M32" i="27"/>
  <c r="L32" i="27"/>
  <c r="N32" i="27"/>
  <c r="M30" i="27"/>
  <c r="P30" i="27"/>
  <c r="L30" i="27"/>
  <c r="N30" i="27"/>
  <c r="L39" i="27"/>
  <c r="P39" i="27"/>
  <c r="N39" i="27"/>
  <c r="M39" i="27"/>
  <c r="M16" i="27"/>
  <c r="P16" i="27"/>
  <c r="L16" i="27"/>
  <c r="N16" i="27"/>
  <c r="P25" i="27"/>
  <c r="M25" i="27"/>
  <c r="L25" i="27"/>
  <c r="N25" i="27"/>
  <c r="P36" i="27"/>
  <c r="M36" i="27"/>
  <c r="L36" i="27"/>
  <c r="N36" i="27"/>
  <c r="P34" i="27"/>
  <c r="M34" i="27"/>
  <c r="L34" i="27"/>
  <c r="N34" i="27"/>
  <c r="L35" i="27"/>
  <c r="P35" i="27"/>
  <c r="N35" i="27"/>
  <c r="M35" i="27"/>
  <c r="P29" i="27"/>
  <c r="M29" i="27"/>
  <c r="L29" i="27"/>
  <c r="N29" i="27"/>
  <c r="L28" i="27"/>
  <c r="P28" i="27"/>
  <c r="N28" i="27"/>
  <c r="M28" i="27"/>
  <c r="P13" i="27"/>
  <c r="N13" i="27"/>
  <c r="L13" i="27"/>
  <c r="M13" i="27"/>
  <c r="M22" i="27"/>
  <c r="L22" i="27"/>
  <c r="P22" i="27"/>
  <c r="N22" i="27"/>
  <c r="P31" i="27"/>
  <c r="N31" i="27"/>
  <c r="L31" i="27"/>
  <c r="M31" i="27"/>
  <c r="N24" i="27"/>
  <c r="P24" i="27"/>
  <c r="M24" i="27"/>
  <c r="L24" i="27"/>
  <c r="M40" i="27"/>
  <c r="P40" i="27"/>
  <c r="L40" i="27"/>
  <c r="N40" i="27"/>
  <c r="M21" i="27"/>
  <c r="P21" i="27"/>
  <c r="L21" i="27"/>
  <c r="N21" i="27"/>
  <c r="M20" i="27"/>
  <c r="P20" i="27"/>
  <c r="L20" i="27"/>
  <c r="N20" i="27"/>
  <c r="N19" i="27"/>
  <c r="M19" i="27"/>
  <c r="P19" i="27"/>
  <c r="L19" i="27"/>
  <c r="P38" i="27"/>
  <c r="M38" i="27"/>
  <c r="L38" i="27"/>
  <c r="N38" i="27"/>
  <c r="N33" i="27"/>
  <c r="P33" i="27"/>
  <c r="M33" i="27"/>
  <c r="L33" i="27"/>
  <c r="N26" i="27"/>
  <c r="P26" i="27"/>
  <c r="M26" i="27"/>
  <c r="L26" i="27"/>
  <c r="N50" i="27"/>
  <c r="P50" i="27"/>
  <c r="M50" i="27"/>
  <c r="L50" i="27"/>
  <c r="M55" i="27"/>
  <c r="P55" i="27"/>
  <c r="L55" i="27"/>
  <c r="N55" i="27"/>
  <c r="M53" i="27"/>
  <c r="L53" i="27"/>
  <c r="P53" i="27"/>
  <c r="N53" i="27"/>
  <c r="L57" i="27"/>
  <c r="P57" i="27"/>
  <c r="N57" i="27"/>
  <c r="M57" i="27"/>
  <c r="P51" i="27"/>
  <c r="M51" i="27"/>
  <c r="L51" i="27"/>
  <c r="N51" i="27"/>
  <c r="M58" i="27"/>
  <c r="P58" i="27"/>
  <c r="N58" i="27"/>
  <c r="L58" i="27"/>
  <c r="N54" i="27"/>
  <c r="L54" i="27"/>
  <c r="M54" i="27"/>
  <c r="P54" i="27"/>
  <c r="N42" i="27"/>
  <c r="P42" i="27"/>
  <c r="M42" i="27"/>
  <c r="L42" i="27"/>
  <c r="M52" i="27"/>
  <c r="L52" i="27"/>
  <c r="P52" i="27"/>
  <c r="N52" i="27"/>
  <c r="M59" i="27"/>
  <c r="L59" i="27"/>
  <c r="N59" i="27"/>
  <c r="P59" i="27"/>
  <c r="P47" i="27"/>
  <c r="M47" i="27"/>
  <c r="L47" i="27"/>
  <c r="N47" i="27"/>
  <c r="P43" i="27"/>
  <c r="M43" i="27"/>
  <c r="L43" i="27"/>
  <c r="N43" i="27"/>
  <c r="M44" i="27"/>
  <c r="P44" i="27"/>
  <c r="L44" i="27"/>
  <c r="N44" i="27"/>
  <c r="M49" i="27"/>
  <c r="P49" i="27"/>
  <c r="N49" i="27"/>
  <c r="L49" i="27"/>
  <c r="P48" i="27"/>
  <c r="M48" i="27"/>
  <c r="L48" i="27"/>
  <c r="N48" i="27"/>
  <c r="P45" i="27"/>
  <c r="L45" i="27"/>
  <c r="N45" i="27"/>
  <c r="M45" i="27"/>
  <c r="N46" i="27"/>
  <c r="P46" i="27"/>
  <c r="M46" i="27"/>
  <c r="L46" i="27"/>
  <c r="P56" i="27"/>
  <c r="N56" i="27"/>
  <c r="M56" i="27"/>
  <c r="L56" i="27"/>
  <c r="N60" i="27"/>
  <c r="P60" i="27"/>
  <c r="M60" i="27"/>
  <c r="L60" i="27"/>
  <c r="P41" i="27"/>
  <c r="L41" i="27"/>
  <c r="N41" i="27"/>
  <c r="M41" i="27"/>
  <c r="O135" i="27"/>
  <c r="P135" i="27" s="1"/>
  <c r="AG129" i="24"/>
  <c r="AH129" i="24"/>
  <c r="EP66" i="24" s="1" a="1"/>
  <c r="EP66" i="24" s="1"/>
  <c r="N9" i="27"/>
  <c r="K9" i="27"/>
  <c r="K10" i="27" s="1"/>
  <c r="K11" i="27" s="1"/>
  <c r="K12" i="27" s="1"/>
  <c r="K13" i="27" s="1"/>
  <c r="K14" i="27" s="1"/>
  <c r="K15" i="27" s="1"/>
  <c r="K16" i="27" s="1"/>
  <c r="K17" i="27" s="1"/>
  <c r="K18" i="27" s="1"/>
  <c r="K19" i="27" s="1"/>
  <c r="K20" i="27" s="1"/>
  <c r="K21" i="27" s="1"/>
  <c r="K22" i="27" s="1"/>
  <c r="K23" i="27" s="1"/>
  <c r="K24" i="27" s="1"/>
  <c r="K25" i="27" s="1"/>
  <c r="K26" i="27" s="1"/>
  <c r="K27" i="27" s="1"/>
  <c r="K28" i="27" s="1"/>
  <c r="K29" i="27" s="1"/>
  <c r="K30" i="27" s="1"/>
  <c r="K31" i="27" s="1"/>
  <c r="K32" i="27" s="1"/>
  <c r="K33" i="27" s="1"/>
  <c r="K34" i="27" s="1"/>
  <c r="K35" i="27" s="1"/>
  <c r="K36" i="27" s="1"/>
  <c r="K37" i="27" s="1"/>
  <c r="K38" i="27" s="1"/>
  <c r="K39" i="27" s="1"/>
  <c r="K40" i="27" s="1"/>
  <c r="K41" i="27" s="1"/>
  <c r="K42" i="27" s="1"/>
  <c r="K43" i="27" s="1"/>
  <c r="K44" i="27" s="1"/>
  <c r="K45" i="27" s="1"/>
  <c r="K46" i="27" s="1"/>
  <c r="K47" i="27" s="1"/>
  <c r="K48" i="27" s="1"/>
  <c r="K49" i="27" s="1"/>
  <c r="K50" i="27" s="1"/>
  <c r="K51" i="27" s="1"/>
  <c r="K52" i="27" s="1"/>
  <c r="K53" i="27" s="1"/>
  <c r="K54" i="27" s="1"/>
  <c r="K55" i="27" s="1"/>
  <c r="K56" i="27" s="1"/>
  <c r="K57" i="27" s="1"/>
  <c r="K58" i="27" s="1"/>
  <c r="K59" i="27" s="1"/>
  <c r="K60" i="27" s="1"/>
  <c r="K61" i="27" s="1"/>
  <c r="K62" i="27" s="1"/>
  <c r="K63" i="27" s="1"/>
  <c r="K64" i="27" s="1"/>
  <c r="K65" i="27" s="1"/>
  <c r="K66" i="27" s="1"/>
  <c r="K67" i="27" s="1"/>
  <c r="K68" i="27" s="1"/>
  <c r="K69" i="27" s="1"/>
  <c r="K70" i="27" s="1"/>
  <c r="K71" i="27" s="1"/>
  <c r="K72" i="27" s="1"/>
  <c r="K73" i="27" s="1"/>
  <c r="K74" i="27" s="1"/>
  <c r="K75" i="27" s="1"/>
  <c r="K76" i="27" s="1"/>
  <c r="K77" i="27" s="1"/>
  <c r="K78" i="27" s="1"/>
  <c r="K79" i="27" s="1"/>
  <c r="K80" i="27" s="1"/>
  <c r="K81" i="27" s="1"/>
  <c r="K82" i="27" s="1"/>
  <c r="K83" i="27" s="1"/>
  <c r="K84" i="27" s="1"/>
  <c r="K85" i="27" s="1"/>
  <c r="K86" i="27" s="1"/>
  <c r="K87" i="27" s="1"/>
  <c r="K88" i="27" s="1"/>
  <c r="K89" i="27" s="1"/>
  <c r="K90" i="27" s="1"/>
  <c r="K91" i="27" s="1"/>
  <c r="K92" i="27" s="1"/>
  <c r="K93" i="27" s="1"/>
  <c r="K94" i="27" s="1"/>
  <c r="K95" i="27" s="1"/>
  <c r="K96" i="27" s="1"/>
  <c r="K97" i="27" s="1"/>
  <c r="K98" i="27" s="1"/>
  <c r="K99" i="27" s="1"/>
  <c r="K100" i="27" s="1"/>
  <c r="K101" i="27" s="1"/>
  <c r="K102" i="27" s="1"/>
  <c r="K103" i="27" s="1"/>
  <c r="K104" i="27" s="1"/>
  <c r="K105" i="27" s="1"/>
  <c r="K106" i="27" s="1"/>
  <c r="K107" i="27" s="1"/>
  <c r="K108" i="27" s="1"/>
  <c r="K109" i="27" s="1"/>
  <c r="K110" i="27" s="1"/>
  <c r="K111" i="27" s="1"/>
  <c r="K112" i="27" s="1"/>
  <c r="K113" i="27" s="1"/>
  <c r="K114" i="27" s="1"/>
  <c r="K115" i="27" s="1"/>
  <c r="K116" i="27" s="1"/>
  <c r="K117" i="27" s="1"/>
  <c r="K118" i="27" s="1"/>
  <c r="K119" i="27" s="1"/>
  <c r="K120" i="27" s="1"/>
  <c r="K121" i="27" s="1"/>
  <c r="K122" i="27" s="1"/>
  <c r="K123" i="27" s="1"/>
  <c r="K124" i="27" s="1"/>
  <c r="K125" i="27" s="1"/>
  <c r="K126" i="27" s="1"/>
  <c r="K127" i="27" s="1"/>
  <c r="K128" i="27" s="1"/>
  <c r="K129" i="27" s="1"/>
  <c r="K130" i="27" s="1"/>
  <c r="K131" i="27" s="1"/>
  <c r="K132" i="27" s="1"/>
  <c r="K133" i="27" s="1"/>
  <c r="K134" i="27" s="1"/>
  <c r="L9" i="27"/>
  <c r="P9" i="27"/>
  <c r="M9" i="27"/>
  <c r="N88" i="27"/>
  <c r="M88" i="27"/>
  <c r="L88" i="27"/>
  <c r="P88" i="27"/>
  <c r="L87" i="27"/>
  <c r="N87" i="27"/>
  <c r="P87" i="27"/>
  <c r="M87" i="27"/>
  <c r="P61" i="27"/>
  <c r="N61" i="27"/>
  <c r="M61" i="27"/>
  <c r="L61" i="27"/>
  <c r="M110" i="27"/>
  <c r="N110" i="27"/>
  <c r="P110" i="27"/>
  <c r="L110" i="27"/>
  <c r="N122" i="27"/>
  <c r="P122" i="27"/>
  <c r="M122" i="27"/>
  <c r="L122" i="27"/>
  <c r="P126" i="27"/>
  <c r="N126" i="27"/>
  <c r="M126" i="27"/>
  <c r="L126" i="27"/>
  <c r="N79" i="27"/>
  <c r="M79" i="27"/>
  <c r="L79" i="27"/>
  <c r="P79" i="27"/>
  <c r="N69" i="27"/>
  <c r="P69" i="27"/>
  <c r="M69" i="27"/>
  <c r="L69" i="27"/>
  <c r="N119" i="27"/>
  <c r="P119" i="27"/>
  <c r="M119" i="27"/>
  <c r="L119" i="27"/>
  <c r="P127" i="27"/>
  <c r="L127" i="27"/>
  <c r="N127" i="27"/>
  <c r="M127" i="27"/>
  <c r="L99" i="27"/>
  <c r="P99" i="27"/>
  <c r="N99" i="27"/>
  <c r="M99" i="27"/>
  <c r="P68" i="27"/>
  <c r="M68" i="27"/>
  <c r="L68" i="27"/>
  <c r="N68" i="27"/>
  <c r="M131" i="27"/>
  <c r="L131" i="27"/>
  <c r="P131" i="27"/>
  <c r="N131" i="27"/>
  <c r="N70" i="27"/>
  <c r="P70" i="27"/>
  <c r="M70" i="27"/>
  <c r="L70" i="27"/>
  <c r="N128" i="27"/>
  <c r="P128" i="27"/>
  <c r="M128" i="27"/>
  <c r="L128" i="27"/>
  <c r="N73" i="27"/>
  <c r="P73" i="27"/>
  <c r="M73" i="27"/>
  <c r="L73" i="27"/>
  <c r="P118" i="27"/>
  <c r="L118" i="27"/>
  <c r="N118" i="27"/>
  <c r="M118" i="27"/>
  <c r="P98" i="27"/>
  <c r="M98" i="27"/>
  <c r="L98" i="27"/>
  <c r="N98" i="27"/>
  <c r="N133" i="27"/>
  <c r="M133" i="27"/>
  <c r="P133" i="27"/>
  <c r="L133" i="27"/>
  <c r="N96" i="27"/>
  <c r="P96" i="27"/>
  <c r="M96" i="27"/>
  <c r="L96" i="27"/>
  <c r="P130" i="27"/>
  <c r="M130" i="27"/>
  <c r="L130" i="27"/>
  <c r="N130" i="27"/>
  <c r="P123" i="27"/>
  <c r="L123" i="27"/>
  <c r="N123" i="27"/>
  <c r="M123" i="27"/>
  <c r="M94" i="27"/>
  <c r="N94" i="27"/>
  <c r="L94" i="27"/>
  <c r="P94" i="27"/>
  <c r="L103" i="27"/>
  <c r="P103" i="27"/>
  <c r="N103" i="27"/>
  <c r="M103" i="27"/>
  <c r="M113" i="27"/>
  <c r="P113" i="27"/>
  <c r="L113" i="27"/>
  <c r="N113" i="27"/>
  <c r="M74" i="27"/>
  <c r="P74" i="27"/>
  <c r="L74" i="27"/>
  <c r="N74" i="27"/>
  <c r="P86" i="27"/>
  <c r="L86" i="27"/>
  <c r="N86" i="27"/>
  <c r="M86" i="27"/>
  <c r="L92" i="27"/>
  <c r="N92" i="27"/>
  <c r="P92" i="27"/>
  <c r="M92" i="27"/>
  <c r="L101" i="27"/>
  <c r="N101" i="27"/>
  <c r="M101" i="27"/>
  <c r="P101" i="27"/>
  <c r="M106" i="27"/>
  <c r="P106" i="27"/>
  <c r="L106" i="27"/>
  <c r="N106" i="27"/>
  <c r="L109" i="27"/>
  <c r="P109" i="27"/>
  <c r="N109" i="27"/>
  <c r="M109" i="27"/>
  <c r="N134" i="27"/>
  <c r="P134" i="27"/>
  <c r="M134" i="27"/>
  <c r="L134" i="27"/>
  <c r="P63" i="27"/>
  <c r="N63" i="27"/>
  <c r="M63" i="27"/>
  <c r="L63" i="27"/>
  <c r="N115" i="27"/>
  <c r="P115" i="27"/>
  <c r="M115" i="27"/>
  <c r="L115" i="27"/>
  <c r="L97" i="27"/>
  <c r="P97" i="27"/>
  <c r="N97" i="27"/>
  <c r="M97" i="27"/>
  <c r="N116" i="27"/>
  <c r="M116" i="27"/>
  <c r="L116" i="27"/>
  <c r="P116" i="27"/>
  <c r="P114" i="27"/>
  <c r="N114" i="27"/>
  <c r="M114" i="27"/>
  <c r="L114" i="27"/>
  <c r="M125" i="27"/>
  <c r="P125" i="27"/>
  <c r="L125" i="27"/>
  <c r="N125" i="27"/>
  <c r="N105" i="27"/>
  <c r="P105" i="27"/>
  <c r="M105" i="27"/>
  <c r="L105" i="27"/>
  <c r="P64" i="27"/>
  <c r="M64" i="27"/>
  <c r="L64" i="27"/>
  <c r="N64" i="27"/>
  <c r="P100" i="27"/>
  <c r="L100" i="27"/>
  <c r="N100" i="27"/>
  <c r="M100" i="27"/>
  <c r="P91" i="27"/>
  <c r="L91" i="27"/>
  <c r="N91" i="27"/>
  <c r="M91" i="27"/>
  <c r="M95" i="27"/>
  <c r="P95" i="27"/>
  <c r="L95" i="27"/>
  <c r="N95" i="27"/>
  <c r="M78" i="27"/>
  <c r="N78" i="27"/>
  <c r="P78" i="27"/>
  <c r="L78" i="27"/>
  <c r="L129" i="27"/>
  <c r="P129" i="27"/>
  <c r="N129" i="27"/>
  <c r="M129" i="27"/>
  <c r="L121" i="27"/>
  <c r="N121" i="27"/>
  <c r="M121" i="27"/>
  <c r="P121" i="27"/>
  <c r="N90" i="27"/>
  <c r="P90" i="27"/>
  <c r="M90" i="27"/>
  <c r="L90" i="27"/>
  <c r="P104" i="27"/>
  <c r="L104" i="27"/>
  <c r="N104" i="27"/>
  <c r="M104" i="27"/>
  <c r="L112" i="27"/>
  <c r="P112" i="27"/>
  <c r="N112" i="27"/>
  <c r="M112" i="27"/>
  <c r="M67" i="27"/>
  <c r="L67" i="27"/>
  <c r="P67" i="27"/>
  <c r="N67" i="27"/>
  <c r="P102" i="27"/>
  <c r="L102" i="27"/>
  <c r="M102" i="27"/>
  <c r="N102" i="27"/>
  <c r="P117" i="27"/>
  <c r="M117" i="27"/>
  <c r="L117" i="27"/>
  <c r="N117" i="27"/>
  <c r="M81" i="27"/>
  <c r="P81" i="27"/>
  <c r="L81" i="27"/>
  <c r="N81" i="27"/>
  <c r="M93" i="27"/>
  <c r="P93" i="27"/>
  <c r="L93" i="27"/>
  <c r="N93" i="27"/>
  <c r="L108" i="27"/>
  <c r="P108" i="27"/>
  <c r="N108" i="27"/>
  <c r="M108" i="27"/>
  <c r="P111" i="27"/>
  <c r="N111" i="27"/>
  <c r="M111" i="27"/>
  <c r="L111" i="27"/>
  <c r="P72" i="27"/>
  <c r="L72" i="27"/>
  <c r="N72" i="27"/>
  <c r="M72" i="27"/>
  <c r="M71" i="27"/>
  <c r="L71" i="27"/>
  <c r="P71" i="27"/>
  <c r="N71" i="27"/>
  <c r="N120" i="27"/>
  <c r="M120" i="27"/>
  <c r="L120" i="27"/>
  <c r="P120" i="27"/>
  <c r="M132" i="27"/>
  <c r="P132" i="27"/>
  <c r="L132" i="27"/>
  <c r="N132" i="27"/>
  <c r="L62" i="27"/>
  <c r="P62" i="27"/>
  <c r="N62" i="27"/>
  <c r="M62" i="27"/>
  <c r="M76" i="27"/>
  <c r="L76" i="27"/>
  <c r="P76" i="27"/>
  <c r="N76" i="27"/>
  <c r="N66" i="27"/>
  <c r="P66" i="27"/>
  <c r="M66" i="27"/>
  <c r="L66" i="27"/>
  <c r="N107" i="27"/>
  <c r="M107" i="27"/>
  <c r="L107" i="27"/>
  <c r="P107" i="27"/>
  <c r="L80" i="27"/>
  <c r="P80" i="27"/>
  <c r="N80" i="27"/>
  <c r="M80" i="27"/>
  <c r="N83" i="27"/>
  <c r="P83" i="27"/>
  <c r="M83" i="27"/>
  <c r="L83" i="27"/>
  <c r="P75" i="27"/>
  <c r="N75" i="27"/>
  <c r="M75" i="27"/>
  <c r="L75" i="27"/>
  <c r="P85" i="27"/>
  <c r="M85" i="27"/>
  <c r="L85" i="27"/>
  <c r="N85" i="27"/>
  <c r="N84" i="27"/>
  <c r="M84" i="27"/>
  <c r="L84" i="27"/>
  <c r="P84" i="27"/>
  <c r="L82" i="27"/>
  <c r="P82" i="27"/>
  <c r="N82" i="27"/>
  <c r="M82" i="27"/>
  <c r="N124" i="27"/>
  <c r="P124" i="27"/>
  <c r="M124" i="27"/>
  <c r="L124" i="27"/>
  <c r="L77" i="27"/>
  <c r="P77" i="27"/>
  <c r="N77" i="27"/>
  <c r="M77" i="27"/>
  <c r="L65" i="27"/>
  <c r="N65" i="27"/>
  <c r="P65" i="27"/>
  <c r="M65" i="27"/>
  <c r="P89" i="27"/>
  <c r="L89" i="27"/>
  <c r="N89" i="27"/>
  <c r="M89" i="27"/>
  <c r="B179" i="8"/>
  <c r="C163" i="8"/>
  <c r="E163" i="8" s="1"/>
  <c r="D162" i="8"/>
  <c r="F163" i="8"/>
  <c r="EG5" i="24" l="1" a="1"/>
  <c r="EG5" i="24" s="1"/>
  <c r="EH13" i="24" a="1"/>
  <c r="EH13" i="24" s="1"/>
  <c r="EH29" i="24" a="1"/>
  <c r="EH29" i="24" s="1"/>
  <c r="EI21" i="24" a="1"/>
  <c r="EI21" i="24" s="1"/>
  <c r="EF13" i="24" a="1"/>
  <c r="EF13" i="24" s="1"/>
  <c r="EF29" i="24" a="1"/>
  <c r="EF29" i="24" s="1"/>
  <c r="EG21" i="24" a="1"/>
  <c r="EG21" i="24" s="1"/>
  <c r="EF45" i="24" a="1"/>
  <c r="EF45" i="24" s="1"/>
  <c r="EH61" i="24" a="1"/>
  <c r="EH61" i="24" s="1"/>
  <c r="EI45" i="24" a="1"/>
  <c r="EI45" i="24" s="1"/>
  <c r="EG45" i="24" a="1"/>
  <c r="EG45" i="24" s="1"/>
  <c r="EM5" i="24" a="1"/>
  <c r="EM5" i="24" s="1"/>
  <c r="EF5" i="24" a="1"/>
  <c r="EF5" i="24" s="1"/>
  <c r="EH16" i="24" a="1"/>
  <c r="EH16" i="24" s="1"/>
  <c r="EH37" i="24" a="1"/>
  <c r="EH37" i="24" s="1"/>
  <c r="EI24" i="24" a="1"/>
  <c r="EI24" i="24" s="1"/>
  <c r="EF16" i="24" a="1"/>
  <c r="EF16" i="24" s="1"/>
  <c r="EF37" i="24" a="1"/>
  <c r="EF37" i="24" s="1"/>
  <c r="EG24" i="24" a="1"/>
  <c r="EG24" i="24" s="1"/>
  <c r="EH45" i="24" a="1"/>
  <c r="EH45" i="24" s="1"/>
  <c r="EH69" i="24" a="1"/>
  <c r="EH69" i="24" s="1"/>
  <c r="EI53" i="24" a="1"/>
  <c r="EI53" i="24" s="1"/>
  <c r="EG53" i="24" a="1"/>
  <c r="EG53" i="24" s="1"/>
  <c r="EL5" i="24" a="1"/>
  <c r="EL5" i="24" s="1"/>
  <c r="EI5" i="24" a="1"/>
  <c r="EI5" i="24" s="1"/>
  <c r="EH21" i="24" a="1"/>
  <c r="EH21" i="24" s="1"/>
  <c r="EI13" i="24" a="1"/>
  <c r="EI13" i="24" s="1"/>
  <c r="EI29" i="24" a="1"/>
  <c r="EI29" i="24" s="1"/>
  <c r="EF21" i="24" a="1"/>
  <c r="EF21" i="24" s="1"/>
  <c r="EG13" i="24" a="1"/>
  <c r="EG13" i="24" s="1"/>
  <c r="EG29" i="24" a="1"/>
  <c r="EG29" i="24" s="1"/>
  <c r="EF53" i="24" a="1"/>
  <c r="EF53" i="24" s="1"/>
  <c r="EF61" i="24" a="1"/>
  <c r="EF61" i="24" s="1"/>
  <c r="EI61" i="24" a="1"/>
  <c r="EI61" i="24" s="1"/>
  <c r="EG61" i="24" a="1"/>
  <c r="EG61" i="24" s="1"/>
  <c r="EK5" i="24" a="1"/>
  <c r="EK5" i="24" s="1"/>
  <c r="EH5" i="24" a="1"/>
  <c r="EH5" i="24" s="1"/>
  <c r="F7" i="19" s="1"/>
  <c r="G7" i="19" s="1"/>
  <c r="EH24" i="24" a="1"/>
  <c r="EH24" i="24" s="1"/>
  <c r="EI16" i="24" a="1"/>
  <c r="EI16" i="24" s="1"/>
  <c r="EI37" i="24" a="1"/>
  <c r="EI37" i="24" s="1"/>
  <c r="EF24" i="24" a="1"/>
  <c r="EF24" i="24" s="1"/>
  <c r="EG16" i="24" a="1"/>
  <c r="EG16" i="24" s="1"/>
  <c r="EG37" i="24" a="1"/>
  <c r="EG37" i="24" s="1"/>
  <c r="EH53" i="24" a="1"/>
  <c r="EH53" i="24" s="1"/>
  <c r="EI69" i="24" a="1"/>
  <c r="EI69" i="24" s="1"/>
  <c r="EF69" i="24" a="1"/>
  <c r="EF69" i="24" s="1"/>
  <c r="EG69" i="24" a="1"/>
  <c r="EG69" i="24" s="1"/>
  <c r="EJ5" i="24" a="1"/>
  <c r="EJ5" i="24" s="1"/>
  <c r="EG6" i="24" a="1"/>
  <c r="EG6" i="24" s="1"/>
  <c r="EH14" i="24" a="1"/>
  <c r="EH14" i="24" s="1"/>
  <c r="EI22" i="24" a="1"/>
  <c r="EI22" i="24" s="1"/>
  <c r="EI32" i="24" a="1"/>
  <c r="EI32" i="24" s="1"/>
  <c r="EF8" i="24" a="1"/>
  <c r="EF8" i="24" s="1"/>
  <c r="EF30" i="24" a="1"/>
  <c r="EF30" i="24" s="1"/>
  <c r="EG8" i="24" a="1"/>
  <c r="EG8" i="24" s="1"/>
  <c r="EG30" i="24" a="1"/>
  <c r="EG30" i="24" s="1"/>
  <c r="EF54" i="24" a="1"/>
  <c r="EF54" i="24" s="1"/>
  <c r="EI77" i="24" a="1"/>
  <c r="EI77" i="24" s="1"/>
  <c r="EG46" i="24" a="1"/>
  <c r="EG46" i="24" s="1"/>
  <c r="EG62" i="24" a="1"/>
  <c r="EG62" i="24" s="1"/>
  <c r="EH93" i="24" a="1"/>
  <c r="EH93" i="24" s="1"/>
  <c r="EH125" i="24" a="1"/>
  <c r="EH125" i="24" s="1"/>
  <c r="EI117" i="24" a="1"/>
  <c r="EI117" i="24" s="1"/>
  <c r="EF109" i="24" a="1"/>
  <c r="EF109" i="24" s="1"/>
  <c r="EG101" i="24" a="1"/>
  <c r="EG101" i="24" s="1"/>
  <c r="EH6" i="24" a="1"/>
  <c r="EH6" i="24" s="1"/>
  <c r="EH38" i="24" a="1"/>
  <c r="EH38" i="24" s="1"/>
  <c r="EI14" i="24" a="1"/>
  <c r="EI14" i="24" s="1"/>
  <c r="EF22" i="24" a="1"/>
  <c r="EF22" i="24" s="1"/>
  <c r="EF32" i="24" a="1"/>
  <c r="EF32" i="24" s="1"/>
  <c r="EG22" i="24" a="1"/>
  <c r="EG22" i="24" s="1"/>
  <c r="EG32" i="24" a="1"/>
  <c r="EG32" i="24" s="1"/>
  <c r="EH54" i="24" a="1"/>
  <c r="EH54" i="24" s="1"/>
  <c r="EH77" i="24" a="1"/>
  <c r="EH77" i="24" s="1"/>
  <c r="EI85" i="24" a="1"/>
  <c r="EI85" i="24" s="1"/>
  <c r="EI54" i="24" a="1"/>
  <c r="EI54" i="24" s="1"/>
  <c r="EF77" i="24" a="1"/>
  <c r="EF77" i="24" s="1"/>
  <c r="EH101" i="24" a="1"/>
  <c r="EH101" i="24" s="1"/>
  <c r="EI93" i="24" a="1"/>
  <c r="EI93" i="24" s="1"/>
  <c r="EI125" i="24" a="1"/>
  <c r="EI125" i="24" s="1"/>
  <c r="EF117" i="24" a="1"/>
  <c r="EF117" i="24" s="1"/>
  <c r="EG109" i="24" a="1"/>
  <c r="EG109" i="24" s="1"/>
  <c r="EH8" i="24" a="1"/>
  <c r="EH8" i="24" s="1"/>
  <c r="EH30" i="24" a="1"/>
  <c r="EH30" i="24" s="1"/>
  <c r="EI6" i="24" a="1"/>
  <c r="EI6" i="24" s="1"/>
  <c r="EI38" i="24" a="1"/>
  <c r="EI38" i="24" s="1"/>
  <c r="EF14" i="24" a="1"/>
  <c r="EF14" i="24" s="1"/>
  <c r="EG14" i="24" a="1"/>
  <c r="EG14" i="24" s="1"/>
  <c r="EH46" i="24" a="1"/>
  <c r="EH46" i="24" s="1"/>
  <c r="EH85" i="24" a="1"/>
  <c r="EH85" i="24" s="1"/>
  <c r="EF62" i="24" a="1"/>
  <c r="EF62" i="24" s="1"/>
  <c r="EF85" i="24" a="1"/>
  <c r="EF85" i="24" s="1"/>
  <c r="EG54" i="24" a="1"/>
  <c r="EG54" i="24" s="1"/>
  <c r="EG77" i="24" a="1"/>
  <c r="EG77" i="24" s="1"/>
  <c r="EH109" i="24" a="1"/>
  <c r="EH109" i="24" s="1"/>
  <c r="EI101" i="24" a="1"/>
  <c r="EI101" i="24" s="1"/>
  <c r="EF93" i="24" a="1"/>
  <c r="EF93" i="24" s="1"/>
  <c r="EF125" i="24" a="1"/>
  <c r="EF125" i="24" s="1"/>
  <c r="EG117" i="24" a="1"/>
  <c r="EG117" i="24" s="1"/>
  <c r="EH22" i="24" a="1"/>
  <c r="EH22" i="24" s="1"/>
  <c r="EH32" i="24" a="1"/>
  <c r="EH32" i="24" s="1"/>
  <c r="EI8" i="24" a="1"/>
  <c r="EI8" i="24" s="1"/>
  <c r="EI30" i="24" a="1"/>
  <c r="EI30" i="24" s="1"/>
  <c r="EF6" i="24" a="1"/>
  <c r="EF6" i="24" s="1"/>
  <c r="EF38" i="24" a="1"/>
  <c r="EF38" i="24" s="1"/>
  <c r="EG38" i="24" a="1"/>
  <c r="EG38" i="24" s="1"/>
  <c r="EH62" i="24" a="1"/>
  <c r="EH62" i="24" s="1"/>
  <c r="EF46" i="24" a="1"/>
  <c r="EF46" i="24" s="1"/>
  <c r="EI46" i="24" a="1"/>
  <c r="EI46" i="24" s="1"/>
  <c r="EI62" i="24" a="1"/>
  <c r="EI62" i="24" s="1"/>
  <c r="EG85" i="24" a="1"/>
  <c r="EG85" i="24" s="1"/>
  <c r="EH117" i="24" a="1"/>
  <c r="EH117" i="24" s="1"/>
  <c r="EI109" i="24" a="1"/>
  <c r="EI109" i="24" s="1"/>
  <c r="EF101" i="24" a="1"/>
  <c r="EF101" i="24" s="1"/>
  <c r="EG93" i="24" a="1"/>
  <c r="EG93" i="24" s="1"/>
  <c r="EG125" i="24" a="1"/>
  <c r="EG125" i="24" s="1"/>
  <c r="EF7" i="24" a="1"/>
  <c r="EF7" i="24" s="1"/>
  <c r="EF15" i="24" a="1"/>
  <c r="EF15" i="24" s="1"/>
  <c r="EF23" i="24" a="1"/>
  <c r="EF23" i="24" s="1"/>
  <c r="EF31" i="24" a="1"/>
  <c r="EF31" i="24" s="1"/>
  <c r="EF39" i="24" a="1"/>
  <c r="EF39" i="24" s="1"/>
  <c r="EH48" i="24" a="1"/>
  <c r="EH48" i="24" s="1"/>
  <c r="EH55" i="24" a="1"/>
  <c r="EH55" i="24" s="1"/>
  <c r="EH63" i="24" a="1"/>
  <c r="EH63" i="24" s="1"/>
  <c r="EH71" i="24" a="1"/>
  <c r="EH71" i="24" s="1"/>
  <c r="EH79" i="24" a="1"/>
  <c r="EH79" i="24" s="1"/>
  <c r="EH87" i="24" a="1"/>
  <c r="EH87" i="24" s="1"/>
  <c r="EF48" i="24" a="1"/>
  <c r="EF48" i="24" s="1"/>
  <c r="EI7" i="24" a="1"/>
  <c r="EI7" i="24" s="1"/>
  <c r="EI15" i="24" a="1"/>
  <c r="EI15" i="24" s="1"/>
  <c r="EI23" i="24" a="1"/>
  <c r="EI23" i="24" s="1"/>
  <c r="EI31" i="24" a="1"/>
  <c r="EI31" i="24" s="1"/>
  <c r="EI39" i="24" a="1"/>
  <c r="EI39" i="24" s="1"/>
  <c r="EF40" i="24" a="1"/>
  <c r="EF40" i="24" s="1"/>
  <c r="EH56" i="24" a="1"/>
  <c r="EH56" i="24" s="1"/>
  <c r="EH64" i="24" a="1"/>
  <c r="EH64" i="24" s="1"/>
  <c r="EH72" i="24" a="1"/>
  <c r="EH72" i="24" s="1"/>
  <c r="EH80" i="24" a="1"/>
  <c r="EH80" i="24" s="1"/>
  <c r="EH88" i="24" a="1"/>
  <c r="EH88" i="24" s="1"/>
  <c r="EI70" i="24" a="1"/>
  <c r="EI70" i="24" s="1"/>
  <c r="EI78" i="24" a="1"/>
  <c r="EI78" i="24" s="1"/>
  <c r="EI86" i="24" a="1"/>
  <c r="EI86" i="24" s="1"/>
  <c r="EF70" i="24" a="1"/>
  <c r="EF70" i="24" s="1"/>
  <c r="EF78" i="24" a="1"/>
  <c r="EF78" i="24" s="1"/>
  <c r="EF86" i="24" a="1"/>
  <c r="EF86" i="24" s="1"/>
  <c r="EG70" i="24" a="1"/>
  <c r="EG70" i="24" s="1"/>
  <c r="EG78" i="24" a="1"/>
  <c r="EG78" i="24" s="1"/>
  <c r="EG86" i="24" a="1"/>
  <c r="EG86" i="24" s="1"/>
  <c r="EH94" i="24" a="1"/>
  <c r="EH94" i="24" s="1"/>
  <c r="EH102" i="24" a="1"/>
  <c r="EH102" i="24" s="1"/>
  <c r="EH110" i="24" a="1"/>
  <c r="EH110" i="24" s="1"/>
  <c r="EH118" i="24" a="1"/>
  <c r="EH118" i="24" s="1"/>
  <c r="EH126" i="24" a="1"/>
  <c r="EH126" i="24" s="1"/>
  <c r="EI94" i="24" a="1"/>
  <c r="EI94" i="24" s="1"/>
  <c r="EI102" i="24" a="1"/>
  <c r="EI102" i="24" s="1"/>
  <c r="EI110" i="24" a="1"/>
  <c r="EI110" i="24" s="1"/>
  <c r="EI118" i="24" a="1"/>
  <c r="EI118" i="24" s="1"/>
  <c r="EI126" i="24" a="1"/>
  <c r="EI126" i="24" s="1"/>
  <c r="EF94" i="24" a="1"/>
  <c r="EF94" i="24" s="1"/>
  <c r="EF102" i="24" a="1"/>
  <c r="EF102" i="24" s="1"/>
  <c r="EF110" i="24" a="1"/>
  <c r="EF110" i="24" s="1"/>
  <c r="EF118" i="24" a="1"/>
  <c r="EF118" i="24" s="1"/>
  <c r="EF126" i="24" a="1"/>
  <c r="EF126" i="24" s="1"/>
  <c r="EG94" i="24" a="1"/>
  <c r="EG94" i="24" s="1"/>
  <c r="EG102" i="24" a="1"/>
  <c r="EG102" i="24" s="1"/>
  <c r="EG110" i="24" a="1"/>
  <c r="EG110" i="24" s="1"/>
  <c r="EG118" i="24" a="1"/>
  <c r="EG118" i="24" s="1"/>
  <c r="EG126" i="24" a="1"/>
  <c r="EG126" i="24" s="1"/>
  <c r="EH7" i="24" a="1"/>
  <c r="EH7" i="24" s="1"/>
  <c r="EH15" i="24" a="1"/>
  <c r="EH15" i="24" s="1"/>
  <c r="EH23" i="24" a="1"/>
  <c r="EH23" i="24" s="1"/>
  <c r="EH31" i="24" a="1"/>
  <c r="EH31" i="24" s="1"/>
  <c r="EH39" i="24" a="1"/>
  <c r="EH39" i="24" s="1"/>
  <c r="EI40" i="24" a="1"/>
  <c r="EI40" i="24" s="1"/>
  <c r="EG7" i="24" a="1"/>
  <c r="EG7" i="24" s="1"/>
  <c r="EG15" i="24" a="1"/>
  <c r="EG15" i="24" s="1"/>
  <c r="EG23" i="24" a="1"/>
  <c r="EG23" i="24" s="1"/>
  <c r="EG31" i="24" a="1"/>
  <c r="EG31" i="24" s="1"/>
  <c r="EG39" i="24" a="1"/>
  <c r="EG39" i="24" s="1"/>
  <c r="EF55" i="24" a="1"/>
  <c r="EF55" i="24" s="1"/>
  <c r="EF63" i="24" a="1"/>
  <c r="EF63" i="24" s="1"/>
  <c r="EI71" i="24" a="1"/>
  <c r="EI71" i="24" s="1"/>
  <c r="EI79" i="24" a="1"/>
  <c r="EI79" i="24" s="1"/>
  <c r="EI87" i="24" a="1"/>
  <c r="EI87" i="24" s="1"/>
  <c r="EI47" i="24" a="1"/>
  <c r="EI47" i="24" s="1"/>
  <c r="EI55" i="24" a="1"/>
  <c r="EI55" i="24" s="1"/>
  <c r="EI63" i="24" a="1"/>
  <c r="EI63" i="24" s="1"/>
  <c r="EF71" i="24" a="1"/>
  <c r="EF71" i="24" s="1"/>
  <c r="EF79" i="24" a="1"/>
  <c r="EF79" i="24" s="1"/>
  <c r="EF87" i="24" a="1"/>
  <c r="EF87" i="24" s="1"/>
  <c r="EG47" i="24" a="1"/>
  <c r="EG47" i="24" s="1"/>
  <c r="EG55" i="24" a="1"/>
  <c r="EG55" i="24" s="1"/>
  <c r="EG63" i="24" a="1"/>
  <c r="EG63" i="24" s="1"/>
  <c r="EG71" i="24" a="1"/>
  <c r="EG71" i="24" s="1"/>
  <c r="EG79" i="24" a="1"/>
  <c r="EG79" i="24" s="1"/>
  <c r="EG87" i="24" a="1"/>
  <c r="EG87" i="24" s="1"/>
  <c r="EH95" i="24" a="1"/>
  <c r="EH95" i="24" s="1"/>
  <c r="EH103" i="24" a="1"/>
  <c r="EH103" i="24" s="1"/>
  <c r="EH111" i="24" a="1"/>
  <c r="EH111" i="24" s="1"/>
  <c r="EH119" i="24" a="1"/>
  <c r="EH119" i="24" s="1"/>
  <c r="EH127" i="24" a="1"/>
  <c r="EH127" i="24" s="1"/>
  <c r="EI95" i="24" a="1"/>
  <c r="EI95" i="24" s="1"/>
  <c r="EI103" i="24" a="1"/>
  <c r="EI103" i="24" s="1"/>
  <c r="EI111" i="24" a="1"/>
  <c r="EI111" i="24" s="1"/>
  <c r="EI119" i="24" a="1"/>
  <c r="EI119" i="24" s="1"/>
  <c r="EI127" i="24" a="1"/>
  <c r="EI127" i="24" s="1"/>
  <c r="EF95" i="24" a="1"/>
  <c r="EF95" i="24" s="1"/>
  <c r="EF103" i="24" a="1"/>
  <c r="EF103" i="24" s="1"/>
  <c r="EF111" i="24" a="1"/>
  <c r="EF111" i="24" s="1"/>
  <c r="EF119" i="24" a="1"/>
  <c r="EF119" i="24" s="1"/>
  <c r="EF127" i="24" a="1"/>
  <c r="EF127" i="24" s="1"/>
  <c r="EG95" i="24" a="1"/>
  <c r="EG95" i="24" s="1"/>
  <c r="EG103" i="24" a="1"/>
  <c r="EG103" i="24" s="1"/>
  <c r="EG111" i="24" a="1"/>
  <c r="EG111" i="24" s="1"/>
  <c r="EG119" i="24" a="1"/>
  <c r="EG119" i="24" s="1"/>
  <c r="EG127" i="24" a="1"/>
  <c r="EG127" i="24" s="1"/>
  <c r="EH40" i="24" a="1"/>
  <c r="EH40" i="24" s="1"/>
  <c r="EG40" i="24" a="1"/>
  <c r="EG40" i="24" s="1"/>
  <c r="EH47" i="24" a="1"/>
  <c r="EH47" i="24" s="1"/>
  <c r="EH70" i="24" a="1"/>
  <c r="EH70" i="24" s="1"/>
  <c r="EH78" i="24" a="1"/>
  <c r="EH78" i="24" s="1"/>
  <c r="EH86" i="24" a="1"/>
  <c r="EH86" i="24" s="1"/>
  <c r="EF47" i="24" a="1"/>
  <c r="EF47" i="24" s="1"/>
  <c r="EF56" i="24" a="1"/>
  <c r="EF56" i="24" s="1"/>
  <c r="EF64" i="24" a="1"/>
  <c r="EF64" i="24" s="1"/>
  <c r="EI72" i="24" a="1"/>
  <c r="EI72" i="24" s="1"/>
  <c r="EI80" i="24" a="1"/>
  <c r="EI80" i="24" s="1"/>
  <c r="EI88" i="24" a="1"/>
  <c r="EI88" i="24" s="1"/>
  <c r="EI48" i="24" a="1"/>
  <c r="EI48" i="24" s="1"/>
  <c r="EI56" i="24" a="1"/>
  <c r="EI56" i="24" s="1"/>
  <c r="EI64" i="24" a="1"/>
  <c r="EI64" i="24" s="1"/>
  <c r="EF72" i="24" a="1"/>
  <c r="EF72" i="24" s="1"/>
  <c r="EF80" i="24" a="1"/>
  <c r="EF80" i="24" s="1"/>
  <c r="EF88" i="24" a="1"/>
  <c r="EF88" i="24" s="1"/>
  <c r="EG48" i="24" a="1"/>
  <c r="EG48" i="24" s="1"/>
  <c r="EG56" i="24" a="1"/>
  <c r="EG56" i="24" s="1"/>
  <c r="EG64" i="24" a="1"/>
  <c r="EG64" i="24" s="1"/>
  <c r="EG72" i="24" a="1"/>
  <c r="EG72" i="24" s="1"/>
  <c r="EG80" i="24" a="1"/>
  <c r="EG80" i="24" s="1"/>
  <c r="EG88" i="24" a="1"/>
  <c r="EG88" i="24" s="1"/>
  <c r="EH96" i="24" a="1"/>
  <c r="EH96" i="24" s="1"/>
  <c r="EH104" i="24" a="1"/>
  <c r="EH104" i="24" s="1"/>
  <c r="EH112" i="24" a="1"/>
  <c r="EH112" i="24" s="1"/>
  <c r="EH120" i="24" a="1"/>
  <c r="EH120" i="24" s="1"/>
  <c r="EH128" i="24" a="1"/>
  <c r="EH128" i="24" s="1"/>
  <c r="EI96" i="24" a="1"/>
  <c r="EI96" i="24" s="1"/>
  <c r="EI104" i="24" a="1"/>
  <c r="EI104" i="24" s="1"/>
  <c r="EI112" i="24" a="1"/>
  <c r="EI112" i="24" s="1"/>
  <c r="EI120" i="24" a="1"/>
  <c r="EI120" i="24" s="1"/>
  <c r="EI128" i="24" a="1"/>
  <c r="EI128" i="24" s="1"/>
  <c r="EF96" i="24" a="1"/>
  <c r="EF96" i="24" s="1"/>
  <c r="EF104" i="24" a="1"/>
  <c r="EF104" i="24" s="1"/>
  <c r="EF112" i="24" a="1"/>
  <c r="EF112" i="24" s="1"/>
  <c r="EF120" i="24" a="1"/>
  <c r="EF120" i="24" s="1"/>
  <c r="EF128" i="24" a="1"/>
  <c r="EF128" i="24" s="1"/>
  <c r="EG96" i="24" a="1"/>
  <c r="EG96" i="24" s="1"/>
  <c r="EG104" i="24" a="1"/>
  <c r="EG104" i="24" s="1"/>
  <c r="EG112" i="24" a="1"/>
  <c r="EG112" i="24" s="1"/>
  <c r="EG120" i="24" a="1"/>
  <c r="EG120" i="24" s="1"/>
  <c r="EG128" i="24" a="1"/>
  <c r="EG128" i="24" s="1"/>
  <c r="EM14" i="24" a="1"/>
  <c r="EM14" i="24" s="1"/>
  <c r="EL22" i="24" a="1"/>
  <c r="EL22" i="24" s="1"/>
  <c r="EL30" i="24" a="1"/>
  <c r="EL30" i="24" s="1"/>
  <c r="EL38" i="24" a="1"/>
  <c r="EL38" i="24" s="1"/>
  <c r="EK13" i="24" a="1"/>
  <c r="EK13" i="24" s="1"/>
  <c r="EJ21" i="24" a="1"/>
  <c r="EJ21" i="24" s="1"/>
  <c r="EJ29" i="24" a="1"/>
  <c r="EJ29" i="24" s="1"/>
  <c r="EJ37" i="24" a="1"/>
  <c r="EJ37" i="24" s="1"/>
  <c r="EJ6" i="24" a="1"/>
  <c r="EJ6" i="24" s="1"/>
  <c r="EJ14" i="24" a="1"/>
  <c r="EJ14" i="24" s="1"/>
  <c r="EM22" i="24" a="1"/>
  <c r="EM22" i="24" s="1"/>
  <c r="EM30" i="24" a="1"/>
  <c r="EM30" i="24" s="1"/>
  <c r="EM38" i="24" a="1"/>
  <c r="EM38" i="24" s="1"/>
  <c r="EL7" i="24" a="1"/>
  <c r="EL7" i="24" s="1"/>
  <c r="EJ15" i="24" a="1"/>
  <c r="EJ15" i="24" s="1"/>
  <c r="EK23" i="24" a="1"/>
  <c r="EK23" i="24" s="1"/>
  <c r="EK31" i="24" a="1"/>
  <c r="EK31" i="24" s="1"/>
  <c r="EJ39" i="24" a="1"/>
  <c r="EJ39" i="24" s="1"/>
  <c r="EL46" i="24" a="1"/>
  <c r="EL46" i="24" s="1"/>
  <c r="EJ40" i="24" a="1"/>
  <c r="EJ40" i="24" s="1"/>
  <c r="EJ46" i="24" a="1"/>
  <c r="EJ46" i="24" s="1"/>
  <c r="EJ48" i="24" a="1"/>
  <c r="EJ48" i="24" s="1"/>
  <c r="EK45" i="24" a="1"/>
  <c r="EK45" i="24" s="1"/>
  <c r="EL53" i="24" a="1"/>
  <c r="EL53" i="24" s="1"/>
  <c r="EL61" i="24" a="1"/>
  <c r="EL61" i="24" s="1"/>
  <c r="EL69" i="24" a="1"/>
  <c r="EL69" i="24" s="1"/>
  <c r="EJ53" i="24" a="1"/>
  <c r="EJ53" i="24" s="1"/>
  <c r="EJ55" i="24" a="1"/>
  <c r="EJ55" i="24" s="1"/>
  <c r="EJ61" i="24" a="1"/>
  <c r="EJ61" i="24" s="1"/>
  <c r="EJ63" i="24" a="1"/>
  <c r="EJ63" i="24" s="1"/>
  <c r="EJ69" i="24" a="1"/>
  <c r="EJ69" i="24" s="1"/>
  <c r="EJ71" i="24" a="1"/>
  <c r="EJ71" i="24" s="1"/>
  <c r="EK53" i="24" a="1"/>
  <c r="EK53" i="24" s="1"/>
  <c r="EK61" i="24" a="1"/>
  <c r="EK61" i="24" s="1"/>
  <c r="EK69" i="24" a="1"/>
  <c r="EK69" i="24" s="1"/>
  <c r="EM77" i="24" a="1"/>
  <c r="EM77" i="24" s="1"/>
  <c r="EK79" i="24" a="1"/>
  <c r="EK79" i="24" s="1"/>
  <c r="EJ77" i="24" a="1"/>
  <c r="EJ77" i="24" s="1"/>
  <c r="EL80" i="24" a="1"/>
  <c r="EL80" i="24" s="1"/>
  <c r="EL88" i="24" a="1"/>
  <c r="EL88" i="24" s="1"/>
  <c r="EM85" i="24" a="1"/>
  <c r="EM85" i="24" s="1"/>
  <c r="EM87" i="24" a="1"/>
  <c r="EM87" i="24" s="1"/>
  <c r="EK85" i="24" a="1"/>
  <c r="EK85" i="24" s="1"/>
  <c r="EK93" i="24" a="1"/>
  <c r="EK93" i="24" s="1"/>
  <c r="EJ93" i="24" a="1"/>
  <c r="EJ93" i="24" s="1"/>
  <c r="EJ95" i="24" a="1"/>
  <c r="EJ95" i="24" s="1"/>
  <c r="EM103" i="24" a="1"/>
  <c r="EM103" i="24" s="1"/>
  <c r="EJ101" i="24" a="1"/>
  <c r="EJ101" i="24" s="1"/>
  <c r="EK95" i="24" a="1"/>
  <c r="EK95" i="24" s="1"/>
  <c r="EK103" i="24" a="1"/>
  <c r="EK103" i="24" s="1"/>
  <c r="EL101" i="24" a="1"/>
  <c r="EL101" i="24" s="1"/>
  <c r="EJ109" i="24" a="1"/>
  <c r="EJ109" i="24" s="1"/>
  <c r="EK109" i="24" a="1"/>
  <c r="EK109" i="24" s="1"/>
  <c r="EM117" i="24" a="1"/>
  <c r="EM117" i="24" s="1"/>
  <c r="EL112" i="24" a="1"/>
  <c r="EL112" i="24" s="1"/>
  <c r="EM111" i="24" a="1"/>
  <c r="EM111" i="24" s="1"/>
  <c r="EK118" i="24" a="1"/>
  <c r="EK118" i="24" s="1"/>
  <c r="EL119" i="24" a="1"/>
  <c r="EL119" i="24" s="1"/>
  <c r="EJ125" i="24" a="1"/>
  <c r="EJ125" i="24" s="1"/>
  <c r="EL126" i="24" a="1"/>
  <c r="EL126" i="24" s="1"/>
  <c r="EJ126" i="24" a="1"/>
  <c r="EJ126" i="24" s="1"/>
  <c r="EM6" i="24" a="1"/>
  <c r="EM6" i="24" s="1"/>
  <c r="EM15" i="24" a="1"/>
  <c r="EM15" i="24" s="1"/>
  <c r="EL23" i="24" a="1"/>
  <c r="EL23" i="24" s="1"/>
  <c r="EL31" i="24" a="1"/>
  <c r="EL31" i="24" s="1"/>
  <c r="EK6" i="24" a="1"/>
  <c r="EK6" i="24" s="1"/>
  <c r="EK14" i="24" a="1"/>
  <c r="EK14" i="24" s="1"/>
  <c r="EJ22" i="24" a="1"/>
  <c r="EJ22" i="24" s="1"/>
  <c r="EJ30" i="24" a="1"/>
  <c r="EJ30" i="24" s="1"/>
  <c r="EJ38" i="24" a="1"/>
  <c r="EJ38" i="24" s="1"/>
  <c r="EJ7" i="24" a="1"/>
  <c r="EJ7" i="24" s="1"/>
  <c r="EL15" i="24" a="1"/>
  <c r="EL15" i="24" s="1"/>
  <c r="EM23" i="24" a="1"/>
  <c r="EM23" i="24" s="1"/>
  <c r="EM31" i="24" a="1"/>
  <c r="EM31" i="24" s="1"/>
  <c r="EL8" i="24" a="1"/>
  <c r="EL8" i="24" s="1"/>
  <c r="EJ16" i="24" a="1"/>
  <c r="EJ16" i="24" s="1"/>
  <c r="EK24" i="24" a="1"/>
  <c r="EK24" i="24" s="1"/>
  <c r="EK32" i="24" a="1"/>
  <c r="EK32" i="24" s="1"/>
  <c r="EL39" i="24" a="1"/>
  <c r="EL39" i="24" s="1"/>
  <c r="EL47" i="24" a="1"/>
  <c r="EL47" i="24" s="1"/>
  <c r="EM40" i="24" a="1"/>
  <c r="EM40" i="24" s="1"/>
  <c r="EM46" i="24" a="1"/>
  <c r="EM46" i="24" s="1"/>
  <c r="EM48" i="24" a="1"/>
  <c r="EM48" i="24" s="1"/>
  <c r="EK46" i="24" a="1"/>
  <c r="EK46" i="24" s="1"/>
  <c r="EL54" i="24" a="1"/>
  <c r="EL54" i="24" s="1"/>
  <c r="EL62" i="24" a="1"/>
  <c r="EL62" i="24" s="1"/>
  <c r="EL70" i="24" a="1"/>
  <c r="EL70" i="24" s="1"/>
  <c r="EM53" i="24" a="1"/>
  <c r="EM53" i="24" s="1"/>
  <c r="EM55" i="24" a="1"/>
  <c r="EM55" i="24" s="1"/>
  <c r="EM61" i="24" a="1"/>
  <c r="EM61" i="24" s="1"/>
  <c r="EM63" i="24" a="1"/>
  <c r="EM63" i="24" s="1"/>
  <c r="EM69" i="24" a="1"/>
  <c r="EM69" i="24" s="1"/>
  <c r="EM71" i="24" a="1"/>
  <c r="EM71" i="24" s="1"/>
  <c r="EK54" i="24" a="1"/>
  <c r="EK54" i="24" s="1"/>
  <c r="EK62" i="24" a="1"/>
  <c r="EK62" i="24" s="1"/>
  <c r="EK70" i="24" a="1"/>
  <c r="EK70" i="24" s="1"/>
  <c r="EM78" i="24" a="1"/>
  <c r="EM78" i="24" s="1"/>
  <c r="EL77" i="24" a="1"/>
  <c r="EL77" i="24" s="1"/>
  <c r="EJ78" i="24" a="1"/>
  <c r="EJ78" i="24" s="1"/>
  <c r="EL85" i="24" a="1"/>
  <c r="EL85" i="24" s="1"/>
  <c r="EJ80" i="24" a="1"/>
  <c r="EJ80" i="24" s="1"/>
  <c r="EJ86" i="24" a="1"/>
  <c r="EJ86" i="24" s="1"/>
  <c r="EJ88" i="24" a="1"/>
  <c r="EJ88" i="24" s="1"/>
  <c r="EK86" i="24" a="1"/>
  <c r="EK86" i="24" s="1"/>
  <c r="EK94" i="24" a="1"/>
  <c r="EK94" i="24" s="1"/>
  <c r="EJ94" i="24" a="1"/>
  <c r="EJ94" i="24" s="1"/>
  <c r="EJ96" i="24" a="1"/>
  <c r="EJ96" i="24" s="1"/>
  <c r="EM104" i="24" a="1"/>
  <c r="EM104" i="24" s="1"/>
  <c r="EJ102" i="24" a="1"/>
  <c r="EJ102" i="24" s="1"/>
  <c r="EK96" i="24" a="1"/>
  <c r="EK96" i="24" s="1"/>
  <c r="EK104" i="24" a="1"/>
  <c r="EK104" i="24" s="1"/>
  <c r="EL102" i="24" a="1"/>
  <c r="EL102" i="24" s="1"/>
  <c r="EJ110" i="24" a="1"/>
  <c r="EJ110" i="24" s="1"/>
  <c r="EK110" i="24" a="1"/>
  <c r="EK110" i="24" s="1"/>
  <c r="EL109" i="24" a="1"/>
  <c r="EL109" i="24" s="1"/>
  <c r="EM118" i="24" a="1"/>
  <c r="EM118" i="24" s="1"/>
  <c r="EM112" i="24" a="1"/>
  <c r="EM112" i="24" s="1"/>
  <c r="EK119" i="24" a="1"/>
  <c r="EK119" i="24" s="1"/>
  <c r="EJ117" i="24" a="1"/>
  <c r="EJ117" i="24" s="1"/>
  <c r="EK125" i="24" a="1"/>
  <c r="EK125" i="24" s="1"/>
  <c r="EL127" i="24" a="1"/>
  <c r="EL127" i="24" s="1"/>
  <c r="EJ127" i="24" a="1"/>
  <c r="EJ127" i="24" s="1"/>
  <c r="EK8" i="24" a="1"/>
  <c r="EK8" i="24" s="1"/>
  <c r="EM16" i="24" a="1"/>
  <c r="EM16" i="24" s="1"/>
  <c r="EL24" i="24" a="1"/>
  <c r="EL24" i="24" s="1"/>
  <c r="EL32" i="24" a="1"/>
  <c r="EL32" i="24" s="1"/>
  <c r="EK7" i="24" a="1"/>
  <c r="EK7" i="24" s="1"/>
  <c r="EK15" i="24" a="1"/>
  <c r="EK15" i="24" s="1"/>
  <c r="EJ23" i="24" a="1"/>
  <c r="EJ23" i="24" s="1"/>
  <c r="EJ31" i="24" a="1"/>
  <c r="EJ31" i="24" s="1"/>
  <c r="EM7" i="24" a="1"/>
  <c r="EM7" i="24" s="1"/>
  <c r="EJ8" i="24" a="1"/>
  <c r="EJ8" i="24" s="1"/>
  <c r="EL16" i="24" a="1"/>
  <c r="EL16" i="24" s="1"/>
  <c r="EM24" i="24" a="1"/>
  <c r="EM24" i="24" s="1"/>
  <c r="EM32" i="24" a="1"/>
  <c r="EM32" i="24" s="1"/>
  <c r="EL13" i="24" a="1"/>
  <c r="EL13" i="24" s="1"/>
  <c r="EK21" i="24" a="1"/>
  <c r="EK21" i="24" s="1"/>
  <c r="EK29" i="24" a="1"/>
  <c r="EK29" i="24" s="1"/>
  <c r="EK37" i="24" a="1"/>
  <c r="EK37" i="24" s="1"/>
  <c r="EL40" i="24" a="1"/>
  <c r="EL40" i="24" s="1"/>
  <c r="EL48" i="24" a="1"/>
  <c r="EL48" i="24" s="1"/>
  <c r="EJ45" i="24" a="1"/>
  <c r="EJ45" i="24" s="1"/>
  <c r="EJ47" i="24" a="1"/>
  <c r="EJ47" i="24" s="1"/>
  <c r="EK39" i="24" a="1"/>
  <c r="EK39" i="24" s="1"/>
  <c r="EK47" i="24" a="1"/>
  <c r="EK47" i="24" s="1"/>
  <c r="EL55" i="24" a="1"/>
  <c r="EL55" i="24" s="1"/>
  <c r="EL63" i="24" a="1"/>
  <c r="EL63" i="24" s="1"/>
  <c r="EL71" i="24" a="1"/>
  <c r="EL71" i="24" s="1"/>
  <c r="EJ54" i="24" a="1"/>
  <c r="EJ54" i="24" s="1"/>
  <c r="EJ56" i="24" a="1"/>
  <c r="EJ56" i="24" s="1"/>
  <c r="EJ62" i="24" a="1"/>
  <c r="EJ62" i="24" s="1"/>
  <c r="EJ64" i="24" a="1"/>
  <c r="EJ64" i="24" s="1"/>
  <c r="EJ70" i="24" a="1"/>
  <c r="EJ70" i="24" s="1"/>
  <c r="EJ72" i="24" a="1"/>
  <c r="EJ72" i="24" s="1"/>
  <c r="EK55" i="24" a="1"/>
  <c r="EK55" i="24" s="1"/>
  <c r="EK63" i="24" a="1"/>
  <c r="EK63" i="24" s="1"/>
  <c r="EK71" i="24" a="1"/>
  <c r="EK71" i="24" s="1"/>
  <c r="EK77" i="24" a="1"/>
  <c r="EK77" i="24" s="1"/>
  <c r="EL78" i="24" a="1"/>
  <c r="EL78" i="24" s="1"/>
  <c r="EJ79" i="24" a="1"/>
  <c r="EJ79" i="24" s="1"/>
  <c r="EL86" i="24" a="1"/>
  <c r="EL86" i="24" s="1"/>
  <c r="EM80" i="24" a="1"/>
  <c r="EM80" i="24" s="1"/>
  <c r="EM86" i="24" a="1"/>
  <c r="EM86" i="24" s="1"/>
  <c r="EM88" i="24" a="1"/>
  <c r="EM88" i="24" s="1"/>
  <c r="EK87" i="24" a="1"/>
  <c r="EK87" i="24" s="1"/>
  <c r="EL93" i="24" a="1"/>
  <c r="EL93" i="24" s="1"/>
  <c r="EM93" i="24" a="1"/>
  <c r="EM93" i="24" s="1"/>
  <c r="EM101" i="24" a="1"/>
  <c r="EM101" i="24" s="1"/>
  <c r="EM95" i="24" a="1"/>
  <c r="EM95" i="24" s="1"/>
  <c r="EJ103" i="24" a="1"/>
  <c r="EJ103" i="24" s="1"/>
  <c r="EK101" i="24" a="1"/>
  <c r="EK101" i="24" s="1"/>
  <c r="EL95" i="24" a="1"/>
  <c r="EL95" i="24" s="1"/>
  <c r="EL103" i="24" a="1"/>
  <c r="EL103" i="24" s="1"/>
  <c r="EJ111" i="24" a="1"/>
  <c r="EJ111" i="24" s="1"/>
  <c r="EK111" i="24" a="1"/>
  <c r="EK111" i="24" s="1"/>
  <c r="EL110" i="24" a="1"/>
  <c r="EL110" i="24" s="1"/>
  <c r="EM109" i="24" a="1"/>
  <c r="EM109" i="24" s="1"/>
  <c r="EM119" i="24" a="1"/>
  <c r="EM119" i="24" s="1"/>
  <c r="EL117" i="24" a="1"/>
  <c r="EL117" i="24" s="1"/>
  <c r="EJ118" i="24" a="1"/>
  <c r="EJ118" i="24" s="1"/>
  <c r="EL125" i="24" a="1"/>
  <c r="EL125" i="24" s="1"/>
  <c r="EM126" i="24" a="1"/>
  <c r="EM126" i="24" s="1"/>
  <c r="EK126" i="24" a="1"/>
  <c r="EK126" i="24" s="1"/>
  <c r="EM13" i="24" a="1"/>
  <c r="EM13" i="24" s="1"/>
  <c r="EL21" i="24" a="1"/>
  <c r="EL21" i="24" s="1"/>
  <c r="EL29" i="24" a="1"/>
  <c r="EL29" i="24" s="1"/>
  <c r="EL37" i="24" a="1"/>
  <c r="EL37" i="24" s="1"/>
  <c r="EM8" i="24" a="1"/>
  <c r="EM8" i="24" s="1"/>
  <c r="EK16" i="24" a="1"/>
  <c r="EK16" i="24" s="1"/>
  <c r="EJ24" i="24" a="1"/>
  <c r="EJ24" i="24" s="1"/>
  <c r="EJ32" i="24" a="1"/>
  <c r="EJ32" i="24" s="1"/>
  <c r="EJ13" i="24" a="1"/>
  <c r="EJ13" i="24" s="1"/>
  <c r="EM21" i="24" a="1"/>
  <c r="EM21" i="24" s="1"/>
  <c r="EM29" i="24" a="1"/>
  <c r="EM29" i="24" s="1"/>
  <c r="EM37" i="24" a="1"/>
  <c r="EM37" i="24" s="1"/>
  <c r="EL6" i="24" a="1"/>
  <c r="EL6" i="24" s="1"/>
  <c r="EL14" i="24" a="1"/>
  <c r="EL14" i="24" s="1"/>
  <c r="EK22" i="24" a="1"/>
  <c r="EK22" i="24" s="1"/>
  <c r="EK30" i="24" a="1"/>
  <c r="EK30" i="24" s="1"/>
  <c r="EK38" i="24" a="1"/>
  <c r="EK38" i="24" s="1"/>
  <c r="EL45" i="24" a="1"/>
  <c r="EL45" i="24" s="1"/>
  <c r="EM39" i="24" a="1"/>
  <c r="EM39" i="24" s="1"/>
  <c r="EM45" i="24" a="1"/>
  <c r="EM45" i="24" s="1"/>
  <c r="EM47" i="24" a="1"/>
  <c r="EM47" i="24" s="1"/>
  <c r="EK40" i="24" a="1"/>
  <c r="EK40" i="24" s="1"/>
  <c r="EK48" i="24" a="1"/>
  <c r="EK48" i="24" s="1"/>
  <c r="EL56" i="24" a="1"/>
  <c r="EL56" i="24" s="1"/>
  <c r="EL64" i="24" a="1"/>
  <c r="EL64" i="24" s="1"/>
  <c r="EL72" i="24" a="1"/>
  <c r="EL72" i="24" s="1"/>
  <c r="EM54" i="24" a="1"/>
  <c r="EM54" i="24" s="1"/>
  <c r="EM56" i="24" a="1"/>
  <c r="EM56" i="24" s="1"/>
  <c r="EM62" i="24" a="1"/>
  <c r="EM62" i="24" s="1"/>
  <c r="EM64" i="24" a="1"/>
  <c r="EM64" i="24" s="1"/>
  <c r="EM70" i="24" a="1"/>
  <c r="EM70" i="24" s="1"/>
  <c r="EM72" i="24" a="1"/>
  <c r="EM72" i="24" s="1"/>
  <c r="EK56" i="24" a="1"/>
  <c r="EK56" i="24" s="1"/>
  <c r="EK64" i="24" a="1"/>
  <c r="EK64" i="24" s="1"/>
  <c r="EK72" i="24" a="1"/>
  <c r="EK72" i="24" s="1"/>
  <c r="EK78" i="24" a="1"/>
  <c r="EK78" i="24" s="1"/>
  <c r="EL79" i="24" a="1"/>
  <c r="EL79" i="24" s="1"/>
  <c r="EM79" i="24" a="1"/>
  <c r="EM79" i="24" s="1"/>
  <c r="EL87" i="24" a="1"/>
  <c r="EL87" i="24" s="1"/>
  <c r="EJ85" i="24" a="1"/>
  <c r="EJ85" i="24" s="1"/>
  <c r="EJ87" i="24" a="1"/>
  <c r="EJ87" i="24" s="1"/>
  <c r="EK80" i="24" a="1"/>
  <c r="EK80" i="24" s="1"/>
  <c r="EK88" i="24" a="1"/>
  <c r="EK88" i="24" s="1"/>
  <c r="EL94" i="24" a="1"/>
  <c r="EL94" i="24" s="1"/>
  <c r="EM94" i="24" a="1"/>
  <c r="EM94" i="24" s="1"/>
  <c r="EM102" i="24" a="1"/>
  <c r="EM102" i="24" s="1"/>
  <c r="EM96" i="24" a="1"/>
  <c r="EM96" i="24" s="1"/>
  <c r="EJ104" i="24" a="1"/>
  <c r="EJ104" i="24" s="1"/>
  <c r="EK102" i="24" a="1"/>
  <c r="EK102" i="24" s="1"/>
  <c r="EL96" i="24" a="1"/>
  <c r="EL96" i="24" s="1"/>
  <c r="EL104" i="24" a="1"/>
  <c r="EL104" i="24" s="1"/>
  <c r="EJ112" i="24" a="1"/>
  <c r="EJ112" i="24" s="1"/>
  <c r="EK112" i="24" a="1"/>
  <c r="EK112" i="24" s="1"/>
  <c r="EL111" i="24" a="1"/>
  <c r="EL111" i="24" s="1"/>
  <c r="EM110" i="24" a="1"/>
  <c r="EM110" i="24" s="1"/>
  <c r="EK117" i="24" a="1"/>
  <c r="EK117" i="24" s="1"/>
  <c r="EL118" i="24" a="1"/>
  <c r="EL118" i="24" s="1"/>
  <c r="EJ119" i="24" a="1"/>
  <c r="EJ119" i="24" s="1"/>
  <c r="EM125" i="24" a="1"/>
  <c r="EM125" i="24" s="1"/>
  <c r="EM127" i="24" a="1"/>
  <c r="EM127" i="24" s="1"/>
  <c r="EK127" i="24" a="1"/>
  <c r="EK127" i="24" s="1"/>
  <c r="EU5" i="24" a="1"/>
  <c r="EU5" i="24" s="1"/>
  <c r="FE6" i="24" a="1"/>
  <c r="FE6" i="24" s="1"/>
  <c r="FE7" i="24" a="1"/>
  <c r="FE7" i="24" s="1"/>
  <c r="EY8" i="24" a="1"/>
  <c r="EY8" i="24" s="1"/>
  <c r="EQ9" i="24" a="1"/>
  <c r="EQ9" i="24" s="1"/>
  <c r="FG9" i="24" a="1"/>
  <c r="FG9" i="24" s="1"/>
  <c r="EY10" i="24" a="1"/>
  <c r="EY10" i="24" s="1"/>
  <c r="EQ11" i="24" a="1"/>
  <c r="EQ11" i="24" s="1"/>
  <c r="FG11" i="24" a="1"/>
  <c r="FG11" i="24" s="1"/>
  <c r="EY12" i="24" a="1"/>
  <c r="EY12" i="24" s="1"/>
  <c r="EQ13" i="24" a="1"/>
  <c r="EQ13" i="24" s="1"/>
  <c r="FG13" i="24" a="1"/>
  <c r="FG13" i="24" s="1"/>
  <c r="EY14" i="24" a="1"/>
  <c r="EY14" i="24" s="1"/>
  <c r="EQ15" i="24" a="1"/>
  <c r="EQ15" i="24" s="1"/>
  <c r="FG15" i="24" a="1"/>
  <c r="FG15" i="24" s="1"/>
  <c r="EY16" i="24" a="1"/>
  <c r="EY16" i="24" s="1"/>
  <c r="EQ17" i="24" a="1"/>
  <c r="EQ17" i="24" s="1"/>
  <c r="EK18" i="24" a="1"/>
  <c r="EK18" i="24" s="1"/>
  <c r="FB18" i="24" a="1"/>
  <c r="FB18" i="24" s="1"/>
  <c r="EL20" i="24" a="1"/>
  <c r="EL20" i="24" s="1"/>
  <c r="ET21" i="24" a="1"/>
  <c r="ET21" i="24" s="1"/>
  <c r="FB22" i="24" a="1"/>
  <c r="FB22" i="24" s="1"/>
  <c r="FG24" i="24" a="1"/>
  <c r="FG24" i="24" s="1"/>
  <c r="EY25" i="24" a="1"/>
  <c r="EY25" i="24" s="1"/>
  <c r="EQ26" i="24" a="1"/>
  <c r="EQ26" i="24" s="1"/>
  <c r="FG26" i="24" a="1"/>
  <c r="FG26" i="24" s="1"/>
  <c r="EY27" i="24" a="1"/>
  <c r="EY27" i="24" s="1"/>
  <c r="EQ28" i="24" a="1"/>
  <c r="EQ28" i="24" s="1"/>
  <c r="FG28" i="24" a="1"/>
  <c r="FG28" i="24" s="1"/>
  <c r="EY29" i="24" a="1"/>
  <c r="EY29" i="24" s="1"/>
  <c r="EQ30" i="24" a="1"/>
  <c r="EQ30" i="24" s="1"/>
  <c r="FG30" i="24" a="1"/>
  <c r="FG30" i="24" s="1"/>
  <c r="EY31" i="24" a="1"/>
  <c r="EY31" i="24" s="1"/>
  <c r="EQ32" i="24" a="1"/>
  <c r="EQ32" i="24" s="1"/>
  <c r="FG32" i="24" a="1"/>
  <c r="FG32" i="24" s="1"/>
  <c r="EY33" i="24" a="1"/>
  <c r="EY33" i="24" s="1"/>
  <c r="EQ34" i="24" a="1"/>
  <c r="EQ34" i="24" s="1"/>
  <c r="FG34" i="24" a="1"/>
  <c r="FG34" i="24" s="1"/>
  <c r="EY35" i="24" a="1"/>
  <c r="EY35" i="24" s="1"/>
  <c r="EQ36" i="24" a="1"/>
  <c r="EQ36" i="24" s="1"/>
  <c r="FG36" i="24" a="1"/>
  <c r="FG36" i="24" s="1"/>
  <c r="EY37" i="24" a="1"/>
  <c r="EY37" i="24" s="1"/>
  <c r="EQ38" i="24" a="1"/>
  <c r="EQ38" i="24" s="1"/>
  <c r="EQ5" i="24" a="1"/>
  <c r="EQ5" i="24" s="1"/>
  <c r="EY6" i="24" a="1"/>
  <c r="EY6" i="24" s="1"/>
  <c r="FC7" i="24" a="1"/>
  <c r="FC7" i="24" s="1"/>
  <c r="ES8" i="24" a="1"/>
  <c r="ES8" i="24" s="1"/>
  <c r="EK9" i="24" a="1"/>
  <c r="EK9" i="24" s="1"/>
  <c r="FA9" i="24" a="1"/>
  <c r="FA9" i="24" s="1"/>
  <c r="ES10" i="24" a="1"/>
  <c r="ES10" i="24" s="1"/>
  <c r="EK11" i="24" a="1"/>
  <c r="EK11" i="24" s="1"/>
  <c r="FA11" i="24" a="1"/>
  <c r="FA11" i="24" s="1"/>
  <c r="ES12" i="24" a="1"/>
  <c r="ES12" i="24" s="1"/>
  <c r="FA13" i="24" a="1"/>
  <c r="FA13" i="24" s="1"/>
  <c r="ES14" i="24" a="1"/>
  <c r="ES14" i="24" s="1"/>
  <c r="FA15" i="24" a="1"/>
  <c r="FA15" i="24" s="1"/>
  <c r="ES16" i="24" a="1"/>
  <c r="ES16" i="24" s="1"/>
  <c r="EK17" i="24" a="1"/>
  <c r="EK17" i="24" s="1"/>
  <c r="EY17" i="24" a="1"/>
  <c r="EY17" i="24" s="1"/>
  <c r="EQ18" i="24" a="1"/>
  <c r="EQ18" i="24" s="1"/>
  <c r="EQ19" i="24" a="1"/>
  <c r="EQ19" i="24" s="1"/>
  <c r="EY20" i="24" a="1"/>
  <c r="EY20" i="24" s="1"/>
  <c r="FG21" i="24" a="1"/>
  <c r="FG21" i="24" s="1"/>
  <c r="EQ23" i="24" a="1"/>
  <c r="EQ23" i="24" s="1"/>
  <c r="EZ18" i="24" a="1"/>
  <c r="EZ18" i="24" s="1"/>
  <c r="ER19" i="24" a="1"/>
  <c r="ER19" i="24" s="1"/>
  <c r="EJ20" i="24" a="1"/>
  <c r="EJ20" i="24" s="1"/>
  <c r="EZ20" i="24" a="1"/>
  <c r="EZ20" i="24" s="1"/>
  <c r="ER21" i="24" a="1"/>
  <c r="ER21" i="24" s="1"/>
  <c r="EZ22" i="24" a="1"/>
  <c r="EZ22" i="24" s="1"/>
  <c r="ER23" i="24" a="1"/>
  <c r="ER23" i="24" s="1"/>
  <c r="EZ24" i="24" a="1"/>
  <c r="EZ24" i="24" s="1"/>
  <c r="ER25" i="24" a="1"/>
  <c r="ER25" i="24" s="1"/>
  <c r="EJ26" i="24" a="1"/>
  <c r="EJ26" i="24" s="1"/>
  <c r="EZ26" i="24" a="1"/>
  <c r="EZ26" i="24" s="1"/>
  <c r="ER27" i="24" a="1"/>
  <c r="ER27" i="24" s="1"/>
  <c r="EJ28" i="24" a="1"/>
  <c r="EJ28" i="24" s="1"/>
  <c r="EZ28" i="24" a="1"/>
  <c r="EZ28" i="24" s="1"/>
  <c r="ER29" i="24" a="1"/>
  <c r="ER29" i="24" s="1"/>
  <c r="EZ30" i="24" a="1"/>
  <c r="EZ30" i="24" s="1"/>
  <c r="ER31" i="24" a="1"/>
  <c r="ER31" i="24" s="1"/>
  <c r="EZ32" i="24" a="1"/>
  <c r="EZ32" i="24" s="1"/>
  <c r="ER33" i="24" a="1"/>
  <c r="ER33" i="24" s="1"/>
  <c r="EJ34" i="24" a="1"/>
  <c r="EJ34" i="24" s="1"/>
  <c r="EZ34" i="24" a="1"/>
  <c r="EZ34" i="24" s="1"/>
  <c r="ER35" i="24" a="1"/>
  <c r="ER35" i="24" s="1"/>
  <c r="EJ36" i="24" a="1"/>
  <c r="EJ36" i="24" s="1"/>
  <c r="EZ36" i="24" a="1"/>
  <c r="EZ36" i="24" s="1"/>
  <c r="ER37" i="24" a="1"/>
  <c r="ER37" i="24" s="1"/>
  <c r="EZ38" i="24" a="1"/>
  <c r="EZ38" i="24" s="1"/>
  <c r="FE5" i="24" a="1"/>
  <c r="FE5" i="24" s="1"/>
  <c r="ET5" i="24" a="1"/>
  <c r="ET5" i="24" s="1"/>
  <c r="EN6" i="24" a="1"/>
  <c r="EN6" i="24" s="1"/>
  <c r="FD6" i="24" a="1"/>
  <c r="FD6" i="24" s="1"/>
  <c r="EV7" i="24" a="1"/>
  <c r="EV7" i="24" s="1"/>
  <c r="EN8" i="24" a="1"/>
  <c r="EN8" i="24" s="1"/>
  <c r="FD8" i="24" a="1"/>
  <c r="FD8" i="24" s="1"/>
  <c r="EV9" i="24" a="1"/>
  <c r="EV9" i="24" s="1"/>
  <c r="EN10" i="24" a="1"/>
  <c r="EN10" i="24" s="1"/>
  <c r="FD10" i="24" a="1"/>
  <c r="FD10" i="24" s="1"/>
  <c r="EV11" i="24" a="1"/>
  <c r="EV11" i="24" s="1"/>
  <c r="EN12" i="24" a="1"/>
  <c r="EN12" i="24" s="1"/>
  <c r="FD12" i="24" a="1"/>
  <c r="FD12" i="24" s="1"/>
  <c r="EV13" i="24" a="1"/>
  <c r="EV13" i="24" s="1"/>
  <c r="EN14" i="24" a="1"/>
  <c r="EN14" i="24" s="1"/>
  <c r="FF14" i="24" a="1"/>
  <c r="FF14" i="24" s="1"/>
  <c r="EX15" i="24" a="1"/>
  <c r="EX15" i="24" s="1"/>
  <c r="EP16" i="24" a="1"/>
  <c r="EP16" i="24" s="1"/>
  <c r="FF16" i="24" a="1"/>
  <c r="FF16" i="24" s="1"/>
  <c r="EX17" i="24" a="1"/>
  <c r="EX17" i="24" s="1"/>
  <c r="EN18" i="24" a="1"/>
  <c r="EN18" i="24" s="1"/>
  <c r="EV18" i="24" a="1"/>
  <c r="EV18" i="24" s="1"/>
  <c r="EM19" i="24" a="1"/>
  <c r="EM19" i="24" s="1"/>
  <c r="FC19" i="24" a="1"/>
  <c r="FC19" i="24" s="1"/>
  <c r="EU20" i="24" a="1"/>
  <c r="EU20" i="24" s="1"/>
  <c r="FC21" i="24" a="1"/>
  <c r="FC21" i="24" s="1"/>
  <c r="EU22" i="24" a="1"/>
  <c r="EU22" i="24" s="1"/>
  <c r="FC23" i="24" a="1"/>
  <c r="FC23" i="24" s="1"/>
  <c r="EU24" i="24" a="1"/>
  <c r="EU24" i="24" s="1"/>
  <c r="EM25" i="24" a="1"/>
  <c r="EM25" i="24" s="1"/>
  <c r="FC25" i="24" a="1"/>
  <c r="FC25" i="24" s="1"/>
  <c r="EU26" i="24" a="1"/>
  <c r="EU26" i="24" s="1"/>
  <c r="EM27" i="24" a="1"/>
  <c r="EM27" i="24" s="1"/>
  <c r="FC27" i="24" a="1"/>
  <c r="FC27" i="24" s="1"/>
  <c r="EU28" i="24" a="1"/>
  <c r="EU28" i="24" s="1"/>
  <c r="FC29" i="24" a="1"/>
  <c r="FC29" i="24" s="1"/>
  <c r="EU30" i="24" a="1"/>
  <c r="EU30" i="24" s="1"/>
  <c r="FC31" i="24" a="1"/>
  <c r="FC31" i="24" s="1"/>
  <c r="EU32" i="24" a="1"/>
  <c r="EU32" i="24" s="1"/>
  <c r="EM33" i="24" a="1"/>
  <c r="EM33" i="24" s="1"/>
  <c r="FC33" i="24" a="1"/>
  <c r="FC33" i="24" s="1"/>
  <c r="EU34" i="24" a="1"/>
  <c r="EU34" i="24" s="1"/>
  <c r="EM35" i="24" a="1"/>
  <c r="EM35" i="24" s="1"/>
  <c r="FC35" i="24" a="1"/>
  <c r="FC35" i="24" s="1"/>
  <c r="EU36" i="24" a="1"/>
  <c r="EU36" i="24" s="1"/>
  <c r="FC37" i="24" a="1"/>
  <c r="FC37" i="24" s="1"/>
  <c r="EU38" i="24" a="1"/>
  <c r="EU38" i="24" s="1"/>
  <c r="ES5" i="24" a="1"/>
  <c r="ES5" i="24" s="1"/>
  <c r="FA6" i="24" a="1"/>
  <c r="FA6" i="24" s="1"/>
  <c r="EN5" i="24" a="1"/>
  <c r="EN5" i="24" s="1"/>
  <c r="FB5" i="24" a="1"/>
  <c r="FB5" i="24" s="1"/>
  <c r="ET6" i="24" a="1"/>
  <c r="ET6" i="24" s="1"/>
  <c r="FB7" i="24" a="1"/>
  <c r="FB7" i="24" s="1"/>
  <c r="ET8" i="24" a="1"/>
  <c r="ET8" i="24" s="1"/>
  <c r="EL9" i="24" a="1"/>
  <c r="EL9" i="24" s="1"/>
  <c r="FB9" i="24" a="1"/>
  <c r="FB9" i="24" s="1"/>
  <c r="ET10" i="24" a="1"/>
  <c r="ET10" i="24" s="1"/>
  <c r="EL11" i="24" a="1"/>
  <c r="EL11" i="24" s="1"/>
  <c r="FB11" i="24" a="1"/>
  <c r="FB11" i="24" s="1"/>
  <c r="ET12" i="24" a="1"/>
  <c r="ET12" i="24" s="1"/>
  <c r="FB13" i="24" a="1"/>
  <c r="FB13" i="24" s="1"/>
  <c r="ER14" i="24" a="1"/>
  <c r="ER14" i="24" s="1"/>
  <c r="EZ15" i="24" a="1"/>
  <c r="EZ15" i="24" s="1"/>
  <c r="ER16" i="24" a="1"/>
  <c r="ER16" i="24" s="1"/>
  <c r="EJ17" i="24" a="1"/>
  <c r="EJ17" i="24" s="1"/>
  <c r="EZ17" i="24" a="1"/>
  <c r="EZ17" i="24" s="1"/>
  <c r="FD18" i="24" a="1"/>
  <c r="FD18" i="24" s="1"/>
  <c r="EV19" i="24" a="1"/>
  <c r="EV19" i="24" s="1"/>
  <c r="EN20" i="24" a="1"/>
  <c r="EN20" i="24" s="1"/>
  <c r="FD20" i="24" a="1"/>
  <c r="FD20" i="24" s="1"/>
  <c r="EV21" i="24" a="1"/>
  <c r="EV21" i="24" s="1"/>
  <c r="EN22" i="24" a="1"/>
  <c r="EN22" i="24" s="1"/>
  <c r="FD22" i="24" a="1"/>
  <c r="FD22" i="24" s="1"/>
  <c r="EV23" i="24" a="1"/>
  <c r="EV23" i="24" s="1"/>
  <c r="EN24" i="24" a="1"/>
  <c r="EN24" i="24" s="1"/>
  <c r="FD24" i="24" a="1"/>
  <c r="FD24" i="24" s="1"/>
  <c r="EV25" i="24" a="1"/>
  <c r="EV25" i="24" s="1"/>
  <c r="EN26" i="24" a="1"/>
  <c r="EN26" i="24" s="1"/>
  <c r="FD26" i="24" a="1"/>
  <c r="FD26" i="24" s="1"/>
  <c r="EV27" i="24" a="1"/>
  <c r="EV27" i="24" s="1"/>
  <c r="EN28" i="24" a="1"/>
  <c r="EN28" i="24" s="1"/>
  <c r="FD28" i="24" a="1"/>
  <c r="FD28" i="24" s="1"/>
  <c r="EV29" i="24" a="1"/>
  <c r="EV29" i="24" s="1"/>
  <c r="EN30" i="24" a="1"/>
  <c r="EN30" i="24" s="1"/>
  <c r="FD30" i="24" a="1"/>
  <c r="FD30" i="24" s="1"/>
  <c r="EV31" i="24" a="1"/>
  <c r="EV31" i="24" s="1"/>
  <c r="EN32" i="24" a="1"/>
  <c r="EN32" i="24" s="1"/>
  <c r="FD32" i="24" a="1"/>
  <c r="FD32" i="24" s="1"/>
  <c r="EV33" i="24" a="1"/>
  <c r="EV33" i="24" s="1"/>
  <c r="EN34" i="24" a="1"/>
  <c r="EN34" i="24" s="1"/>
  <c r="FD34" i="24" a="1"/>
  <c r="FD34" i="24" s="1"/>
  <c r="EV35" i="24" a="1"/>
  <c r="EV35" i="24" s="1"/>
  <c r="EN36" i="24" a="1"/>
  <c r="EN36" i="24" s="1"/>
  <c r="FD36" i="24" a="1"/>
  <c r="FD36" i="24" s="1"/>
  <c r="EV37" i="24" a="1"/>
  <c r="EV37" i="24" s="1"/>
  <c r="EN38" i="24" a="1"/>
  <c r="EN38" i="24" s="1"/>
  <c r="FD38" i="24" a="1"/>
  <c r="FD38" i="24" s="1"/>
  <c r="ET39" i="24" a="1"/>
  <c r="ET39" i="24" s="1"/>
  <c r="FB40" i="24" a="1"/>
  <c r="FB40" i="24" s="1"/>
  <c r="ET41" i="24" a="1"/>
  <c r="ET41" i="24" s="1"/>
  <c r="EL42" i="24" a="1"/>
  <c r="EL42" i="24" s="1"/>
  <c r="FB42" i="24" a="1"/>
  <c r="FB42" i="24" s="1"/>
  <c r="ET43" i="24" a="1"/>
  <c r="ET43" i="24" s="1"/>
  <c r="EL44" i="24" a="1"/>
  <c r="EL44" i="24" s="1"/>
  <c r="FB44" i="24" a="1"/>
  <c r="FB44" i="24" s="1"/>
  <c r="ET45" i="24" a="1"/>
  <c r="ET45" i="24" s="1"/>
  <c r="FB46" i="24" a="1"/>
  <c r="FB46" i="24" s="1"/>
  <c r="ET47" i="24" a="1"/>
  <c r="ET47" i="24" s="1"/>
  <c r="FB48" i="24" a="1"/>
  <c r="FB48" i="24" s="1"/>
  <c r="ET49" i="24" a="1"/>
  <c r="ET49" i="24" s="1"/>
  <c r="EU39" i="24" a="1"/>
  <c r="EU39" i="24" s="1"/>
  <c r="FC40" i="24" a="1"/>
  <c r="FC40" i="24" s="1"/>
  <c r="EU41" i="24" a="1"/>
  <c r="EU41" i="24" s="1"/>
  <c r="EM42" i="24" a="1"/>
  <c r="EM42" i="24" s="1"/>
  <c r="FC42" i="24" a="1"/>
  <c r="FC42" i="24" s="1"/>
  <c r="EU43" i="24" a="1"/>
  <c r="EU43" i="24" s="1"/>
  <c r="EM44" i="24" a="1"/>
  <c r="EM44" i="24" s="1"/>
  <c r="FC44" i="24" a="1"/>
  <c r="FC44" i="24" s="1"/>
  <c r="EU45" i="24" a="1"/>
  <c r="EU45" i="24" s="1"/>
  <c r="FC46" i="24" a="1"/>
  <c r="FC46" i="24" s="1"/>
  <c r="EU47" i="24" a="1"/>
  <c r="EU47" i="24" s="1"/>
  <c r="FC48" i="24" a="1"/>
  <c r="FC48" i="24" s="1"/>
  <c r="EU49" i="24" a="1"/>
  <c r="EU49" i="24" s="1"/>
  <c r="FA39" i="24" a="1"/>
  <c r="FA39" i="24" s="1"/>
  <c r="ES40" i="24" a="1"/>
  <c r="ES40" i="24" s="1"/>
  <c r="EK41" i="24" a="1"/>
  <c r="EK41" i="24" s="1"/>
  <c r="FA41" i="24" a="1"/>
  <c r="FA41" i="24" s="1"/>
  <c r="ES42" i="24" a="1"/>
  <c r="ES42" i="24" s="1"/>
  <c r="EK43" i="24" a="1"/>
  <c r="EK43" i="24" s="1"/>
  <c r="FA43" i="24" a="1"/>
  <c r="FA43" i="24" s="1"/>
  <c r="ES44" i="24" a="1"/>
  <c r="ES44" i="24" s="1"/>
  <c r="FA45" i="24" a="1"/>
  <c r="FA45" i="24" s="1"/>
  <c r="ES46" i="24" a="1"/>
  <c r="ES46" i="24" s="1"/>
  <c r="FA47" i="24" a="1"/>
  <c r="FA47" i="24" s="1"/>
  <c r="ES48" i="24" a="1"/>
  <c r="ES48" i="24" s="1"/>
  <c r="EK49" i="24" a="1"/>
  <c r="EK49" i="24" s="1"/>
  <c r="EQ39" i="24" a="1"/>
  <c r="EQ39" i="24" s="1"/>
  <c r="FG39" i="24" a="1"/>
  <c r="FG39" i="24" s="1"/>
  <c r="EY40" i="24" a="1"/>
  <c r="EY40" i="24" s="1"/>
  <c r="EQ41" i="24" a="1"/>
  <c r="EQ41" i="24" s="1"/>
  <c r="FG41" i="24" a="1"/>
  <c r="FG41" i="24" s="1"/>
  <c r="EY42" i="24" a="1"/>
  <c r="EY42" i="24" s="1"/>
  <c r="EQ43" i="24" a="1"/>
  <c r="EQ43" i="24" s="1"/>
  <c r="FG43" i="24" a="1"/>
  <c r="FG43" i="24" s="1"/>
  <c r="EY44" i="24" a="1"/>
  <c r="EY44" i="24" s="1"/>
  <c r="EQ45" i="24" a="1"/>
  <c r="EQ45" i="24" s="1"/>
  <c r="FG45" i="24" a="1"/>
  <c r="FG45" i="24" s="1"/>
  <c r="EY46" i="24" a="1"/>
  <c r="EY46" i="24" s="1"/>
  <c r="EQ47" i="24" a="1"/>
  <c r="EQ47" i="24" s="1"/>
  <c r="FG47" i="24" a="1"/>
  <c r="FG47" i="24" s="1"/>
  <c r="EY48" i="24" a="1"/>
  <c r="EY48" i="24" s="1"/>
  <c r="EQ49" i="24" a="1"/>
  <c r="EQ49" i="24" s="1"/>
  <c r="FD49" i="24" a="1"/>
  <c r="FD49" i="24" s="1"/>
  <c r="EV50" i="24" a="1"/>
  <c r="EV50" i="24" s="1"/>
  <c r="EN51" i="24" a="1"/>
  <c r="EN51" i="24" s="1"/>
  <c r="FD51" i="24" a="1"/>
  <c r="FD51" i="24" s="1"/>
  <c r="EV52" i="24" a="1"/>
  <c r="EV52" i="24" s="1"/>
  <c r="EN53" i="24" a="1"/>
  <c r="EN53" i="24" s="1"/>
  <c r="FD53" i="24" a="1"/>
  <c r="FD53" i="24" s="1"/>
  <c r="EV54" i="24" a="1"/>
  <c r="EV54" i="24" s="1"/>
  <c r="EN55" i="24" a="1"/>
  <c r="EN55" i="24" s="1"/>
  <c r="FD55" i="24" a="1"/>
  <c r="FD55" i="24" s="1"/>
  <c r="EV56" i="24" a="1"/>
  <c r="EV56" i="24" s="1"/>
  <c r="EN57" i="24" a="1"/>
  <c r="EN57" i="24" s="1"/>
  <c r="FD57" i="24" a="1"/>
  <c r="FD57" i="24" s="1"/>
  <c r="EV58" i="24" a="1"/>
  <c r="EV58" i="24" s="1"/>
  <c r="EN59" i="24" a="1"/>
  <c r="EN59" i="24" s="1"/>
  <c r="FD59" i="24" a="1"/>
  <c r="FD59" i="24" s="1"/>
  <c r="EV60" i="24" a="1"/>
  <c r="EV60" i="24" s="1"/>
  <c r="EN61" i="24" a="1"/>
  <c r="EN61" i="24" s="1"/>
  <c r="FD61" i="24" a="1"/>
  <c r="FD61" i="24" s="1"/>
  <c r="EV62" i="24" a="1"/>
  <c r="EV62" i="24" s="1"/>
  <c r="EN63" i="24" a="1"/>
  <c r="EN63" i="24" s="1"/>
  <c r="FD63" i="24" a="1"/>
  <c r="FD63" i="24" s="1"/>
  <c r="EV64" i="24" a="1"/>
  <c r="EV64" i="24" s="1"/>
  <c r="EN65" i="24" a="1"/>
  <c r="EN65" i="24" s="1"/>
  <c r="FD65" i="24" a="1"/>
  <c r="FD65" i="24" s="1"/>
  <c r="EV66" i="24" a="1"/>
  <c r="EV66" i="24" s="1"/>
  <c r="EN67" i="24" a="1"/>
  <c r="EN67" i="24" s="1"/>
  <c r="FD67" i="24" a="1"/>
  <c r="FD67" i="24" s="1"/>
  <c r="EV68" i="24" a="1"/>
  <c r="EV68" i="24" s="1"/>
  <c r="EN69" i="24" a="1"/>
  <c r="EN69" i="24" s="1"/>
  <c r="FD69" i="24" a="1"/>
  <c r="FD69" i="24" s="1"/>
  <c r="EV70" i="24" a="1"/>
  <c r="EV70" i="24" s="1"/>
  <c r="EN71" i="24" a="1"/>
  <c r="EN71" i="24" s="1"/>
  <c r="FD71" i="24" a="1"/>
  <c r="FD71" i="24" s="1"/>
  <c r="EV72" i="24" a="1"/>
  <c r="EV72" i="24" s="1"/>
  <c r="EN73" i="24" a="1"/>
  <c r="EN73" i="24" s="1"/>
  <c r="FE49" i="24" a="1"/>
  <c r="FE49" i="24" s="1"/>
  <c r="EW50" i="24" a="1"/>
  <c r="EW50" i="24" s="1"/>
  <c r="EO51" i="24" a="1"/>
  <c r="EO51" i="24" s="1"/>
  <c r="FE51" i="24" a="1"/>
  <c r="FE51" i="24" s="1"/>
  <c r="EW52" i="24" a="1"/>
  <c r="EW52" i="24" s="1"/>
  <c r="EO53" i="24" a="1"/>
  <c r="EO53" i="24" s="1"/>
  <c r="FE53" i="24" a="1"/>
  <c r="FE53" i="24" s="1"/>
  <c r="EW54" i="24" a="1"/>
  <c r="EW54" i="24" s="1"/>
  <c r="EO55" i="24" a="1"/>
  <c r="EO55" i="24" s="1"/>
  <c r="FE55" i="24" a="1"/>
  <c r="FE55" i="24" s="1"/>
  <c r="EW56" i="24" a="1"/>
  <c r="EW56" i="24" s="1"/>
  <c r="EO57" i="24" a="1"/>
  <c r="EO57" i="24" s="1"/>
  <c r="FE57" i="24" a="1"/>
  <c r="FE57" i="24" s="1"/>
  <c r="EW58" i="24" a="1"/>
  <c r="EW58" i="24" s="1"/>
  <c r="EO59" i="24" a="1"/>
  <c r="EO59" i="24" s="1"/>
  <c r="FE59" i="24" a="1"/>
  <c r="FE59" i="24" s="1"/>
  <c r="EW60" i="24" a="1"/>
  <c r="EW60" i="24" s="1"/>
  <c r="EO61" i="24" a="1"/>
  <c r="EO61" i="24" s="1"/>
  <c r="FE61" i="24" a="1"/>
  <c r="FE61" i="24" s="1"/>
  <c r="EW62" i="24" a="1"/>
  <c r="EW62" i="24" s="1"/>
  <c r="EO63" i="24" a="1"/>
  <c r="EO63" i="24" s="1"/>
  <c r="FE63" i="24" a="1"/>
  <c r="FE63" i="24" s="1"/>
  <c r="EW64" i="24" a="1"/>
  <c r="EW64" i="24" s="1"/>
  <c r="EO65" i="24" a="1"/>
  <c r="EO65" i="24" s="1"/>
  <c r="FE65" i="24" a="1"/>
  <c r="FE65" i="24" s="1"/>
  <c r="EW66" i="24" a="1"/>
  <c r="EW66" i="24" s="1"/>
  <c r="EO67" i="24" a="1"/>
  <c r="EO67" i="24" s="1"/>
  <c r="FE67" i="24" a="1"/>
  <c r="FE67" i="24" s="1"/>
  <c r="EW68" i="24" a="1"/>
  <c r="EW68" i="24" s="1"/>
  <c r="EO69" i="24" a="1"/>
  <c r="EO69" i="24" s="1"/>
  <c r="FE69" i="24" a="1"/>
  <c r="FE69" i="24" s="1"/>
  <c r="EW70" i="24" a="1"/>
  <c r="EW70" i="24" s="1"/>
  <c r="EO71" i="24" a="1"/>
  <c r="EO71" i="24" s="1"/>
  <c r="FE71" i="24" a="1"/>
  <c r="FE71" i="24" s="1"/>
  <c r="EW72" i="24" a="1"/>
  <c r="EW72" i="24" s="1"/>
  <c r="EO73" i="24" a="1"/>
  <c r="EO73" i="24" s="1"/>
  <c r="EJ50" i="24" a="1"/>
  <c r="EJ50" i="24" s="1"/>
  <c r="EZ50" i="24" a="1"/>
  <c r="EZ50" i="24" s="1"/>
  <c r="ER51" i="24" a="1"/>
  <c r="ER51" i="24" s="1"/>
  <c r="EJ52" i="24" a="1"/>
  <c r="EJ52" i="24" s="1"/>
  <c r="EZ52" i="24" a="1"/>
  <c r="EZ52" i="24" s="1"/>
  <c r="ER53" i="24" a="1"/>
  <c r="ER53" i="24" s="1"/>
  <c r="EZ54" i="24" a="1"/>
  <c r="EZ54" i="24" s="1"/>
  <c r="ER55" i="24" a="1"/>
  <c r="ER55" i="24" s="1"/>
  <c r="EZ56" i="24" a="1"/>
  <c r="EZ56" i="24" s="1"/>
  <c r="ER57" i="24" a="1"/>
  <c r="ER57" i="24" s="1"/>
  <c r="EJ58" i="24" a="1"/>
  <c r="EJ58" i="24" s="1"/>
  <c r="EZ58" i="24" a="1"/>
  <c r="EZ58" i="24" s="1"/>
  <c r="ER59" i="24" a="1"/>
  <c r="ER59" i="24" s="1"/>
  <c r="EJ60" i="24" a="1"/>
  <c r="EJ60" i="24" s="1"/>
  <c r="EZ60" i="24" a="1"/>
  <c r="EZ60" i="24" s="1"/>
  <c r="ER61" i="24" a="1"/>
  <c r="ER61" i="24" s="1"/>
  <c r="EZ62" i="24" a="1"/>
  <c r="EZ62" i="24" s="1"/>
  <c r="ER63" i="24" a="1"/>
  <c r="ER63" i="24" s="1"/>
  <c r="EZ64" i="24" a="1"/>
  <c r="EZ64" i="24" s="1"/>
  <c r="ER65" i="24" a="1"/>
  <c r="ER65" i="24" s="1"/>
  <c r="EJ66" i="24" a="1"/>
  <c r="EJ66" i="24" s="1"/>
  <c r="EZ66" i="24" a="1"/>
  <c r="EZ66" i="24" s="1"/>
  <c r="ER67" i="24" a="1"/>
  <c r="ER67" i="24" s="1"/>
  <c r="EJ68" i="24" a="1"/>
  <c r="EJ68" i="24" s="1"/>
  <c r="EZ68" i="24" a="1"/>
  <c r="EZ68" i="24" s="1"/>
  <c r="ER69" i="24" a="1"/>
  <c r="ER69" i="24" s="1"/>
  <c r="EZ70" i="24" a="1"/>
  <c r="EZ70" i="24" s="1"/>
  <c r="ER71" i="24" a="1"/>
  <c r="ER71" i="24" s="1"/>
  <c r="EZ72" i="24" a="1"/>
  <c r="EZ72" i="24" s="1"/>
  <c r="ER73" i="24" a="1"/>
  <c r="ER73" i="24" s="1"/>
  <c r="ES50" i="24" a="1"/>
  <c r="ES50" i="24" s="1"/>
  <c r="EK51" i="24" a="1"/>
  <c r="EK51" i="24" s="1"/>
  <c r="FA51" i="24" a="1"/>
  <c r="FA51" i="24" s="1"/>
  <c r="ES52" i="24" a="1"/>
  <c r="ES52" i="24" s="1"/>
  <c r="FA53" i="24" a="1"/>
  <c r="FA53" i="24" s="1"/>
  <c r="ES54" i="24" a="1"/>
  <c r="ES54" i="24" s="1"/>
  <c r="FA55" i="24" a="1"/>
  <c r="FA55" i="24" s="1"/>
  <c r="ES56" i="24" a="1"/>
  <c r="ES56" i="24" s="1"/>
  <c r="EK57" i="24" a="1"/>
  <c r="EK57" i="24" s="1"/>
  <c r="FA57" i="24" a="1"/>
  <c r="FA57" i="24" s="1"/>
  <c r="ES58" i="24" a="1"/>
  <c r="ES58" i="24" s="1"/>
  <c r="EK59" i="24" a="1"/>
  <c r="EK59" i="24" s="1"/>
  <c r="FA59" i="24" a="1"/>
  <c r="FA59" i="24" s="1"/>
  <c r="ES60" i="24" a="1"/>
  <c r="ES60" i="24" s="1"/>
  <c r="FF61" i="24" a="1"/>
  <c r="FF61" i="24" s="1"/>
  <c r="FF62" i="24" a="1"/>
  <c r="FF62" i="24" s="1"/>
  <c r="FF63" i="24" a="1"/>
  <c r="FF63" i="24" s="1"/>
  <c r="FF64" i="24" a="1"/>
  <c r="FF64" i="24" s="1"/>
  <c r="FC5" i="24" a="1"/>
  <c r="FC5" i="24" s="1"/>
  <c r="EO7" i="24" a="1"/>
  <c r="EO7" i="24" s="1"/>
  <c r="FC8" i="24" a="1"/>
  <c r="FC8" i="24" s="1"/>
  <c r="EU9" i="24" a="1"/>
  <c r="EU9" i="24" s="1"/>
  <c r="EM10" i="24" a="1"/>
  <c r="EM10" i="24" s="1"/>
  <c r="FC10" i="24" a="1"/>
  <c r="FC10" i="24" s="1"/>
  <c r="EU11" i="24" a="1"/>
  <c r="EU11" i="24" s="1"/>
  <c r="EM12" i="24" a="1"/>
  <c r="EM12" i="24" s="1"/>
  <c r="FC12" i="24" a="1"/>
  <c r="FC12" i="24" s="1"/>
  <c r="EU13" i="24" a="1"/>
  <c r="EU13" i="24" s="1"/>
  <c r="FC14" i="24" a="1"/>
  <c r="FC14" i="24" s="1"/>
  <c r="EU15" i="24" a="1"/>
  <c r="EU15" i="24" s="1"/>
  <c r="FC16" i="24" a="1"/>
  <c r="FC16" i="24" s="1"/>
  <c r="EW17" i="24" a="1"/>
  <c r="EW17" i="24" s="1"/>
  <c r="EO18" i="24" a="1"/>
  <c r="EO18" i="24" s="1"/>
  <c r="EL19" i="24" a="1"/>
  <c r="EL19" i="24" s="1"/>
  <c r="ET20" i="24" a="1"/>
  <c r="ET20" i="24" s="1"/>
  <c r="FB21" i="24" a="1"/>
  <c r="FB21" i="24" s="1"/>
  <c r="ET24" i="24" a="1"/>
  <c r="ET24" i="24" s="1"/>
  <c r="EL25" i="24" a="1"/>
  <c r="EL25" i="24" s="1"/>
  <c r="FB25" i="24" a="1"/>
  <c r="FB25" i="24" s="1"/>
  <c r="ET26" i="24" a="1"/>
  <c r="ET26" i="24" s="1"/>
  <c r="EL27" i="24" a="1"/>
  <c r="EL27" i="24" s="1"/>
  <c r="FB27" i="24" a="1"/>
  <c r="FB27" i="24" s="1"/>
  <c r="ET28" i="24" a="1"/>
  <c r="ET28" i="24" s="1"/>
  <c r="FB29" i="24" a="1"/>
  <c r="FB29" i="24" s="1"/>
  <c r="ET30" i="24" a="1"/>
  <c r="ET30" i="24" s="1"/>
  <c r="FB31" i="24" a="1"/>
  <c r="FB31" i="24" s="1"/>
  <c r="ET32" i="24" a="1"/>
  <c r="ET32" i="24" s="1"/>
  <c r="EL33" i="24" a="1"/>
  <c r="EL33" i="24" s="1"/>
  <c r="FB33" i="24" a="1"/>
  <c r="FB33" i="24" s="1"/>
  <c r="ET34" i="24" a="1"/>
  <c r="ET34" i="24" s="1"/>
  <c r="EL35" i="24" a="1"/>
  <c r="EL35" i="24" s="1"/>
  <c r="FB35" i="24" a="1"/>
  <c r="FB35" i="24" s="1"/>
  <c r="ET36" i="24" a="1"/>
  <c r="ET36" i="24" s="1"/>
  <c r="FB37" i="24" a="1"/>
  <c r="FB37" i="24" s="1"/>
  <c r="ET38" i="24" a="1"/>
  <c r="ET38" i="24" s="1"/>
  <c r="EY5" i="24" a="1"/>
  <c r="EY5" i="24" s="1"/>
  <c r="FG7" i="24" a="1"/>
  <c r="FG7" i="24" s="1"/>
  <c r="EW8" i="24" a="1"/>
  <c r="EW8" i="24" s="1"/>
  <c r="EO9" i="24" a="1"/>
  <c r="EO9" i="24" s="1"/>
  <c r="FE9" i="24" a="1"/>
  <c r="FE9" i="24" s="1"/>
  <c r="EW10" i="24" a="1"/>
  <c r="EW10" i="24" s="1"/>
  <c r="EO11" i="24" a="1"/>
  <c r="EO11" i="24" s="1"/>
  <c r="FE11" i="24" a="1"/>
  <c r="FE11" i="24" s="1"/>
  <c r="EW12" i="24" a="1"/>
  <c r="EW12" i="24" s="1"/>
  <c r="EO13" i="24" a="1"/>
  <c r="EO13" i="24" s="1"/>
  <c r="FE13" i="24" a="1"/>
  <c r="FE13" i="24" s="1"/>
  <c r="EW14" i="24" a="1"/>
  <c r="EW14" i="24" s="1"/>
  <c r="EO15" i="24" a="1"/>
  <c r="EO15" i="24" s="1"/>
  <c r="FE15" i="24" a="1"/>
  <c r="FE15" i="24" s="1"/>
  <c r="EW16" i="24" a="1"/>
  <c r="EW16" i="24" s="1"/>
  <c r="EO17" i="24" a="1"/>
  <c r="EO17" i="24" s="1"/>
  <c r="FC17" i="24" a="1"/>
  <c r="FC17" i="24" s="1"/>
  <c r="EU18" i="24" a="1"/>
  <c r="EU18" i="24" s="1"/>
  <c r="EY19" i="24" a="1"/>
  <c r="EY19" i="24" s="1"/>
  <c r="FG20" i="24" a="1"/>
  <c r="FG20" i="24" s="1"/>
  <c r="EQ22" i="24" a="1"/>
  <c r="EQ22" i="24" s="1"/>
  <c r="EY23" i="24" a="1"/>
  <c r="EY23" i="24" s="1"/>
  <c r="FE18" i="24" a="1"/>
  <c r="FE18" i="24" s="1"/>
  <c r="EW19" i="24" a="1"/>
  <c r="EW19" i="24" s="1"/>
  <c r="EO20" i="24" a="1"/>
  <c r="EO20" i="24" s="1"/>
  <c r="FE20" i="24" a="1"/>
  <c r="FE20" i="24" s="1"/>
  <c r="EW21" i="24" a="1"/>
  <c r="EW21" i="24" s="1"/>
  <c r="EO22" i="24" a="1"/>
  <c r="EO22" i="24" s="1"/>
  <c r="FE22" i="24" a="1"/>
  <c r="FE22" i="24" s="1"/>
  <c r="EW23" i="24" a="1"/>
  <c r="EW23" i="24" s="1"/>
  <c r="EO24" i="24" a="1"/>
  <c r="EO24" i="24" s="1"/>
  <c r="FE24" i="24" a="1"/>
  <c r="FE24" i="24" s="1"/>
  <c r="EW25" i="24" a="1"/>
  <c r="EW25" i="24" s="1"/>
  <c r="EO26" i="24" a="1"/>
  <c r="EO26" i="24" s="1"/>
  <c r="FE26" i="24" a="1"/>
  <c r="FE26" i="24" s="1"/>
  <c r="EW27" i="24" a="1"/>
  <c r="EW27" i="24" s="1"/>
  <c r="EO28" i="24" a="1"/>
  <c r="EO28" i="24" s="1"/>
  <c r="FE28" i="24" a="1"/>
  <c r="FE28" i="24" s="1"/>
  <c r="EW29" i="24" a="1"/>
  <c r="EW29" i="24" s="1"/>
  <c r="EO30" i="24" a="1"/>
  <c r="EO30" i="24" s="1"/>
  <c r="FE30" i="24" a="1"/>
  <c r="FE30" i="24" s="1"/>
  <c r="EW31" i="24" a="1"/>
  <c r="EW31" i="24" s="1"/>
  <c r="EO32" i="24" a="1"/>
  <c r="EO32" i="24" s="1"/>
  <c r="FE32" i="24" a="1"/>
  <c r="FE32" i="24" s="1"/>
  <c r="EW33" i="24" a="1"/>
  <c r="EW33" i="24" s="1"/>
  <c r="EO34" i="24" a="1"/>
  <c r="EO34" i="24" s="1"/>
  <c r="FE34" i="24" a="1"/>
  <c r="FE34" i="24" s="1"/>
  <c r="EW35" i="24" a="1"/>
  <c r="EW35" i="24" s="1"/>
  <c r="EO36" i="24" a="1"/>
  <c r="EO36" i="24" s="1"/>
  <c r="FE36" i="24" a="1"/>
  <c r="FE36" i="24" s="1"/>
  <c r="EW37" i="24" a="1"/>
  <c r="EW37" i="24" s="1"/>
  <c r="EO38" i="24" a="1"/>
  <c r="EO38" i="24" s="1"/>
  <c r="FF38" i="24" a="1"/>
  <c r="FF38" i="24" s="1"/>
  <c r="EO6" i="24" a="1"/>
  <c r="EO6" i="24" s="1"/>
  <c r="EU7" i="24" a="1"/>
  <c r="EU7" i="24" s="1"/>
  <c r="EX5" i="24" a="1"/>
  <c r="EX5" i="24" s="1"/>
  <c r="ER6" i="24" a="1"/>
  <c r="ER6" i="24" s="1"/>
  <c r="EZ7" i="24" a="1"/>
  <c r="EZ7" i="24" s="1"/>
  <c r="ER8" i="24" a="1"/>
  <c r="ER8" i="24" s="1"/>
  <c r="EJ9" i="24" a="1"/>
  <c r="EJ9" i="24" s="1"/>
  <c r="EZ9" i="24" a="1"/>
  <c r="EZ9" i="24" s="1"/>
  <c r="ER10" i="24" a="1"/>
  <c r="ER10" i="24" s="1"/>
  <c r="EJ11" i="24" a="1"/>
  <c r="EJ11" i="24" s="1"/>
  <c r="EZ11" i="24" a="1"/>
  <c r="EZ11" i="24" s="1"/>
  <c r="ER12" i="24" a="1"/>
  <c r="ER12" i="24" s="1"/>
  <c r="EZ13" i="24" a="1"/>
  <c r="EZ13" i="24" s="1"/>
  <c r="ET14" i="24" a="1"/>
  <c r="ET14" i="24" s="1"/>
  <c r="FB15" i="24" a="1"/>
  <c r="FB15" i="24" s="1"/>
  <c r="ET16" i="24" a="1"/>
  <c r="ET16" i="24" s="1"/>
  <c r="EL17" i="24" a="1"/>
  <c r="EL17" i="24" s="1"/>
  <c r="FB17" i="24" a="1"/>
  <c r="FB17" i="24" s="1"/>
  <c r="EP18" i="24" a="1"/>
  <c r="EP18" i="24" s="1"/>
  <c r="EX18" i="24" a="1"/>
  <c r="EX18" i="24" s="1"/>
  <c r="EP19" i="24" a="1"/>
  <c r="EP19" i="24" s="1"/>
  <c r="FF19" i="24" a="1"/>
  <c r="FF19" i="24" s="1"/>
  <c r="EX20" i="24" a="1"/>
  <c r="EX20" i="24" s="1"/>
  <c r="EP21" i="24" a="1"/>
  <c r="EP21" i="24" s="1"/>
  <c r="FF21" i="24" a="1"/>
  <c r="FF21" i="24" s="1"/>
  <c r="EX22" i="24" a="1"/>
  <c r="EX22" i="24" s="1"/>
  <c r="EP23" i="24" a="1"/>
  <c r="EP23" i="24" s="1"/>
  <c r="FF23" i="24" a="1"/>
  <c r="FF23" i="24" s="1"/>
  <c r="EX24" i="24" a="1"/>
  <c r="EX24" i="24" s="1"/>
  <c r="EP25" i="24" a="1"/>
  <c r="EP25" i="24" s="1"/>
  <c r="FF25" i="24" a="1"/>
  <c r="FF25" i="24" s="1"/>
  <c r="EX26" i="24" a="1"/>
  <c r="EX26" i="24" s="1"/>
  <c r="EP27" i="24" a="1"/>
  <c r="EP27" i="24" s="1"/>
  <c r="FF27" i="24" a="1"/>
  <c r="FF27" i="24" s="1"/>
  <c r="EX28" i="24" a="1"/>
  <c r="EX28" i="24" s="1"/>
  <c r="EP29" i="24" a="1"/>
  <c r="EP29" i="24" s="1"/>
  <c r="FF29" i="24" a="1"/>
  <c r="FF29" i="24" s="1"/>
  <c r="EX30" i="24" a="1"/>
  <c r="EX30" i="24" s="1"/>
  <c r="EP31" i="24" a="1"/>
  <c r="EP31" i="24" s="1"/>
  <c r="FF31" i="24" a="1"/>
  <c r="FF31" i="24" s="1"/>
  <c r="EX32" i="24" a="1"/>
  <c r="EX32" i="24" s="1"/>
  <c r="EP33" i="24" a="1"/>
  <c r="EP33" i="24" s="1"/>
  <c r="FF33" i="24" a="1"/>
  <c r="FF33" i="24" s="1"/>
  <c r="EX34" i="24" a="1"/>
  <c r="EX34" i="24" s="1"/>
  <c r="EP35" i="24" a="1"/>
  <c r="EP35" i="24" s="1"/>
  <c r="FF35" i="24" a="1"/>
  <c r="FF35" i="24" s="1"/>
  <c r="EX36" i="24" a="1"/>
  <c r="EX36" i="24" s="1"/>
  <c r="EP37" i="24" a="1"/>
  <c r="EP37" i="24" s="1"/>
  <c r="FF37" i="24" a="1"/>
  <c r="FF37" i="24" s="1"/>
  <c r="EX38" i="24" a="1"/>
  <c r="EX38" i="24" s="1"/>
  <c r="FA5" i="24" a="1"/>
  <c r="FA5" i="24" s="1"/>
  <c r="FG6" i="24" a="1"/>
  <c r="FG6" i="24" s="1"/>
  <c r="ER5" i="24" a="1"/>
  <c r="ER5" i="24" s="1"/>
  <c r="FF5" i="24" a="1"/>
  <c r="FF5" i="24" s="1"/>
  <c r="EX6" i="24" a="1"/>
  <c r="EX6" i="24" s="1"/>
  <c r="EP7" i="24" a="1"/>
  <c r="EP7" i="24" s="1"/>
  <c r="FF7" i="24" a="1"/>
  <c r="FF7" i="24" s="1"/>
  <c r="EX8" i="24" a="1"/>
  <c r="EX8" i="24" s="1"/>
  <c r="EP9" i="24" a="1"/>
  <c r="EP9" i="24" s="1"/>
  <c r="FF9" i="24" a="1"/>
  <c r="FF9" i="24" s="1"/>
  <c r="EX10" i="24" a="1"/>
  <c r="EX10" i="24" s="1"/>
  <c r="EP11" i="24" a="1"/>
  <c r="EP11" i="24" s="1"/>
  <c r="FF11" i="24" a="1"/>
  <c r="FF11" i="24" s="1"/>
  <c r="EX12" i="24" a="1"/>
  <c r="EX12" i="24" s="1"/>
  <c r="EP13" i="24" a="1"/>
  <c r="EP13" i="24" s="1"/>
  <c r="FF13" i="24" a="1"/>
  <c r="FF13" i="24" s="1"/>
  <c r="EV14" i="24" a="1"/>
  <c r="EV14" i="24" s="1"/>
  <c r="EN15" i="24" a="1"/>
  <c r="EN15" i="24" s="1"/>
  <c r="FD15" i="24" a="1"/>
  <c r="FD15" i="24" s="1"/>
  <c r="EV16" i="24" a="1"/>
  <c r="EV16" i="24" s="1"/>
  <c r="EN17" i="24" a="1"/>
  <c r="EN17" i="24" s="1"/>
  <c r="FD17" i="24" a="1"/>
  <c r="FD17" i="24" s="1"/>
  <c r="EK19" i="24" a="1"/>
  <c r="EK19" i="24" s="1"/>
  <c r="FA19" i="24" a="1"/>
  <c r="FA19" i="24" s="1"/>
  <c r="ES20" i="24" a="1"/>
  <c r="ES20" i="24" s="1"/>
  <c r="FA21" i="24" a="1"/>
  <c r="FA21" i="24" s="1"/>
  <c r="ES22" i="24" a="1"/>
  <c r="ES22" i="24" s="1"/>
  <c r="FA23" i="24" a="1"/>
  <c r="FA23" i="24" s="1"/>
  <c r="ES24" i="24" a="1"/>
  <c r="ES24" i="24" s="1"/>
  <c r="EK25" i="24" a="1"/>
  <c r="EK25" i="24" s="1"/>
  <c r="FA25" i="24" a="1"/>
  <c r="FA25" i="24" s="1"/>
  <c r="ES26" i="24" a="1"/>
  <c r="ES26" i="24" s="1"/>
  <c r="EK27" i="24" a="1"/>
  <c r="EK27" i="24" s="1"/>
  <c r="FA27" i="24" a="1"/>
  <c r="FA27" i="24" s="1"/>
  <c r="ES28" i="24" a="1"/>
  <c r="ES28" i="24" s="1"/>
  <c r="FA29" i="24" a="1"/>
  <c r="FA29" i="24" s="1"/>
  <c r="ES30" i="24" a="1"/>
  <c r="ES30" i="24" s="1"/>
  <c r="FA31" i="24" a="1"/>
  <c r="FA31" i="24" s="1"/>
  <c r="ES32" i="24" a="1"/>
  <c r="ES32" i="24" s="1"/>
  <c r="EK33" i="24" a="1"/>
  <c r="EK33" i="24" s="1"/>
  <c r="FA33" i="24" a="1"/>
  <c r="FA33" i="24" s="1"/>
  <c r="ES34" i="24" a="1"/>
  <c r="ES34" i="24" s="1"/>
  <c r="EK35" i="24" a="1"/>
  <c r="EK35" i="24" s="1"/>
  <c r="FA35" i="24" a="1"/>
  <c r="FA35" i="24" s="1"/>
  <c r="ES36" i="24" a="1"/>
  <c r="ES36" i="24" s="1"/>
  <c r="FA37" i="24" a="1"/>
  <c r="FA37" i="24" s="1"/>
  <c r="ES38" i="24" a="1"/>
  <c r="ES38" i="24" s="1"/>
  <c r="EW39" i="24" a="1"/>
  <c r="EW39" i="24" s="1"/>
  <c r="EO40" i="24" a="1"/>
  <c r="EO40" i="24" s="1"/>
  <c r="FE40" i="24" a="1"/>
  <c r="FE40" i="24" s="1"/>
  <c r="EW41" i="24" a="1"/>
  <c r="EW41" i="24" s="1"/>
  <c r="EO42" i="24" a="1"/>
  <c r="EO42" i="24" s="1"/>
  <c r="FE42" i="24" a="1"/>
  <c r="FE42" i="24" s="1"/>
  <c r="EW43" i="24" a="1"/>
  <c r="EW43" i="24" s="1"/>
  <c r="EO44" i="24" a="1"/>
  <c r="EO44" i="24" s="1"/>
  <c r="FE44" i="24" a="1"/>
  <c r="FE44" i="24" s="1"/>
  <c r="EW45" i="24" a="1"/>
  <c r="EW45" i="24" s="1"/>
  <c r="EO46" i="24" a="1"/>
  <c r="EO46" i="24" s="1"/>
  <c r="FE46" i="24" a="1"/>
  <c r="FE46" i="24" s="1"/>
  <c r="EW47" i="24" a="1"/>
  <c r="EW47" i="24" s="1"/>
  <c r="EO48" i="24" a="1"/>
  <c r="EO48" i="24" s="1"/>
  <c r="FE48" i="24" a="1"/>
  <c r="FE48" i="24" s="1"/>
  <c r="EX49" i="24" a="1"/>
  <c r="EX49" i="24" s="1"/>
  <c r="EZ39" i="24" a="1"/>
  <c r="EZ39" i="24" s="1"/>
  <c r="ER40" i="24" a="1"/>
  <c r="ER40" i="24" s="1"/>
  <c r="EJ41" i="24" a="1"/>
  <c r="EJ41" i="24" s="1"/>
  <c r="EZ41" i="24" a="1"/>
  <c r="EZ41" i="24" s="1"/>
  <c r="ER42" i="24" a="1"/>
  <c r="ER42" i="24" s="1"/>
  <c r="EJ43" i="24" a="1"/>
  <c r="EJ43" i="24" s="1"/>
  <c r="EZ43" i="24" a="1"/>
  <c r="EZ43" i="24" s="1"/>
  <c r="ER44" i="24" a="1"/>
  <c r="ER44" i="24" s="1"/>
  <c r="EZ45" i="24" a="1"/>
  <c r="EZ45" i="24" s="1"/>
  <c r="ER46" i="24" a="1"/>
  <c r="ER46" i="24" s="1"/>
  <c r="EZ47" i="24" a="1"/>
  <c r="EZ47" i="24" s="1"/>
  <c r="ER48" i="24" a="1"/>
  <c r="ER48" i="24" s="1"/>
  <c r="EJ49" i="24" a="1"/>
  <c r="EJ49" i="24" s="1"/>
  <c r="FA49" i="24" a="1"/>
  <c r="FA49" i="24" s="1"/>
  <c r="EP39" i="24" a="1"/>
  <c r="EP39" i="24" s="1"/>
  <c r="FF39" i="24" a="1"/>
  <c r="FF39" i="24" s="1"/>
  <c r="EX40" i="24" a="1"/>
  <c r="EX40" i="24" s="1"/>
  <c r="EP41" i="24" a="1"/>
  <c r="EP41" i="24" s="1"/>
  <c r="FF41" i="24" a="1"/>
  <c r="FF41" i="24" s="1"/>
  <c r="EX42" i="24" a="1"/>
  <c r="EX42" i="24" s="1"/>
  <c r="EP43" i="24" a="1"/>
  <c r="EP43" i="24" s="1"/>
  <c r="FF43" i="24" a="1"/>
  <c r="FF43" i="24" s="1"/>
  <c r="EX44" i="24" a="1"/>
  <c r="EX44" i="24" s="1"/>
  <c r="EP45" i="24" a="1"/>
  <c r="EP45" i="24" s="1"/>
  <c r="FF45" i="24" a="1"/>
  <c r="FF45" i="24" s="1"/>
  <c r="EX46" i="24" a="1"/>
  <c r="EX46" i="24" s="1"/>
  <c r="EP47" i="24" a="1"/>
  <c r="EP47" i="24" s="1"/>
  <c r="FF47" i="24" a="1"/>
  <c r="FF47" i="24" s="1"/>
  <c r="EX48" i="24" a="1"/>
  <c r="EX48" i="24" s="1"/>
  <c r="EP49" i="24" a="1"/>
  <c r="EP49" i="24" s="1"/>
  <c r="EV39" i="24" a="1"/>
  <c r="EV39" i="24" s="1"/>
  <c r="EN40" i="24" a="1"/>
  <c r="EN40" i="24" s="1"/>
  <c r="FD40" i="24" a="1"/>
  <c r="FD40" i="24" s="1"/>
  <c r="EV41" i="24" a="1"/>
  <c r="EV41" i="24" s="1"/>
  <c r="EN42" i="24" a="1"/>
  <c r="EN42" i="24" s="1"/>
  <c r="FD42" i="24" a="1"/>
  <c r="FD42" i="24" s="1"/>
  <c r="EV43" i="24" a="1"/>
  <c r="EV43" i="24" s="1"/>
  <c r="EN44" i="24" a="1"/>
  <c r="EN44" i="24" s="1"/>
  <c r="FD44" i="24" a="1"/>
  <c r="FD44" i="24" s="1"/>
  <c r="EV45" i="24" a="1"/>
  <c r="EV45" i="24" s="1"/>
  <c r="EN46" i="24" a="1"/>
  <c r="EN46" i="24" s="1"/>
  <c r="FD46" i="24" a="1"/>
  <c r="FD46" i="24" s="1"/>
  <c r="EV47" i="24" a="1"/>
  <c r="EV47" i="24" s="1"/>
  <c r="EN48" i="24" a="1"/>
  <c r="EN48" i="24" s="1"/>
  <c r="FD48" i="24" a="1"/>
  <c r="FD48" i="24" s="1"/>
  <c r="FF49" i="24" a="1"/>
  <c r="FF49" i="24" s="1"/>
  <c r="FG49" i="24" a="1"/>
  <c r="FG49" i="24" s="1"/>
  <c r="EY50" i="24" a="1"/>
  <c r="EY50" i="24" s="1"/>
  <c r="EQ51" i="24" a="1"/>
  <c r="EQ51" i="24" s="1"/>
  <c r="FG51" i="24" a="1"/>
  <c r="FG51" i="24" s="1"/>
  <c r="EY52" i="24" a="1"/>
  <c r="EY52" i="24" s="1"/>
  <c r="EQ53" i="24" a="1"/>
  <c r="EQ53" i="24" s="1"/>
  <c r="FG53" i="24" a="1"/>
  <c r="FG53" i="24" s="1"/>
  <c r="EY54" i="24" a="1"/>
  <c r="EY54" i="24" s="1"/>
  <c r="EQ55" i="24" a="1"/>
  <c r="EQ55" i="24" s="1"/>
  <c r="FG55" i="24" a="1"/>
  <c r="FG55" i="24" s="1"/>
  <c r="EY56" i="24" a="1"/>
  <c r="EY56" i="24" s="1"/>
  <c r="EQ57" i="24" a="1"/>
  <c r="EQ57" i="24" s="1"/>
  <c r="FG57" i="24" a="1"/>
  <c r="FG57" i="24" s="1"/>
  <c r="EY58" i="24" a="1"/>
  <c r="EY58" i="24" s="1"/>
  <c r="EQ59" i="24" a="1"/>
  <c r="EQ59" i="24" s="1"/>
  <c r="FG59" i="24" a="1"/>
  <c r="FG59" i="24" s="1"/>
  <c r="EY60" i="24" a="1"/>
  <c r="EY60" i="24" s="1"/>
  <c r="EQ61" i="24" a="1"/>
  <c r="EQ61" i="24" s="1"/>
  <c r="FG61" i="24" a="1"/>
  <c r="FG61" i="24" s="1"/>
  <c r="EY62" i="24" a="1"/>
  <c r="EY62" i="24" s="1"/>
  <c r="EQ63" i="24" a="1"/>
  <c r="EQ63" i="24" s="1"/>
  <c r="FG63" i="24" a="1"/>
  <c r="FG63" i="24" s="1"/>
  <c r="EY64" i="24" a="1"/>
  <c r="EY64" i="24" s="1"/>
  <c r="EQ65" i="24" a="1"/>
  <c r="EQ65" i="24" s="1"/>
  <c r="FG65" i="24" a="1"/>
  <c r="FG65" i="24" s="1"/>
  <c r="EY66" i="24" a="1"/>
  <c r="EY66" i="24" s="1"/>
  <c r="EQ67" i="24" a="1"/>
  <c r="EQ67" i="24" s="1"/>
  <c r="FG67" i="24" a="1"/>
  <c r="FG67" i="24" s="1"/>
  <c r="EY68" i="24" a="1"/>
  <c r="EY68" i="24" s="1"/>
  <c r="EQ69" i="24" a="1"/>
  <c r="EQ69" i="24" s="1"/>
  <c r="FG69" i="24" a="1"/>
  <c r="FG69" i="24" s="1"/>
  <c r="EY70" i="24" a="1"/>
  <c r="EY70" i="24" s="1"/>
  <c r="EQ71" i="24" a="1"/>
  <c r="EQ71" i="24" s="1"/>
  <c r="FG71" i="24" a="1"/>
  <c r="FG71" i="24" s="1"/>
  <c r="EY72" i="24" a="1"/>
  <c r="EY72" i="24" s="1"/>
  <c r="EQ73" i="24" a="1"/>
  <c r="EQ73" i="24" s="1"/>
  <c r="EL50" i="24" a="1"/>
  <c r="EL50" i="24" s="1"/>
  <c r="FB50" i="24" a="1"/>
  <c r="FB50" i="24" s="1"/>
  <c r="ET51" i="24" a="1"/>
  <c r="ET51" i="24" s="1"/>
  <c r="EL52" i="24" a="1"/>
  <c r="EL52" i="24" s="1"/>
  <c r="FB52" i="24" a="1"/>
  <c r="FB52" i="24" s="1"/>
  <c r="ET53" i="24" a="1"/>
  <c r="ET53" i="24" s="1"/>
  <c r="FB54" i="24" a="1"/>
  <c r="FB54" i="24" s="1"/>
  <c r="ET55" i="24" a="1"/>
  <c r="ET55" i="24" s="1"/>
  <c r="FB56" i="24" a="1"/>
  <c r="FB56" i="24" s="1"/>
  <c r="ET57" i="24" a="1"/>
  <c r="ET57" i="24" s="1"/>
  <c r="EL58" i="24" a="1"/>
  <c r="EL58" i="24" s="1"/>
  <c r="FB58" i="24" a="1"/>
  <c r="FB58" i="24" s="1"/>
  <c r="ET59" i="24" a="1"/>
  <c r="ET59" i="24" s="1"/>
  <c r="EL60" i="24" a="1"/>
  <c r="EL60" i="24" s="1"/>
  <c r="FB60" i="24" a="1"/>
  <c r="FB60" i="24" s="1"/>
  <c r="ET61" i="24" a="1"/>
  <c r="ET61" i="24" s="1"/>
  <c r="FB62" i="24" a="1"/>
  <c r="FB62" i="24" s="1"/>
  <c r="ET63" i="24" a="1"/>
  <c r="ET63" i="24" s="1"/>
  <c r="FB64" i="24" a="1"/>
  <c r="FB64" i="24" s="1"/>
  <c r="ET65" i="24" a="1"/>
  <c r="ET65" i="24" s="1"/>
  <c r="EL66" i="24" a="1"/>
  <c r="EL66" i="24" s="1"/>
  <c r="FB66" i="24" a="1"/>
  <c r="FB66" i="24" s="1"/>
  <c r="ET67" i="24" a="1"/>
  <c r="ET67" i="24" s="1"/>
  <c r="EL68" i="24" a="1"/>
  <c r="EL68" i="24" s="1"/>
  <c r="FB68" i="24" a="1"/>
  <c r="FB68" i="24" s="1"/>
  <c r="ET69" i="24" a="1"/>
  <c r="ET69" i="24" s="1"/>
  <c r="FB70" i="24" a="1"/>
  <c r="FB70" i="24" s="1"/>
  <c r="ET71" i="24" a="1"/>
  <c r="ET71" i="24" s="1"/>
  <c r="FB72" i="24" a="1"/>
  <c r="FB72" i="24" s="1"/>
  <c r="EW73" i="24" a="1"/>
  <c r="EW73" i="24" s="1"/>
  <c r="EM50" i="24" a="1"/>
  <c r="EM50" i="24" s="1"/>
  <c r="FC50" i="24" a="1"/>
  <c r="FC50" i="24" s="1"/>
  <c r="EU51" i="24" a="1"/>
  <c r="EU51" i="24" s="1"/>
  <c r="EM52" i="24" a="1"/>
  <c r="EM52" i="24" s="1"/>
  <c r="FC52" i="24" a="1"/>
  <c r="FC52" i="24" s="1"/>
  <c r="EU53" i="24" a="1"/>
  <c r="EU53" i="24" s="1"/>
  <c r="FC54" i="24" a="1"/>
  <c r="FC54" i="24" s="1"/>
  <c r="EU55" i="24" a="1"/>
  <c r="EU55" i="24" s="1"/>
  <c r="FC56" i="24" a="1"/>
  <c r="FC56" i="24" s="1"/>
  <c r="EU57" i="24" a="1"/>
  <c r="EU57" i="24" s="1"/>
  <c r="EM58" i="24" a="1"/>
  <c r="EM58" i="24" s="1"/>
  <c r="FC58" i="24" a="1"/>
  <c r="FC58" i="24" s="1"/>
  <c r="EU59" i="24" a="1"/>
  <c r="EU59" i="24" s="1"/>
  <c r="EM60" i="24" a="1"/>
  <c r="EM60" i="24" s="1"/>
  <c r="FC60" i="24" a="1"/>
  <c r="FC60" i="24" s="1"/>
  <c r="EU61" i="24" a="1"/>
  <c r="EU61" i="24" s="1"/>
  <c r="FC62" i="24" a="1"/>
  <c r="FC62" i="24" s="1"/>
  <c r="EU63" i="24" a="1"/>
  <c r="EU63" i="24" s="1"/>
  <c r="FC64" i="24" a="1"/>
  <c r="FC64" i="24" s="1"/>
  <c r="EU65" i="24" a="1"/>
  <c r="EU65" i="24" s="1"/>
  <c r="EM66" i="24" a="1"/>
  <c r="EM66" i="24" s="1"/>
  <c r="FC66" i="24" a="1"/>
  <c r="FC66" i="24" s="1"/>
  <c r="EU67" i="24" a="1"/>
  <c r="EU67" i="24" s="1"/>
  <c r="EM68" i="24" a="1"/>
  <c r="EM68" i="24" s="1"/>
  <c r="FC68" i="24" a="1"/>
  <c r="FC68" i="24" s="1"/>
  <c r="EU69" i="24" a="1"/>
  <c r="EU69" i="24" s="1"/>
  <c r="FC70" i="24" a="1"/>
  <c r="FC70" i="24" s="1"/>
  <c r="EU71" i="24" a="1"/>
  <c r="EU71" i="24" s="1"/>
  <c r="FC72" i="24" a="1"/>
  <c r="FC72" i="24" s="1"/>
  <c r="EZ73" i="24" a="1"/>
  <c r="EZ73" i="24" s="1"/>
  <c r="EX50" i="24" a="1"/>
  <c r="EX50" i="24" s="1"/>
  <c r="EP51" i="24" a="1"/>
  <c r="EP51" i="24" s="1"/>
  <c r="FF51" i="24" a="1"/>
  <c r="FF51" i="24" s="1"/>
  <c r="EX52" i="24" a="1"/>
  <c r="EX52" i="24" s="1"/>
  <c r="EP53" i="24" a="1"/>
  <c r="EP53" i="24" s="1"/>
  <c r="FF53" i="24" a="1"/>
  <c r="FF53" i="24" s="1"/>
  <c r="EX54" i="24" a="1"/>
  <c r="EX54" i="24" s="1"/>
  <c r="EP55" i="24" a="1"/>
  <c r="EP55" i="24" s="1"/>
  <c r="FF55" i="24" a="1"/>
  <c r="FF55" i="24" s="1"/>
  <c r="EX56" i="24" a="1"/>
  <c r="EX56" i="24" s="1"/>
  <c r="EP57" i="24" a="1"/>
  <c r="EP57" i="24" s="1"/>
  <c r="FF57" i="24" a="1"/>
  <c r="FF57" i="24" s="1"/>
  <c r="EX58" i="24" a="1"/>
  <c r="EX58" i="24" s="1"/>
  <c r="EP59" i="24" a="1"/>
  <c r="EP59" i="24" s="1"/>
  <c r="FF59" i="24" a="1"/>
  <c r="FF59" i="24" s="1"/>
  <c r="EX60" i="24" a="1"/>
  <c r="EX60" i="24" s="1"/>
  <c r="EP61" i="24" a="1"/>
  <c r="EP61" i="24" s="1"/>
  <c r="EX65" i="24" a="1"/>
  <c r="EX65" i="24" s="1"/>
  <c r="EW7" i="24" a="1"/>
  <c r="EW7" i="24" s="1"/>
  <c r="EO8" i="24" a="1"/>
  <c r="EO8" i="24" s="1"/>
  <c r="FG8" i="24" a="1"/>
  <c r="FG8" i="24" s="1"/>
  <c r="EY9" i="24" a="1"/>
  <c r="EY9" i="24" s="1"/>
  <c r="EQ10" i="24" a="1"/>
  <c r="EQ10" i="24" s="1"/>
  <c r="FG10" i="24" a="1"/>
  <c r="FG10" i="24" s="1"/>
  <c r="EY11" i="24" a="1"/>
  <c r="EY11" i="24" s="1"/>
  <c r="EQ12" i="24" a="1"/>
  <c r="EQ12" i="24" s="1"/>
  <c r="FG12" i="24" a="1"/>
  <c r="FG12" i="24" s="1"/>
  <c r="EY13" i="24" a="1"/>
  <c r="EY13" i="24" s="1"/>
  <c r="EQ14" i="24" a="1"/>
  <c r="EQ14" i="24" s="1"/>
  <c r="FG14" i="24" a="1"/>
  <c r="FG14" i="24" s="1"/>
  <c r="EY15" i="24" a="1"/>
  <c r="EY15" i="24" s="1"/>
  <c r="EQ16" i="24" a="1"/>
  <c r="EQ16" i="24" s="1"/>
  <c r="FG16" i="24" a="1"/>
  <c r="FG16" i="24" s="1"/>
  <c r="FA17" i="24" a="1"/>
  <c r="FA17" i="24" s="1"/>
  <c r="ES18" i="24" a="1"/>
  <c r="ES18" i="24" s="1"/>
  <c r="ET19" i="24" a="1"/>
  <c r="ET19" i="24" s="1"/>
  <c r="FB20" i="24" a="1"/>
  <c r="FB20" i="24" s="1"/>
  <c r="ET23" i="24" a="1"/>
  <c r="ET23" i="24" s="1"/>
  <c r="EY24" i="24" a="1"/>
  <c r="EY24" i="24" s="1"/>
  <c r="EQ25" i="24" a="1"/>
  <c r="EQ25" i="24" s="1"/>
  <c r="FG25" i="24" a="1"/>
  <c r="FG25" i="24" s="1"/>
  <c r="EY26" i="24" a="1"/>
  <c r="EY26" i="24" s="1"/>
  <c r="EQ27" i="24" a="1"/>
  <c r="EQ27" i="24" s="1"/>
  <c r="FG27" i="24" a="1"/>
  <c r="FG27" i="24" s="1"/>
  <c r="EY28" i="24" a="1"/>
  <c r="EY28" i="24" s="1"/>
  <c r="EQ29" i="24" a="1"/>
  <c r="EQ29" i="24" s="1"/>
  <c r="FG29" i="24" a="1"/>
  <c r="FG29" i="24" s="1"/>
  <c r="EY30" i="24" a="1"/>
  <c r="EY30" i="24" s="1"/>
  <c r="EQ31" i="24" a="1"/>
  <c r="EQ31" i="24" s="1"/>
  <c r="FG31" i="24" a="1"/>
  <c r="FG31" i="24" s="1"/>
  <c r="EY32" i="24" a="1"/>
  <c r="EY32" i="24" s="1"/>
  <c r="EQ33" i="24" a="1"/>
  <c r="EQ33" i="24" s="1"/>
  <c r="FG33" i="24" a="1"/>
  <c r="FG33" i="24" s="1"/>
  <c r="EY34" i="24" a="1"/>
  <c r="EY34" i="24" s="1"/>
  <c r="EQ35" i="24" a="1"/>
  <c r="EQ35" i="24" s="1"/>
  <c r="FG35" i="24" a="1"/>
  <c r="FG35" i="24" s="1"/>
  <c r="EY36" i="24" a="1"/>
  <c r="EY36" i="24" s="1"/>
  <c r="EQ37" i="24" a="1"/>
  <c r="EQ37" i="24" s="1"/>
  <c r="FG37" i="24" a="1"/>
  <c r="FG37" i="24" s="1"/>
  <c r="EY38" i="24" a="1"/>
  <c r="EY38" i="24" s="1"/>
  <c r="ES7" i="24" a="1"/>
  <c r="ES7" i="24" s="1"/>
  <c r="FA8" i="24" a="1"/>
  <c r="FA8" i="24" s="1"/>
  <c r="ES9" i="24" a="1"/>
  <c r="ES9" i="24" s="1"/>
  <c r="EK10" i="24" a="1"/>
  <c r="EK10" i="24" s="1"/>
  <c r="FA10" i="24" a="1"/>
  <c r="FA10" i="24" s="1"/>
  <c r="ES11" i="24" a="1"/>
  <c r="ES11" i="24" s="1"/>
  <c r="EK12" i="24" a="1"/>
  <c r="EK12" i="24" s="1"/>
  <c r="FA12" i="24" a="1"/>
  <c r="FA12" i="24" s="1"/>
  <c r="ES13" i="24" a="1"/>
  <c r="ES13" i="24" s="1"/>
  <c r="FA14" i="24" a="1"/>
  <c r="FA14" i="24" s="1"/>
  <c r="ES15" i="24" a="1"/>
  <c r="ES15" i="24" s="1"/>
  <c r="FA16" i="24" a="1"/>
  <c r="FA16" i="24" s="1"/>
  <c r="ES17" i="24" a="1"/>
  <c r="ES17" i="24" s="1"/>
  <c r="FG17" i="24" a="1"/>
  <c r="FG17" i="24" s="1"/>
  <c r="EY18" i="24" a="1"/>
  <c r="EY18" i="24" s="1"/>
  <c r="FG19" i="24" a="1"/>
  <c r="FG19" i="24" s="1"/>
  <c r="EQ21" i="24" a="1"/>
  <c r="EQ21" i="24" s="1"/>
  <c r="EY22" i="24" a="1"/>
  <c r="EY22" i="24" s="1"/>
  <c r="FG23" i="24" a="1"/>
  <c r="FG23" i="24" s="1"/>
  <c r="EJ19" i="24" a="1"/>
  <c r="EJ19" i="24" s="1"/>
  <c r="EZ19" i="24" a="1"/>
  <c r="EZ19" i="24" s="1"/>
  <c r="ER20" i="24" a="1"/>
  <c r="ER20" i="24" s="1"/>
  <c r="EZ21" i="24" a="1"/>
  <c r="EZ21" i="24" s="1"/>
  <c r="ER22" i="24" a="1"/>
  <c r="ER22" i="24" s="1"/>
  <c r="EZ23" i="24" a="1"/>
  <c r="EZ23" i="24" s="1"/>
  <c r="ER24" i="24" a="1"/>
  <c r="ER24" i="24" s="1"/>
  <c r="EJ25" i="24" a="1"/>
  <c r="EJ25" i="24" s="1"/>
  <c r="EZ25" i="24" a="1"/>
  <c r="EZ25" i="24" s="1"/>
  <c r="ER26" i="24" a="1"/>
  <c r="ER26" i="24" s="1"/>
  <c r="EJ27" i="24" a="1"/>
  <c r="EJ27" i="24" s="1"/>
  <c r="EZ27" i="24" a="1"/>
  <c r="EZ27" i="24" s="1"/>
  <c r="ER28" i="24" a="1"/>
  <c r="ER28" i="24" s="1"/>
  <c r="EZ29" i="24" a="1"/>
  <c r="EZ29" i="24" s="1"/>
  <c r="ER30" i="24" a="1"/>
  <c r="ER30" i="24" s="1"/>
  <c r="EZ31" i="24" a="1"/>
  <c r="EZ31" i="24" s="1"/>
  <c r="ER32" i="24" a="1"/>
  <c r="ER32" i="24" s="1"/>
  <c r="EJ33" i="24" a="1"/>
  <c r="EJ33" i="24" s="1"/>
  <c r="EZ33" i="24" a="1"/>
  <c r="EZ33" i="24" s="1"/>
  <c r="ER34" i="24" a="1"/>
  <c r="ER34" i="24" s="1"/>
  <c r="EJ35" i="24" a="1"/>
  <c r="EJ35" i="24" s="1"/>
  <c r="EZ35" i="24" a="1"/>
  <c r="EZ35" i="24" s="1"/>
  <c r="ER36" i="24" a="1"/>
  <c r="ER36" i="24" s="1"/>
  <c r="EZ37" i="24" a="1"/>
  <c r="EZ37" i="24" s="1"/>
  <c r="ER38" i="24" a="1"/>
  <c r="ER38" i="24" s="1"/>
  <c r="EO5" i="24" a="1"/>
  <c r="EO5" i="24" s="1"/>
  <c r="EU6" i="24" a="1"/>
  <c r="EU6" i="24" s="1"/>
  <c r="FD5" i="24" a="1"/>
  <c r="FD5" i="24" s="1"/>
  <c r="EV6" i="24" a="1"/>
  <c r="EV6" i="24" s="1"/>
  <c r="EN7" i="24" a="1"/>
  <c r="EN7" i="24" s="1"/>
  <c r="FD7" i="24" a="1"/>
  <c r="FD7" i="24" s="1"/>
  <c r="EV8" i="24" a="1"/>
  <c r="EV8" i="24" s="1"/>
  <c r="EN9" i="24" a="1"/>
  <c r="EN9" i="24" s="1"/>
  <c r="FD9" i="24" a="1"/>
  <c r="FD9" i="24" s="1"/>
  <c r="EV10" i="24" a="1"/>
  <c r="EV10" i="24" s="1"/>
  <c r="EN11" i="24" a="1"/>
  <c r="EN11" i="24" s="1"/>
  <c r="FD11" i="24" a="1"/>
  <c r="FD11" i="24" s="1"/>
  <c r="EV12" i="24" a="1"/>
  <c r="EV12" i="24" s="1"/>
  <c r="EN13" i="24" a="1"/>
  <c r="EN13" i="24" s="1"/>
  <c r="FD13" i="24" a="1"/>
  <c r="FD13" i="24" s="1"/>
  <c r="EX14" i="24" a="1"/>
  <c r="EX14" i="24" s="1"/>
  <c r="EP15" i="24" a="1"/>
  <c r="EP15" i="24" s="1"/>
  <c r="FF15" i="24" a="1"/>
  <c r="FF15" i="24" s="1"/>
  <c r="EX16" i="24" a="1"/>
  <c r="EX16" i="24" s="1"/>
  <c r="EP17" i="24" a="1"/>
  <c r="EP17" i="24" s="1"/>
  <c r="FF17" i="24" a="1"/>
  <c r="FF17" i="24" s="1"/>
  <c r="ER18" i="24" a="1"/>
  <c r="ER18" i="24" s="1"/>
  <c r="FC18" i="24" a="1"/>
  <c r="FC18" i="24" s="1"/>
  <c r="EU19" i="24" a="1"/>
  <c r="EU19" i="24" s="1"/>
  <c r="EM20" i="24" a="1"/>
  <c r="EM20" i="24" s="1"/>
  <c r="FC20" i="24" a="1"/>
  <c r="FC20" i="24" s="1"/>
  <c r="EU21" i="24" a="1"/>
  <c r="EU21" i="24" s="1"/>
  <c r="FC22" i="24" a="1"/>
  <c r="FC22" i="24" s="1"/>
  <c r="EU23" i="24" a="1"/>
  <c r="EU23" i="24" s="1"/>
  <c r="FC24" i="24" a="1"/>
  <c r="FC24" i="24" s="1"/>
  <c r="EU25" i="24" a="1"/>
  <c r="EU25" i="24" s="1"/>
  <c r="EM26" i="24" a="1"/>
  <c r="EM26" i="24" s="1"/>
  <c r="FC26" i="24" a="1"/>
  <c r="FC26" i="24" s="1"/>
  <c r="EU27" i="24" a="1"/>
  <c r="EU27" i="24" s="1"/>
  <c r="EM28" i="24" a="1"/>
  <c r="EM28" i="24" s="1"/>
  <c r="FC28" i="24" a="1"/>
  <c r="FC28" i="24" s="1"/>
  <c r="EU29" i="24" a="1"/>
  <c r="EU29" i="24" s="1"/>
  <c r="FC30" i="24" a="1"/>
  <c r="FC30" i="24" s="1"/>
  <c r="EU31" i="24" a="1"/>
  <c r="EU31" i="24" s="1"/>
  <c r="FC32" i="24" a="1"/>
  <c r="FC32" i="24" s="1"/>
  <c r="EU33" i="24" a="1"/>
  <c r="EU33" i="24" s="1"/>
  <c r="EM34" i="24" a="1"/>
  <c r="EM34" i="24" s="1"/>
  <c r="FC34" i="24" a="1"/>
  <c r="FC34" i="24" s="1"/>
  <c r="EU35" i="24" a="1"/>
  <c r="EU35" i="24" s="1"/>
  <c r="EM36" i="24" a="1"/>
  <c r="EM36" i="24" s="1"/>
  <c r="FC36" i="24" a="1"/>
  <c r="FC36" i="24" s="1"/>
  <c r="EU37" i="24" a="1"/>
  <c r="EU37" i="24" s="1"/>
  <c r="FC38" i="24" a="1"/>
  <c r="FC38" i="24" s="1"/>
  <c r="FG5" i="24" a="1"/>
  <c r="FG5" i="24" s="1"/>
  <c r="EQ7" i="24" a="1"/>
  <c r="EQ7" i="24" s="1"/>
  <c r="EV5" i="24" a="1"/>
  <c r="EV5" i="24" s="1"/>
  <c r="FB6" i="24" a="1"/>
  <c r="FB6" i="24" s="1"/>
  <c r="ET7" i="24" a="1"/>
  <c r="ET7" i="24" s="1"/>
  <c r="FB8" i="24" a="1"/>
  <c r="FB8" i="24" s="1"/>
  <c r="ET9" i="24" a="1"/>
  <c r="ET9" i="24" s="1"/>
  <c r="EL10" i="24" a="1"/>
  <c r="EL10" i="24" s="1"/>
  <c r="FB10" i="24" a="1"/>
  <c r="FB10" i="24" s="1"/>
  <c r="ET11" i="24" a="1"/>
  <c r="ET11" i="24" s="1"/>
  <c r="EL12" i="24" a="1"/>
  <c r="EL12" i="24" s="1"/>
  <c r="FB12" i="24" a="1"/>
  <c r="FB12" i="24" s="1"/>
  <c r="ET13" i="24" a="1"/>
  <c r="ET13" i="24" s="1"/>
  <c r="EZ14" i="24" a="1"/>
  <c r="EZ14" i="24" s="1"/>
  <c r="ER15" i="24" a="1"/>
  <c r="ER15" i="24" s="1"/>
  <c r="EZ16" i="24" a="1"/>
  <c r="EZ16" i="24" s="1"/>
  <c r="ER17" i="24" a="1"/>
  <c r="ER17" i="24" s="1"/>
  <c r="EJ18" i="24" a="1"/>
  <c r="EJ18" i="24" s="1"/>
  <c r="EN19" i="24" a="1"/>
  <c r="EN19" i="24" s="1"/>
  <c r="FD19" i="24" a="1"/>
  <c r="FD19" i="24" s="1"/>
  <c r="EV20" i="24" a="1"/>
  <c r="EV20" i="24" s="1"/>
  <c r="EN21" i="24" a="1"/>
  <c r="EN21" i="24" s="1"/>
  <c r="FD21" i="24" a="1"/>
  <c r="FD21" i="24" s="1"/>
  <c r="EV22" i="24" a="1"/>
  <c r="EV22" i="24" s="1"/>
  <c r="EN23" i="24" a="1"/>
  <c r="EN23" i="24" s="1"/>
  <c r="FD23" i="24" a="1"/>
  <c r="FD23" i="24" s="1"/>
  <c r="EV24" i="24" a="1"/>
  <c r="EV24" i="24" s="1"/>
  <c r="EN25" i="24" a="1"/>
  <c r="EN25" i="24" s="1"/>
  <c r="FD25" i="24" a="1"/>
  <c r="FD25" i="24" s="1"/>
  <c r="EV26" i="24" a="1"/>
  <c r="EV26" i="24" s="1"/>
  <c r="EN27" i="24" a="1"/>
  <c r="EN27" i="24" s="1"/>
  <c r="FD27" i="24" a="1"/>
  <c r="FD27" i="24" s="1"/>
  <c r="EV28" i="24" a="1"/>
  <c r="EV28" i="24" s="1"/>
  <c r="EN29" i="24" a="1"/>
  <c r="EN29" i="24" s="1"/>
  <c r="FD29" i="24" a="1"/>
  <c r="FD29" i="24" s="1"/>
  <c r="EV30" i="24" a="1"/>
  <c r="EV30" i="24" s="1"/>
  <c r="EN31" i="24" a="1"/>
  <c r="EN31" i="24" s="1"/>
  <c r="FD31" i="24" a="1"/>
  <c r="FD31" i="24" s="1"/>
  <c r="EV32" i="24" a="1"/>
  <c r="EV32" i="24" s="1"/>
  <c r="EN33" i="24" a="1"/>
  <c r="EN33" i="24" s="1"/>
  <c r="FD33" i="24" a="1"/>
  <c r="FD33" i="24" s="1"/>
  <c r="EV34" i="24" a="1"/>
  <c r="EV34" i="24" s="1"/>
  <c r="EN35" i="24" a="1"/>
  <c r="EN35" i="24" s="1"/>
  <c r="FD35" i="24" a="1"/>
  <c r="FD35" i="24" s="1"/>
  <c r="EV36" i="24" a="1"/>
  <c r="EV36" i="24" s="1"/>
  <c r="EN37" i="24" a="1"/>
  <c r="EN37" i="24" s="1"/>
  <c r="FD37" i="24" a="1"/>
  <c r="FD37" i="24" s="1"/>
  <c r="EV38" i="24" a="1"/>
  <c r="EV38" i="24" s="1"/>
  <c r="FB39" i="24" a="1"/>
  <c r="FB39" i="24" s="1"/>
  <c r="ET40" i="24" a="1"/>
  <c r="ET40" i="24" s="1"/>
  <c r="EL41" i="24" a="1"/>
  <c r="EL41" i="24" s="1"/>
  <c r="FB41" i="24" a="1"/>
  <c r="FB41" i="24" s="1"/>
  <c r="ET42" i="24" a="1"/>
  <c r="ET42" i="24" s="1"/>
  <c r="EL43" i="24" a="1"/>
  <c r="EL43" i="24" s="1"/>
  <c r="FB43" i="24" a="1"/>
  <c r="FB43" i="24" s="1"/>
  <c r="ET44" i="24" a="1"/>
  <c r="ET44" i="24" s="1"/>
  <c r="FB45" i="24" a="1"/>
  <c r="FB45" i="24" s="1"/>
  <c r="ET46" i="24" a="1"/>
  <c r="ET46" i="24" s="1"/>
  <c r="FB47" i="24" a="1"/>
  <c r="FB47" i="24" s="1"/>
  <c r="ET48" i="24" a="1"/>
  <c r="ET48" i="24" s="1"/>
  <c r="EL49" i="24" a="1"/>
  <c r="EL49" i="24" s="1"/>
  <c r="FC39" i="24" a="1"/>
  <c r="FC39" i="24" s="1"/>
  <c r="EU40" i="24" a="1"/>
  <c r="EU40" i="24" s="1"/>
  <c r="EM41" i="24" a="1"/>
  <c r="EM41" i="24" s="1"/>
  <c r="FC41" i="24" a="1"/>
  <c r="FC41" i="24" s="1"/>
  <c r="EU42" i="24" a="1"/>
  <c r="EU42" i="24" s="1"/>
  <c r="EM43" i="24" a="1"/>
  <c r="EM43" i="24" s="1"/>
  <c r="FC43" i="24" a="1"/>
  <c r="FC43" i="24" s="1"/>
  <c r="EU44" i="24" a="1"/>
  <c r="EU44" i="24" s="1"/>
  <c r="FC45" i="24" a="1"/>
  <c r="FC45" i="24" s="1"/>
  <c r="EU46" i="24" a="1"/>
  <c r="EU46" i="24" s="1"/>
  <c r="FC47" i="24" a="1"/>
  <c r="FC47" i="24" s="1"/>
  <c r="EU48" i="24" a="1"/>
  <c r="EU48" i="24" s="1"/>
  <c r="EM49" i="24" a="1"/>
  <c r="EM49" i="24" s="1"/>
  <c r="FE38" i="24" a="1"/>
  <c r="FE38" i="24" s="1"/>
  <c r="ES39" i="24" a="1"/>
  <c r="ES39" i="24" s="1"/>
  <c r="FA40" i="24" a="1"/>
  <c r="FA40" i="24" s="1"/>
  <c r="ES41" i="24" a="1"/>
  <c r="ES41" i="24" s="1"/>
  <c r="EK42" i="24" a="1"/>
  <c r="EK42" i="24" s="1"/>
  <c r="FA42" i="24" a="1"/>
  <c r="FA42" i="24" s="1"/>
  <c r="ES43" i="24" a="1"/>
  <c r="ES43" i="24" s="1"/>
  <c r="EK44" i="24" a="1"/>
  <c r="EK44" i="24" s="1"/>
  <c r="FA44" i="24" a="1"/>
  <c r="FA44" i="24" s="1"/>
  <c r="ES45" i="24" a="1"/>
  <c r="ES45" i="24" s="1"/>
  <c r="FA46" i="24" a="1"/>
  <c r="FA46" i="24" s="1"/>
  <c r="ES47" i="24" a="1"/>
  <c r="ES47" i="24" s="1"/>
  <c r="FA48" i="24" a="1"/>
  <c r="FA48" i="24" s="1"/>
  <c r="ES49" i="24" a="1"/>
  <c r="ES49" i="24" s="1"/>
  <c r="EY39" i="24" a="1"/>
  <c r="EY39" i="24" s="1"/>
  <c r="EQ40" i="24" a="1"/>
  <c r="EQ40" i="24" s="1"/>
  <c r="FG40" i="24" a="1"/>
  <c r="FG40" i="24" s="1"/>
  <c r="EY41" i="24" a="1"/>
  <c r="EY41" i="24" s="1"/>
  <c r="EQ42" i="24" a="1"/>
  <c r="EQ42" i="24" s="1"/>
  <c r="FG42" i="24" a="1"/>
  <c r="FG42" i="24" s="1"/>
  <c r="EY43" i="24" a="1"/>
  <c r="EY43" i="24" s="1"/>
  <c r="EQ44" i="24" a="1"/>
  <c r="EQ44" i="24" s="1"/>
  <c r="FG44" i="24" a="1"/>
  <c r="FG44" i="24" s="1"/>
  <c r="EY45" i="24" a="1"/>
  <c r="EY45" i="24" s="1"/>
  <c r="EQ46" i="24" a="1"/>
  <c r="EQ46" i="24" s="1"/>
  <c r="FG46" i="24" a="1"/>
  <c r="FG46" i="24" s="1"/>
  <c r="EY47" i="24" a="1"/>
  <c r="EY47" i="24" s="1"/>
  <c r="EQ48" i="24" a="1"/>
  <c r="EQ48" i="24" s="1"/>
  <c r="FG48" i="24" a="1"/>
  <c r="FG48" i="24" s="1"/>
  <c r="EV49" i="24" a="1"/>
  <c r="EV49" i="24" s="1"/>
  <c r="EN50" i="24" a="1"/>
  <c r="EN50" i="24" s="1"/>
  <c r="FD50" i="24" a="1"/>
  <c r="FD50" i="24" s="1"/>
  <c r="EV51" i="24" a="1"/>
  <c r="EV51" i="24" s="1"/>
  <c r="EN52" i="24" a="1"/>
  <c r="EN52" i="24" s="1"/>
  <c r="FD52" i="24" a="1"/>
  <c r="FD52" i="24" s="1"/>
  <c r="EV53" i="24" a="1"/>
  <c r="EV53" i="24" s="1"/>
  <c r="EN54" i="24" a="1"/>
  <c r="EN54" i="24" s="1"/>
  <c r="FD54" i="24" a="1"/>
  <c r="FD54" i="24" s="1"/>
  <c r="EV55" i="24" a="1"/>
  <c r="EV55" i="24" s="1"/>
  <c r="EN56" i="24" a="1"/>
  <c r="EN56" i="24" s="1"/>
  <c r="FD56" i="24" a="1"/>
  <c r="FD56" i="24" s="1"/>
  <c r="EV57" i="24" a="1"/>
  <c r="EV57" i="24" s="1"/>
  <c r="EN58" i="24" a="1"/>
  <c r="EN58" i="24" s="1"/>
  <c r="FD58" i="24" a="1"/>
  <c r="FD58" i="24" s="1"/>
  <c r="EV59" i="24" a="1"/>
  <c r="EV59" i="24" s="1"/>
  <c r="EN60" i="24" a="1"/>
  <c r="EN60" i="24" s="1"/>
  <c r="FD60" i="24" a="1"/>
  <c r="FD60" i="24" s="1"/>
  <c r="EV61" i="24" a="1"/>
  <c r="EV61" i="24" s="1"/>
  <c r="EN62" i="24" a="1"/>
  <c r="EN62" i="24" s="1"/>
  <c r="FD62" i="24" a="1"/>
  <c r="FD62" i="24" s="1"/>
  <c r="EV63" i="24" a="1"/>
  <c r="EV63" i="24" s="1"/>
  <c r="EN64" i="24" a="1"/>
  <c r="EN64" i="24" s="1"/>
  <c r="FD64" i="24" a="1"/>
  <c r="FD64" i="24" s="1"/>
  <c r="EV65" i="24" a="1"/>
  <c r="EV65" i="24" s="1"/>
  <c r="EN66" i="24" a="1"/>
  <c r="EN66" i="24" s="1"/>
  <c r="FD66" i="24" a="1"/>
  <c r="FD66" i="24" s="1"/>
  <c r="EV67" i="24" a="1"/>
  <c r="EV67" i="24" s="1"/>
  <c r="EN68" i="24" a="1"/>
  <c r="EN68" i="24" s="1"/>
  <c r="FD68" i="24" a="1"/>
  <c r="FD68" i="24" s="1"/>
  <c r="EV69" i="24" a="1"/>
  <c r="EV69" i="24" s="1"/>
  <c r="EN70" i="24" a="1"/>
  <c r="EN70" i="24" s="1"/>
  <c r="FD70" i="24" a="1"/>
  <c r="FD70" i="24" s="1"/>
  <c r="EV71" i="24" a="1"/>
  <c r="EV71" i="24" s="1"/>
  <c r="EN72" i="24" a="1"/>
  <c r="EN72" i="24" s="1"/>
  <c r="FD72" i="24" a="1"/>
  <c r="FD72" i="24" s="1"/>
  <c r="EW49" i="24" a="1"/>
  <c r="EW49" i="24" s="1"/>
  <c r="EO50" i="24" a="1"/>
  <c r="EO50" i="24" s="1"/>
  <c r="FE50" i="24" a="1"/>
  <c r="FE50" i="24" s="1"/>
  <c r="EW51" i="24" a="1"/>
  <c r="EW51" i="24" s="1"/>
  <c r="EO52" i="24" a="1"/>
  <c r="EO52" i="24" s="1"/>
  <c r="FE52" i="24" a="1"/>
  <c r="FE52" i="24" s="1"/>
  <c r="EW53" i="24" a="1"/>
  <c r="EW53" i="24" s="1"/>
  <c r="EO54" i="24" a="1"/>
  <c r="EO54" i="24" s="1"/>
  <c r="FE54" i="24" a="1"/>
  <c r="FE54" i="24" s="1"/>
  <c r="EW55" i="24" a="1"/>
  <c r="EW55" i="24" s="1"/>
  <c r="EO56" i="24" a="1"/>
  <c r="EO56" i="24" s="1"/>
  <c r="FE56" i="24" a="1"/>
  <c r="FE56" i="24" s="1"/>
  <c r="EW57" i="24" a="1"/>
  <c r="EW57" i="24" s="1"/>
  <c r="EO58" i="24" a="1"/>
  <c r="EO58" i="24" s="1"/>
  <c r="FE58" i="24" a="1"/>
  <c r="FE58" i="24" s="1"/>
  <c r="EW59" i="24" a="1"/>
  <c r="EW59" i="24" s="1"/>
  <c r="EO60" i="24" a="1"/>
  <c r="EO60" i="24" s="1"/>
  <c r="FE60" i="24" a="1"/>
  <c r="FE60" i="24" s="1"/>
  <c r="EW61" i="24" a="1"/>
  <c r="EW61" i="24" s="1"/>
  <c r="EO62" i="24" a="1"/>
  <c r="EO62" i="24" s="1"/>
  <c r="FE62" i="24" a="1"/>
  <c r="FE62" i="24" s="1"/>
  <c r="EW63" i="24" a="1"/>
  <c r="EW63" i="24" s="1"/>
  <c r="EO64" i="24" a="1"/>
  <c r="EO64" i="24" s="1"/>
  <c r="FE64" i="24" a="1"/>
  <c r="FE64" i="24" s="1"/>
  <c r="EW65" i="24" a="1"/>
  <c r="EW65" i="24" s="1"/>
  <c r="EO66" i="24" a="1"/>
  <c r="EO66" i="24" s="1"/>
  <c r="FE66" i="24" a="1"/>
  <c r="FE66" i="24" s="1"/>
  <c r="EW67" i="24" a="1"/>
  <c r="EW67" i="24" s="1"/>
  <c r="EO68" i="24" a="1"/>
  <c r="EO68" i="24" s="1"/>
  <c r="FE68" i="24" a="1"/>
  <c r="FE68" i="24" s="1"/>
  <c r="EW69" i="24" a="1"/>
  <c r="EW69" i="24" s="1"/>
  <c r="EO70" i="24" a="1"/>
  <c r="EO70" i="24" s="1"/>
  <c r="FE70" i="24" a="1"/>
  <c r="FE70" i="24" s="1"/>
  <c r="EW71" i="24" a="1"/>
  <c r="EW71" i="24" s="1"/>
  <c r="EO72" i="24" a="1"/>
  <c r="EO72" i="24" s="1"/>
  <c r="FE72" i="24" a="1"/>
  <c r="FE72" i="24" s="1"/>
  <c r="EZ49" i="24" a="1"/>
  <c r="EZ49" i="24" s="1"/>
  <c r="ER50" i="24" a="1"/>
  <c r="ER50" i="24" s="1"/>
  <c r="EJ51" i="24" a="1"/>
  <c r="EJ51" i="24" s="1"/>
  <c r="EZ51" i="24" a="1"/>
  <c r="EZ51" i="24" s="1"/>
  <c r="ER52" i="24" a="1"/>
  <c r="ER52" i="24" s="1"/>
  <c r="EZ53" i="24" a="1"/>
  <c r="EZ53" i="24" s="1"/>
  <c r="ER54" i="24" a="1"/>
  <c r="ER54" i="24" s="1"/>
  <c r="EZ55" i="24" a="1"/>
  <c r="EZ55" i="24" s="1"/>
  <c r="ER56" i="24" a="1"/>
  <c r="ER56" i="24" s="1"/>
  <c r="EJ57" i="24" a="1"/>
  <c r="EJ57" i="24" s="1"/>
  <c r="EZ57" i="24" a="1"/>
  <c r="EZ57" i="24" s="1"/>
  <c r="ER58" i="24" a="1"/>
  <c r="ER58" i="24" s="1"/>
  <c r="EJ59" i="24" a="1"/>
  <c r="EJ59" i="24" s="1"/>
  <c r="EZ59" i="24" a="1"/>
  <c r="EZ59" i="24" s="1"/>
  <c r="ER60" i="24" a="1"/>
  <c r="ER60" i="24" s="1"/>
  <c r="EZ61" i="24" a="1"/>
  <c r="EZ61" i="24" s="1"/>
  <c r="ER62" i="24" a="1"/>
  <c r="ER62" i="24" s="1"/>
  <c r="EZ63" i="24" a="1"/>
  <c r="EZ63" i="24" s="1"/>
  <c r="ER64" i="24" a="1"/>
  <c r="ER64" i="24" s="1"/>
  <c r="EJ65" i="24" a="1"/>
  <c r="EJ65" i="24" s="1"/>
  <c r="EZ65" i="24" a="1"/>
  <c r="EZ65" i="24" s="1"/>
  <c r="ER66" i="24" a="1"/>
  <c r="ER66" i="24" s="1"/>
  <c r="EJ67" i="24" a="1"/>
  <c r="EJ67" i="24" s="1"/>
  <c r="EZ67" i="24" a="1"/>
  <c r="EZ67" i="24" s="1"/>
  <c r="ER68" i="24" a="1"/>
  <c r="ER68" i="24" s="1"/>
  <c r="EZ69" i="24" a="1"/>
  <c r="EZ69" i="24" s="1"/>
  <c r="ER70" i="24" a="1"/>
  <c r="ER70" i="24" s="1"/>
  <c r="EZ71" i="24" a="1"/>
  <c r="EZ71" i="24" s="1"/>
  <c r="ER72" i="24" a="1"/>
  <c r="ER72" i="24" s="1"/>
  <c r="EJ73" i="24" a="1"/>
  <c r="EJ73" i="24" s="1"/>
  <c r="EK50" i="24" a="1"/>
  <c r="EK50" i="24" s="1"/>
  <c r="FA50" i="24" a="1"/>
  <c r="FA50" i="24" s="1"/>
  <c r="ES51" i="24" a="1"/>
  <c r="ES51" i="24" s="1"/>
  <c r="EK52" i="24" a="1"/>
  <c r="EK52" i="24" s="1"/>
  <c r="FA52" i="24" a="1"/>
  <c r="FA52" i="24" s="1"/>
  <c r="ES53" i="24" a="1"/>
  <c r="ES53" i="24" s="1"/>
  <c r="FA54" i="24" a="1"/>
  <c r="FA54" i="24" s="1"/>
  <c r="ES55" i="24" a="1"/>
  <c r="ES55" i="24" s="1"/>
  <c r="FA56" i="24" a="1"/>
  <c r="FA56" i="24" s="1"/>
  <c r="ES57" i="24" a="1"/>
  <c r="ES57" i="24" s="1"/>
  <c r="EK58" i="24" a="1"/>
  <c r="EK58" i="24" s="1"/>
  <c r="FA58" i="24" a="1"/>
  <c r="FA58" i="24" s="1"/>
  <c r="ES59" i="24" a="1"/>
  <c r="ES59" i="24" s="1"/>
  <c r="EK60" i="24" a="1"/>
  <c r="EK60" i="24" s="1"/>
  <c r="FA60" i="24" a="1"/>
  <c r="FA60" i="24" s="1"/>
  <c r="ES61" i="24" a="1"/>
  <c r="ES61" i="24" s="1"/>
  <c r="EP62" i="24" a="1"/>
  <c r="EP62" i="24" s="1"/>
  <c r="EP63" i="24" a="1"/>
  <c r="EP63" i="24" s="1"/>
  <c r="EP64" i="24" a="1"/>
  <c r="EP64" i="24" s="1"/>
  <c r="FG132" i="24" a="1"/>
  <c r="FG132" i="24" s="1"/>
  <c r="EW132" i="24" a="1"/>
  <c r="EW132" i="24" s="1"/>
  <c r="FE131" i="24" a="1"/>
  <c r="FE131" i="24" s="1"/>
  <c r="EO131" i="24" a="1"/>
  <c r="EO131" i="24" s="1"/>
  <c r="EW130" i="24" a="1"/>
  <c r="EW130" i="24" s="1"/>
  <c r="FE129" i="24" a="1"/>
  <c r="FE129" i="24" s="1"/>
  <c r="EO129" i="24" a="1"/>
  <c r="EO129" i="24" s="1"/>
  <c r="EW128" i="24" a="1"/>
  <c r="EW128" i="24" s="1"/>
  <c r="FE127" i="24" a="1"/>
  <c r="FE127" i="24" s="1"/>
  <c r="EO127" i="24" a="1"/>
  <c r="EO127" i="24" s="1"/>
  <c r="EW126" i="24" a="1"/>
  <c r="EW126" i="24" s="1"/>
  <c r="FD132" i="24" a="1"/>
  <c r="FD132" i="24" s="1"/>
  <c r="EN132" i="24" a="1"/>
  <c r="EN132" i="24" s="1"/>
  <c r="EV131" i="24" a="1"/>
  <c r="EV131" i="24" s="1"/>
  <c r="FD130" i="24" a="1"/>
  <c r="FD130" i="24" s="1"/>
  <c r="EN130" i="24" a="1"/>
  <c r="EN130" i="24" s="1"/>
  <c r="EV129" i="24" a="1"/>
  <c r="EV129" i="24" s="1"/>
  <c r="FD128" i="24" a="1"/>
  <c r="FD128" i="24" s="1"/>
  <c r="EN128" i="24" a="1"/>
  <c r="EN128" i="24" s="1"/>
  <c r="EV127" i="24" a="1"/>
  <c r="EV127" i="24" s="1"/>
  <c r="FD126" i="24" a="1"/>
  <c r="FD126" i="24" s="1"/>
  <c r="EN126" i="24" a="1"/>
  <c r="EN126" i="24" s="1"/>
  <c r="EY132" i="24" a="1"/>
  <c r="EY132" i="24" s="1"/>
  <c r="FG131" i="24" a="1"/>
  <c r="FG131" i="24" s="1"/>
  <c r="EQ131" i="24" a="1"/>
  <c r="EQ131" i="24" s="1"/>
  <c r="EY130" i="24" a="1"/>
  <c r="EY130" i="24" s="1"/>
  <c r="FG129" i="24" a="1"/>
  <c r="FG129" i="24" s="1"/>
  <c r="EQ129" i="24" a="1"/>
  <c r="EQ129" i="24" s="1"/>
  <c r="EY128" i="24" a="1"/>
  <c r="EY128" i="24" s="1"/>
  <c r="FG127" i="24" a="1"/>
  <c r="FG127" i="24" s="1"/>
  <c r="EQ127" i="24" a="1"/>
  <c r="EQ127" i="24" s="1"/>
  <c r="EY126" i="24" a="1"/>
  <c r="EY126" i="24" s="1"/>
  <c r="FG125" i="24" a="1"/>
  <c r="FG125" i="24" s="1"/>
  <c r="EP132" i="24" a="1"/>
  <c r="EP132" i="24" s="1"/>
  <c r="EX131" i="24" a="1"/>
  <c r="EX131" i="24" s="1"/>
  <c r="FF130" i="24" a="1"/>
  <c r="FF130" i="24" s="1"/>
  <c r="EP130" i="24" a="1"/>
  <c r="EP130" i="24" s="1"/>
  <c r="EX129" i="24" a="1"/>
  <c r="EX129" i="24" s="1"/>
  <c r="FF128" i="24" a="1"/>
  <c r="FF128" i="24" s="1"/>
  <c r="EP128" i="24" a="1"/>
  <c r="EP128" i="24" s="1"/>
  <c r="EX127" i="24" a="1"/>
  <c r="EX127" i="24" s="1"/>
  <c r="FF126" i="24" a="1"/>
  <c r="FF126" i="24" s="1"/>
  <c r="EP126" i="24" a="1"/>
  <c r="EP126" i="24" s="1"/>
  <c r="FC125" i="24" a="1"/>
  <c r="FC125" i="24" s="1"/>
  <c r="EU124" i="24" a="1"/>
  <c r="EU124" i="24" s="1"/>
  <c r="FC123" i="24" a="1"/>
  <c r="FC123" i="24" s="1"/>
  <c r="EM123" i="24" a="1"/>
  <c r="EM123" i="24" s="1"/>
  <c r="FB125" i="24" a="1"/>
  <c r="FB125" i="24" s="1"/>
  <c r="ET124" i="24" a="1"/>
  <c r="ET124" i="24" s="1"/>
  <c r="FB123" i="24" a="1"/>
  <c r="FB123" i="24" s="1"/>
  <c r="EL123" i="24" a="1"/>
  <c r="EL123" i="24" s="1"/>
  <c r="FA125" i="24" a="1"/>
  <c r="FA125" i="24" s="1"/>
  <c r="ES124" i="24" a="1"/>
  <c r="ES124" i="24" s="1"/>
  <c r="FA123" i="24" a="1"/>
  <c r="FA123" i="24" s="1"/>
  <c r="EK123" i="24" a="1"/>
  <c r="EK123" i="24" s="1"/>
  <c r="ES122" i="24" a="1"/>
  <c r="ES122" i="24" s="1"/>
  <c r="ER125" i="24" a="1"/>
  <c r="ER125" i="24" s="1"/>
  <c r="EZ124" i="24" a="1"/>
  <c r="EZ124" i="24" s="1"/>
  <c r="EJ124" i="24" a="1"/>
  <c r="EJ124" i="24" s="1"/>
  <c r="ER123" i="24" a="1"/>
  <c r="ER123" i="24" s="1"/>
  <c r="EZ122" i="24" a="1"/>
  <c r="EZ122" i="24" s="1"/>
  <c r="EO122" i="24" a="1"/>
  <c r="EO122" i="24" s="1"/>
  <c r="EW121" i="24" a="1"/>
  <c r="EW121" i="24" s="1"/>
  <c r="FE120" i="24" a="1"/>
  <c r="FE120" i="24" s="1"/>
  <c r="EO120" i="24" a="1"/>
  <c r="EO120" i="24" s="1"/>
  <c r="EW119" i="24" a="1"/>
  <c r="EW119" i="24" s="1"/>
  <c r="FE118" i="24" a="1"/>
  <c r="FE118" i="24" s="1"/>
  <c r="EO118" i="24" a="1"/>
  <c r="EO118" i="24" s="1"/>
  <c r="EW117" i="24" a="1"/>
  <c r="EW117" i="24" s="1"/>
  <c r="ET122" i="24" a="1"/>
  <c r="ET122" i="24" s="1"/>
  <c r="EY121" i="24" a="1"/>
  <c r="EY121" i="24" s="1"/>
  <c r="FG120" i="24" a="1"/>
  <c r="FG120" i="24" s="1"/>
  <c r="EQ120" i="24" a="1"/>
  <c r="EQ120" i="24" s="1"/>
  <c r="EY119" i="24" a="1"/>
  <c r="EY119" i="24" s="1"/>
  <c r="FG118" i="24" a="1"/>
  <c r="FG118" i="24" s="1"/>
  <c r="EQ118" i="24" a="1"/>
  <c r="EQ118" i="24" s="1"/>
  <c r="EY117" i="24" a="1"/>
  <c r="EY117" i="24" s="1"/>
  <c r="EQ122" i="24" a="1"/>
  <c r="EQ122" i="24" s="1"/>
  <c r="FA121" i="24" a="1"/>
  <c r="FA121" i="24" s="1"/>
  <c r="EK121" i="24" a="1"/>
  <c r="EK121" i="24" s="1"/>
  <c r="ES120" i="24" a="1"/>
  <c r="ES120" i="24" s="1"/>
  <c r="FA119" i="24" a="1"/>
  <c r="FA119" i="24" s="1"/>
  <c r="ES118" i="24" a="1"/>
  <c r="ES118" i="24" s="1"/>
  <c r="FA117" i="24" a="1"/>
  <c r="FA117" i="24" s="1"/>
  <c r="EX121" i="24" a="1"/>
  <c r="EX121" i="24" s="1"/>
  <c r="FF120" i="24" a="1"/>
  <c r="FF120" i="24" s="1"/>
  <c r="EP120" i="24" a="1"/>
  <c r="EP120" i="24" s="1"/>
  <c r="EX119" i="24" a="1"/>
  <c r="EX119" i="24" s="1"/>
  <c r="FF118" i="24" a="1"/>
  <c r="FF118" i="24" s="1"/>
  <c r="FG116" i="24" a="1"/>
  <c r="FG116" i="24" s="1"/>
  <c r="EQ116" i="24" a="1"/>
  <c r="EQ116" i="24" s="1"/>
  <c r="EY115" i="24" a="1"/>
  <c r="EY115" i="24" s="1"/>
  <c r="FG114" i="24" a="1"/>
  <c r="FG114" i="24" s="1"/>
  <c r="EQ114" i="24" a="1"/>
  <c r="EQ114" i="24" s="1"/>
  <c r="EY113" i="24" a="1"/>
  <c r="EY113" i="24" s="1"/>
  <c r="FG112" i="24" a="1"/>
  <c r="FG112" i="24" s="1"/>
  <c r="EQ112" i="24" a="1"/>
  <c r="EQ112" i="24" s="1"/>
  <c r="EY111" i="24" a="1"/>
  <c r="EY111" i="24" s="1"/>
  <c r="FG110" i="24" a="1"/>
  <c r="FG110" i="24" s="1"/>
  <c r="EQ110" i="24" a="1"/>
  <c r="EQ110" i="24" s="1"/>
  <c r="EY109" i="24" a="1"/>
  <c r="EY109" i="24" s="1"/>
  <c r="FG108" i="24" a="1"/>
  <c r="FG108" i="24" s="1"/>
  <c r="EQ108" i="24" a="1"/>
  <c r="EQ108" i="24" s="1"/>
  <c r="EY107" i="24" a="1"/>
  <c r="EY107" i="24" s="1"/>
  <c r="FG106" i="24" a="1"/>
  <c r="FG106" i="24" s="1"/>
  <c r="FF116" i="24" a="1"/>
  <c r="FF116" i="24" s="1"/>
  <c r="EP116" i="24" a="1"/>
  <c r="EP116" i="24" s="1"/>
  <c r="EX115" i="24" a="1"/>
  <c r="EX115" i="24" s="1"/>
  <c r="FF114" i="24" a="1"/>
  <c r="FF114" i="24" s="1"/>
  <c r="EP114" i="24" a="1"/>
  <c r="EP114" i="24" s="1"/>
  <c r="EX113" i="24" a="1"/>
  <c r="EX113" i="24" s="1"/>
  <c r="FF112" i="24" a="1"/>
  <c r="FF112" i="24" s="1"/>
  <c r="EP112" i="24" a="1"/>
  <c r="EP112" i="24" s="1"/>
  <c r="EX111" i="24" a="1"/>
  <c r="EX111" i="24" s="1"/>
  <c r="FF110" i="24" a="1"/>
  <c r="FF110" i="24" s="1"/>
  <c r="EP110" i="24" a="1"/>
  <c r="EP110" i="24" s="1"/>
  <c r="EX109" i="24" a="1"/>
  <c r="EX109" i="24" s="1"/>
  <c r="FF108" i="24" a="1"/>
  <c r="FF108" i="24" s="1"/>
  <c r="EP108" i="24" a="1"/>
  <c r="EP108" i="24" s="1"/>
  <c r="EX107" i="24" a="1"/>
  <c r="EX107" i="24" s="1"/>
  <c r="FF106" i="24" a="1"/>
  <c r="FF106" i="24" s="1"/>
  <c r="EX117" i="24" a="1"/>
  <c r="EX117" i="24" s="1"/>
  <c r="EW116" i="24" a="1"/>
  <c r="EW116" i="24" s="1"/>
  <c r="FE115" i="24" a="1"/>
  <c r="FE115" i="24" s="1"/>
  <c r="EO115" i="24" a="1"/>
  <c r="EO115" i="24" s="1"/>
  <c r="EW114" i="24" a="1"/>
  <c r="EW114" i="24" s="1"/>
  <c r="FE113" i="24" a="1"/>
  <c r="FE113" i="24" s="1"/>
  <c r="EO113" i="24" a="1"/>
  <c r="EO113" i="24" s="1"/>
  <c r="EW112" i="24" a="1"/>
  <c r="EW112" i="24" s="1"/>
  <c r="FE111" i="24" a="1"/>
  <c r="FE111" i="24" s="1"/>
  <c r="EO111" i="24" a="1"/>
  <c r="EO111" i="24" s="1"/>
  <c r="EW110" i="24" a="1"/>
  <c r="EW110" i="24" s="1"/>
  <c r="FE109" i="24" a="1"/>
  <c r="FE109" i="24" s="1"/>
  <c r="EO109" i="24" a="1"/>
  <c r="EO109" i="24" s="1"/>
  <c r="EW108" i="24" a="1"/>
  <c r="EW108" i="24" s="1"/>
  <c r="FE107" i="24" a="1"/>
  <c r="FE107" i="24" s="1"/>
  <c r="EO107" i="24" a="1"/>
  <c r="EO107" i="24" s="1"/>
  <c r="EU117" i="24" a="1"/>
  <c r="EU117" i="24" s="1"/>
  <c r="ER116" i="24" a="1"/>
  <c r="ER116" i="24" s="1"/>
  <c r="EZ115" i="24" a="1"/>
  <c r="EZ115" i="24" s="1"/>
  <c r="EJ115" i="24" a="1"/>
  <c r="EJ115" i="24" s="1"/>
  <c r="ER114" i="24" a="1"/>
  <c r="ER114" i="24" s="1"/>
  <c r="EZ113" i="24" a="1"/>
  <c r="EZ113" i="24" s="1"/>
  <c r="EJ113" i="24" a="1"/>
  <c r="EJ113" i="24" s="1"/>
  <c r="ER112" i="24" a="1"/>
  <c r="ER112" i="24" s="1"/>
  <c r="EZ111" i="24" a="1"/>
  <c r="EZ111" i="24" s="1"/>
  <c r="ER110" i="24" a="1"/>
  <c r="ER110" i="24" s="1"/>
  <c r="EZ109" i="24" a="1"/>
  <c r="EZ109" i="24" s="1"/>
  <c r="ER108" i="24" a="1"/>
  <c r="ER108" i="24" s="1"/>
  <c r="EZ107" i="24" a="1"/>
  <c r="EZ107" i="24" s="1"/>
  <c r="EJ107" i="24" a="1"/>
  <c r="EJ107" i="24" s="1"/>
  <c r="EX106" i="24" a="1"/>
  <c r="EX106" i="24" s="1"/>
  <c r="EL106" i="24" a="1"/>
  <c r="EL106" i="24" s="1"/>
  <c r="ET105" i="24" a="1"/>
  <c r="ET105" i="24" s="1"/>
  <c r="FB104" i="24" a="1"/>
  <c r="FB104" i="24" s="1"/>
  <c r="ET103" i="24" a="1"/>
  <c r="ET103" i="24" s="1"/>
  <c r="FB102" i="24" a="1"/>
  <c r="FB102" i="24" s="1"/>
  <c r="ET101" i="24" a="1"/>
  <c r="ET101" i="24" s="1"/>
  <c r="FB100" i="24" a="1"/>
  <c r="FB100" i="24" s="1"/>
  <c r="EL100" i="24" a="1"/>
  <c r="EL100" i="24" s="1"/>
  <c r="ET99" i="24" a="1"/>
  <c r="ET99" i="24" s="1"/>
  <c r="FB98" i="24" a="1"/>
  <c r="FB98" i="24" s="1"/>
  <c r="EL98" i="24" a="1"/>
  <c r="EL98" i="24" s="1"/>
  <c r="ET97" i="24" a="1"/>
  <c r="ET97" i="24" s="1"/>
  <c r="FB96" i="24" a="1"/>
  <c r="FB96" i="24" s="1"/>
  <c r="ET95" i="24" a="1"/>
  <c r="ET95" i="24" s="1"/>
  <c r="FB94" i="24" a="1"/>
  <c r="FB94" i="24" s="1"/>
  <c r="EW106" i="24" a="1"/>
  <c r="EW106" i="24" s="1"/>
  <c r="FE105" i="24" a="1"/>
  <c r="FE105" i="24" s="1"/>
  <c r="EO105" i="24" a="1"/>
  <c r="EO105" i="24" s="1"/>
  <c r="EW104" i="24" a="1"/>
  <c r="EW104" i="24" s="1"/>
  <c r="FE103" i="24" a="1"/>
  <c r="FE103" i="24" s="1"/>
  <c r="EO103" i="24" a="1"/>
  <c r="EO103" i="24" s="1"/>
  <c r="EW102" i="24" a="1"/>
  <c r="EW102" i="24" s="1"/>
  <c r="FE101" i="24" a="1"/>
  <c r="FE101" i="24" s="1"/>
  <c r="EO101" i="24" a="1"/>
  <c r="EO101" i="24" s="1"/>
  <c r="EW100" i="24" a="1"/>
  <c r="EW100" i="24" s="1"/>
  <c r="FE99" i="24" a="1"/>
  <c r="FE99" i="24" s="1"/>
  <c r="EO99" i="24" a="1"/>
  <c r="EO99" i="24" s="1"/>
  <c r="EW98" i="24" a="1"/>
  <c r="EW98" i="24" s="1"/>
  <c r="FD97" i="24" a="1"/>
  <c r="FD97" i="24" s="1"/>
  <c r="EN97" i="24" a="1"/>
  <c r="EN97" i="24" s="1"/>
  <c r="EV96" i="24" a="1"/>
  <c r="EV96" i="24" s="1"/>
  <c r="FD95" i="24" a="1"/>
  <c r="FD95" i="24" s="1"/>
  <c r="EN95" i="24" a="1"/>
  <c r="EN95" i="24" s="1"/>
  <c r="EV94" i="24" a="1"/>
  <c r="EV94" i="24" s="1"/>
  <c r="EN106" i="24" a="1"/>
  <c r="EN106" i="24" s="1"/>
  <c r="EV105" i="24" a="1"/>
  <c r="EV105" i="24" s="1"/>
  <c r="FD104" i="24" a="1"/>
  <c r="FD104" i="24" s="1"/>
  <c r="EN104" i="24" a="1"/>
  <c r="EN104" i="24" s="1"/>
  <c r="EV103" i="24" a="1"/>
  <c r="EV103" i="24" s="1"/>
  <c r="FD102" i="24" a="1"/>
  <c r="FD102" i="24" s="1"/>
  <c r="EN102" i="24" a="1"/>
  <c r="EN102" i="24" s="1"/>
  <c r="EV101" i="24" a="1"/>
  <c r="EV101" i="24" s="1"/>
  <c r="FD100" i="24" a="1"/>
  <c r="FD100" i="24" s="1"/>
  <c r="EN100" i="24" a="1"/>
  <c r="EN100" i="24" s="1"/>
  <c r="EV99" i="24" a="1"/>
  <c r="EV99" i="24" s="1"/>
  <c r="FD98" i="24" a="1"/>
  <c r="FD98" i="24" s="1"/>
  <c r="EN98" i="24" a="1"/>
  <c r="EN98" i="24" s="1"/>
  <c r="EU97" i="24" a="1"/>
  <c r="EU97" i="24" s="1"/>
  <c r="FC96" i="24" a="1"/>
  <c r="FC96" i="24" s="1"/>
  <c r="EU95" i="24" a="1"/>
  <c r="EU95" i="24" s="1"/>
  <c r="FC94" i="24" a="1"/>
  <c r="FC94" i="24" s="1"/>
  <c r="EU106" i="24" a="1"/>
  <c r="EU106" i="24" s="1"/>
  <c r="FC105" i="24" a="1"/>
  <c r="FC105" i="24" s="1"/>
  <c r="EM105" i="24" a="1"/>
  <c r="EM105" i="24" s="1"/>
  <c r="EU104" i="24" a="1"/>
  <c r="EU104" i="24" s="1"/>
  <c r="FC103" i="24" a="1"/>
  <c r="FC103" i="24" s="1"/>
  <c r="EU102" i="24" a="1"/>
  <c r="EU102" i="24" s="1"/>
  <c r="FC101" i="24" a="1"/>
  <c r="FC101" i="24" s="1"/>
  <c r="EU100" i="24" a="1"/>
  <c r="EU100" i="24" s="1"/>
  <c r="FC99" i="24" a="1"/>
  <c r="FC99" i="24" s="1"/>
  <c r="EM99" i="24" a="1"/>
  <c r="EM99" i="24" s="1"/>
  <c r="EU98" i="24" a="1"/>
  <c r="EU98" i="24" s="1"/>
  <c r="FE97" i="24" a="1"/>
  <c r="FE97" i="24" s="1"/>
  <c r="EO97" i="24" a="1"/>
  <c r="EO97" i="24" s="1"/>
  <c r="EW96" i="24" a="1"/>
  <c r="EW96" i="24" s="1"/>
  <c r="FE95" i="24" a="1"/>
  <c r="FE95" i="24" s="1"/>
  <c r="EO95" i="24" a="1"/>
  <c r="EO95" i="24" s="1"/>
  <c r="EW94" i="24" a="1"/>
  <c r="EW94" i="24" s="1"/>
  <c r="FC93" i="24" a="1"/>
  <c r="FC93" i="24" s="1"/>
  <c r="EU92" i="24" a="1"/>
  <c r="EU92" i="24" s="1"/>
  <c r="FC91" i="24" a="1"/>
  <c r="FC91" i="24" s="1"/>
  <c r="EM91" i="24" a="1"/>
  <c r="EM91" i="24" s="1"/>
  <c r="EU90" i="24" a="1"/>
  <c r="EU90" i="24" s="1"/>
  <c r="FG89" i="24" a="1"/>
  <c r="FG89" i="24" s="1"/>
  <c r="FE93" i="24" a="1"/>
  <c r="FE93" i="24" s="1"/>
  <c r="EO93" i="24" a="1"/>
  <c r="EO93" i="24" s="1"/>
  <c r="EW92" i="24" a="1"/>
  <c r="EW92" i="24" s="1"/>
  <c r="FE91" i="24" a="1"/>
  <c r="FE91" i="24" s="1"/>
  <c r="EO91" i="24" a="1"/>
  <c r="EO91" i="24" s="1"/>
  <c r="EW90" i="24" a="1"/>
  <c r="EW90" i="24" s="1"/>
  <c r="FG93" i="24" a="1"/>
  <c r="FG93" i="24" s="1"/>
  <c r="EQ93" i="24" a="1"/>
  <c r="EQ93" i="24" s="1"/>
  <c r="EY92" i="24" a="1"/>
  <c r="EY92" i="24" s="1"/>
  <c r="FG91" i="24" a="1"/>
  <c r="FG91" i="24" s="1"/>
  <c r="EQ91" i="24" a="1"/>
  <c r="EQ91" i="24" s="1"/>
  <c r="EY90" i="24" a="1"/>
  <c r="EY90" i="24" s="1"/>
  <c r="EJ90" i="24" a="1"/>
  <c r="EJ90" i="24" s="1"/>
  <c r="ES93" i="24" a="1"/>
  <c r="ES93" i="24" s="1"/>
  <c r="FA92" i="24" a="1"/>
  <c r="FA92" i="24" s="1"/>
  <c r="EK92" i="24" a="1"/>
  <c r="EK92" i="24" s="1"/>
  <c r="FA89" i="24" a="1"/>
  <c r="FA89" i="24" s="1"/>
  <c r="EK89" i="24" a="1"/>
  <c r="EK89" i="24" s="1"/>
  <c r="ES88" i="24" a="1"/>
  <c r="ES88" i="24" s="1"/>
  <c r="FA87" i="24" a="1"/>
  <c r="FA87" i="24" s="1"/>
  <c r="ES86" i="24" a="1"/>
  <c r="ES86" i="24" s="1"/>
  <c r="FA85" i="24" a="1"/>
  <c r="FA85" i="24" s="1"/>
  <c r="ES84" i="24" a="1"/>
  <c r="ES84" i="24" s="1"/>
  <c r="FA83" i="24" a="1"/>
  <c r="FA83" i="24" s="1"/>
  <c r="EK83" i="24" a="1"/>
  <c r="EK83" i="24" s="1"/>
  <c r="ES82" i="24" a="1"/>
  <c r="ES82" i="24" s="1"/>
  <c r="FA81" i="24" a="1"/>
  <c r="FA81" i="24" s="1"/>
  <c r="EK81" i="24" a="1"/>
  <c r="EK81" i="24" s="1"/>
  <c r="ES80" i="24" a="1"/>
  <c r="ES80" i="24" s="1"/>
  <c r="FA79" i="24" a="1"/>
  <c r="FA79" i="24" s="1"/>
  <c r="EV90" i="24" a="1"/>
  <c r="EV90" i="24" s="1"/>
  <c r="ER89" i="24" a="1"/>
  <c r="ER89" i="24" s="1"/>
  <c r="EZ88" i="24" a="1"/>
  <c r="EZ88" i="24" s="1"/>
  <c r="ER87" i="24" a="1"/>
  <c r="ER87" i="24" s="1"/>
  <c r="EZ86" i="24" a="1"/>
  <c r="EZ86" i="24" s="1"/>
  <c r="ER85" i="24" a="1"/>
  <c r="ER85" i="24" s="1"/>
  <c r="EZ84" i="24" a="1"/>
  <c r="EZ84" i="24" s="1"/>
  <c r="EJ84" i="24" a="1"/>
  <c r="EJ84" i="24" s="1"/>
  <c r="ER83" i="24" a="1"/>
  <c r="ER83" i="24" s="1"/>
  <c r="EZ82" i="24" a="1"/>
  <c r="EZ82" i="24" s="1"/>
  <c r="EJ82" i="24" a="1"/>
  <c r="EJ82" i="24" s="1"/>
  <c r="ER81" i="24" a="1"/>
  <c r="ER81" i="24" s="1"/>
  <c r="EZ80" i="24" a="1"/>
  <c r="EZ80" i="24" s="1"/>
  <c r="ES90" i="24" a="1"/>
  <c r="ES90" i="24" s="1"/>
  <c r="EO89" i="24" a="1"/>
  <c r="EO89" i="24" s="1"/>
  <c r="EW88" i="24" a="1"/>
  <c r="EW88" i="24" s="1"/>
  <c r="FE87" i="24" a="1"/>
  <c r="FE87" i="24" s="1"/>
  <c r="EO87" i="24" a="1"/>
  <c r="EO87" i="24" s="1"/>
  <c r="EW86" i="24" a="1"/>
  <c r="EW86" i="24" s="1"/>
  <c r="FE85" i="24" a="1"/>
  <c r="FE85" i="24" s="1"/>
  <c r="EO85" i="24" a="1"/>
  <c r="EO85" i="24" s="1"/>
  <c r="EW84" i="24" a="1"/>
  <c r="EW84" i="24" s="1"/>
  <c r="FE83" i="24" a="1"/>
  <c r="FE83" i="24" s="1"/>
  <c r="EO83" i="24" a="1"/>
  <c r="EO83" i="24" s="1"/>
  <c r="EW82" i="24" a="1"/>
  <c r="EW82" i="24" s="1"/>
  <c r="FE81" i="24" a="1"/>
  <c r="FE81" i="24" s="1"/>
  <c r="EO81" i="24" a="1"/>
  <c r="EO81" i="24" s="1"/>
  <c r="EW80" i="24" a="1"/>
  <c r="EW80" i="24" s="1"/>
  <c r="FE79" i="24" a="1"/>
  <c r="FE79" i="24" s="1"/>
  <c r="FA90" i="24" a="1"/>
  <c r="FA90" i="24" s="1"/>
  <c r="EN89" i="24" a="1"/>
  <c r="EN89" i="24" s="1"/>
  <c r="EV88" i="24" a="1"/>
  <c r="EV88" i="24" s="1"/>
  <c r="FD87" i="24" a="1"/>
  <c r="FD87" i="24" s="1"/>
  <c r="EN87" i="24" a="1"/>
  <c r="EN87" i="24" s="1"/>
  <c r="EV86" i="24" a="1"/>
  <c r="EV86" i="24" s="1"/>
  <c r="FD85" i="24" a="1"/>
  <c r="FD85" i="24" s="1"/>
  <c r="EN85" i="24" a="1"/>
  <c r="EN85" i="24" s="1"/>
  <c r="EV84" i="24" a="1"/>
  <c r="EV84" i="24" s="1"/>
  <c r="FD83" i="24" a="1"/>
  <c r="FD83" i="24" s="1"/>
  <c r="EN83" i="24" a="1"/>
  <c r="EN83" i="24" s="1"/>
  <c r="EV82" i="24" a="1"/>
  <c r="EV82" i="24" s="1"/>
  <c r="FD81" i="24" a="1"/>
  <c r="FD81" i="24" s="1"/>
  <c r="EN81" i="24" a="1"/>
  <c r="EN81" i="24" s="1"/>
  <c r="EV80" i="24" a="1"/>
  <c r="EV80" i="24" s="1"/>
  <c r="FD79" i="24" a="1"/>
  <c r="FD79" i="24" s="1"/>
  <c r="EN79" i="24" a="1"/>
  <c r="EN79" i="24" s="1"/>
  <c r="EW78" i="24" a="1"/>
  <c r="EW78" i="24" s="1"/>
  <c r="FE77" i="24" a="1"/>
  <c r="FE77" i="24" s="1"/>
  <c r="EO77" i="24" a="1"/>
  <c r="EO77" i="24" s="1"/>
  <c r="EW76" i="24" a="1"/>
  <c r="EW76" i="24" s="1"/>
  <c r="FE75" i="24" a="1"/>
  <c r="FE75" i="24" s="1"/>
  <c r="EO75" i="24" a="1"/>
  <c r="EO75" i="24" s="1"/>
  <c r="EW74" i="24" a="1"/>
  <c r="EW74" i="24" s="1"/>
  <c r="FE73" i="24" a="1"/>
  <c r="FE73" i="24" s="1"/>
  <c r="FB78" i="24" a="1"/>
  <c r="FB78" i="24" s="1"/>
  <c r="ET77" i="24" a="1"/>
  <c r="ET77" i="24" s="1"/>
  <c r="FB76" i="24" a="1"/>
  <c r="FB76" i="24" s="1"/>
  <c r="EL76" i="24" a="1"/>
  <c r="EL76" i="24" s="1"/>
  <c r="ET75" i="24" a="1"/>
  <c r="ET75" i="24" s="1"/>
  <c r="FB74" i="24" a="1"/>
  <c r="FB74" i="24" s="1"/>
  <c r="EL74" i="24" a="1"/>
  <c r="EL74" i="24" s="1"/>
  <c r="ET73" i="24" a="1"/>
  <c r="ET73" i="24" s="1"/>
  <c r="FD78" i="24" a="1"/>
  <c r="FD78" i="24" s="1"/>
  <c r="EN78" i="24" a="1"/>
  <c r="EN78" i="24" s="1"/>
  <c r="EV77" i="24" a="1"/>
  <c r="EV77" i="24" s="1"/>
  <c r="FD76" i="24" a="1"/>
  <c r="FD76" i="24" s="1"/>
  <c r="EN76" i="24" a="1"/>
  <c r="EN76" i="24" s="1"/>
  <c r="EV75" i="24" a="1"/>
  <c r="EV75" i="24" s="1"/>
  <c r="FD74" i="24" a="1"/>
  <c r="FD74" i="24" s="1"/>
  <c r="EN74" i="24" a="1"/>
  <c r="EN74" i="24" s="1"/>
  <c r="EV73" i="24" a="1"/>
  <c r="EV73" i="24" s="1"/>
  <c r="EX78" i="24" a="1"/>
  <c r="EX78" i="24" s="1"/>
  <c r="FF77" i="24" a="1"/>
  <c r="FF77" i="24" s="1"/>
  <c r="EP77" i="24" a="1"/>
  <c r="EP77" i="24" s="1"/>
  <c r="EX76" i="24" a="1"/>
  <c r="EX76" i="24" s="1"/>
  <c r="FF75" i="24" a="1"/>
  <c r="FF75" i="24" s="1"/>
  <c r="EP75" i="24" a="1"/>
  <c r="EP75" i="24" s="1"/>
  <c r="EX74" i="24" a="1"/>
  <c r="EX74" i="24" s="1"/>
  <c r="FF73" i="24" a="1"/>
  <c r="FF73" i="24" s="1"/>
  <c r="ES73" i="24" a="1"/>
  <c r="ES73" i="24" s="1"/>
  <c r="FA72" i="24" a="1"/>
  <c r="FA72" i="24" s="1"/>
  <c r="ES71" i="24" a="1"/>
  <c r="ES71" i="24" s="1"/>
  <c r="FA70" i="24" a="1"/>
  <c r="FA70" i="24" s="1"/>
  <c r="ES69" i="24" a="1"/>
  <c r="ES69" i="24" s="1"/>
  <c r="FA68" i="24" a="1"/>
  <c r="FA68" i="24" s="1"/>
  <c r="EK68" i="24" a="1"/>
  <c r="EK68" i="24" s="1"/>
  <c r="ES67" i="24" a="1"/>
  <c r="ES67" i="24" s="1"/>
  <c r="FA66" i="24" a="1"/>
  <c r="FA66" i="24" s="1"/>
  <c r="EK66" i="24" a="1"/>
  <c r="EK66" i="24" s="1"/>
  <c r="ES65" i="24" a="1"/>
  <c r="ES65" i="24" s="1"/>
  <c r="FA64" i="24" a="1"/>
  <c r="FA64" i="24" s="1"/>
  <c r="ES63" i="24" a="1"/>
  <c r="ES63" i="24" s="1"/>
  <c r="FA62" i="24" a="1"/>
  <c r="FA62" i="24" s="1"/>
  <c r="FF132" i="24" a="1"/>
  <c r="FF132" i="24" s="1"/>
  <c r="ES132" i="24" a="1"/>
  <c r="ES132" i="24" s="1"/>
  <c r="FA131" i="24" a="1"/>
  <c r="FA131" i="24" s="1"/>
  <c r="EK131" i="24" a="1"/>
  <c r="EK131" i="24" s="1"/>
  <c r="ES130" i="24" a="1"/>
  <c r="ES130" i="24" s="1"/>
  <c r="FA129" i="24" a="1"/>
  <c r="FA129" i="24" s="1"/>
  <c r="EK129" i="24" a="1"/>
  <c r="EK129" i="24" s="1"/>
  <c r="ES128" i="24" a="1"/>
  <c r="ES128" i="24" s="1"/>
  <c r="FA127" i="24" a="1"/>
  <c r="FA127" i="24" s="1"/>
  <c r="ES126" i="24" a="1"/>
  <c r="ES126" i="24" s="1"/>
  <c r="EZ132" i="24" a="1"/>
  <c r="EZ132" i="24" s="1"/>
  <c r="EJ132" i="24" a="1"/>
  <c r="EJ132" i="24" s="1"/>
  <c r="ER131" i="24" a="1"/>
  <c r="ER131" i="24" s="1"/>
  <c r="EZ130" i="24" a="1"/>
  <c r="EZ130" i="24" s="1"/>
  <c r="EJ130" i="24" a="1"/>
  <c r="EJ130" i="24" s="1"/>
  <c r="ER129" i="24" a="1"/>
  <c r="ER129" i="24" s="1"/>
  <c r="EZ128" i="24" a="1"/>
  <c r="EZ128" i="24" s="1"/>
  <c r="EJ128" i="24" a="1"/>
  <c r="EJ128" i="24" s="1"/>
  <c r="ER127" i="24" a="1"/>
  <c r="ER127" i="24" s="1"/>
  <c r="EZ126" i="24" a="1"/>
  <c r="EZ126" i="24" s="1"/>
  <c r="EU132" i="24" a="1"/>
  <c r="EU132" i="24" s="1"/>
  <c r="FC131" i="24" a="1"/>
  <c r="FC131" i="24" s="1"/>
  <c r="EM131" i="24" a="1"/>
  <c r="EM131" i="24" s="1"/>
  <c r="EU130" i="24" a="1"/>
  <c r="EU130" i="24" s="1"/>
  <c r="FC129" i="24" a="1"/>
  <c r="FC129" i="24" s="1"/>
  <c r="EM129" i="24" a="1"/>
  <c r="EM129" i="24" s="1"/>
  <c r="EU128" i="24" a="1"/>
  <c r="EU128" i="24" s="1"/>
  <c r="FC127" i="24" a="1"/>
  <c r="FC127" i="24" s="1"/>
  <c r="EU126" i="24" a="1"/>
  <c r="EU126" i="24" s="1"/>
  <c r="FB132" i="24" a="1"/>
  <c r="FB132" i="24" s="1"/>
  <c r="EL132" i="24" a="1"/>
  <c r="EL132" i="24" s="1"/>
  <c r="ET131" i="24" a="1"/>
  <c r="ET131" i="24" s="1"/>
  <c r="FB130" i="24" a="1"/>
  <c r="FB130" i="24" s="1"/>
  <c r="EL130" i="24" a="1"/>
  <c r="EL130" i="24" s="1"/>
  <c r="ET129" i="24" a="1"/>
  <c r="ET129" i="24" s="1"/>
  <c r="FB128" i="24" a="1"/>
  <c r="FB128" i="24" s="1"/>
  <c r="EL128" i="24" a="1"/>
  <c r="EL128" i="24" s="1"/>
  <c r="ET127" i="24" a="1"/>
  <c r="ET127" i="24" s="1"/>
  <c r="FB126" i="24" a="1"/>
  <c r="FB126" i="24" s="1"/>
  <c r="EY125" i="24" a="1"/>
  <c r="EY125" i="24" s="1"/>
  <c r="FG124" i="24" a="1"/>
  <c r="FG124" i="24" s="1"/>
  <c r="EQ124" i="24" a="1"/>
  <c r="EQ124" i="24" s="1"/>
  <c r="EY123" i="24" a="1"/>
  <c r="EY123" i="24" s="1"/>
  <c r="FG122" i="24" a="1"/>
  <c r="FG122" i="24" s="1"/>
  <c r="EX125" i="24" a="1"/>
  <c r="EX125" i="24" s="1"/>
  <c r="FF124" i="24" a="1"/>
  <c r="FF124" i="24" s="1"/>
  <c r="EP124" i="24" a="1"/>
  <c r="EP124" i="24" s="1"/>
  <c r="EX123" i="24" a="1"/>
  <c r="EX123" i="24" s="1"/>
  <c r="FF122" i="24" a="1"/>
  <c r="FF122" i="24" s="1"/>
  <c r="EW125" i="24" a="1"/>
  <c r="EW125" i="24" s="1"/>
  <c r="FE124" i="24" a="1"/>
  <c r="FE124" i="24" s="1"/>
  <c r="EO124" i="24" a="1"/>
  <c r="EO124" i="24" s="1"/>
  <c r="EW123" i="24" a="1"/>
  <c r="EW123" i="24" s="1"/>
  <c r="FE122" i="24" a="1"/>
  <c r="FE122" i="24" s="1"/>
  <c r="EP122" i="24" a="1"/>
  <c r="EP122" i="24" s="1"/>
  <c r="EN125" i="24" a="1"/>
  <c r="EN125" i="24" s="1"/>
  <c r="EV124" i="24" a="1"/>
  <c r="EV124" i="24" s="1"/>
  <c r="FD123" i="24" a="1"/>
  <c r="FD123" i="24" s="1"/>
  <c r="EN123" i="24" a="1"/>
  <c r="EN123" i="24" s="1"/>
  <c r="EV122" i="24" a="1"/>
  <c r="EV122" i="24" s="1"/>
  <c r="EJ122" i="24" a="1"/>
  <c r="EJ122" i="24" s="1"/>
  <c r="ER121" i="24" a="1"/>
  <c r="ER121" i="24" s="1"/>
  <c r="EZ120" i="24" a="1"/>
  <c r="EZ120" i="24" s="1"/>
  <c r="EJ120" i="24" a="1"/>
  <c r="EJ120" i="24" s="1"/>
  <c r="ER119" i="24" a="1"/>
  <c r="ER119" i="24" s="1"/>
  <c r="EZ118" i="24" a="1"/>
  <c r="EZ118" i="24" s="1"/>
  <c r="ER117" i="24" a="1"/>
  <c r="ER117" i="24" s="1"/>
  <c r="EL122" i="24" a="1"/>
  <c r="EL122" i="24" s="1"/>
  <c r="ET121" i="24" a="1"/>
  <c r="ET121" i="24" s="1"/>
  <c r="FB120" i="24" a="1"/>
  <c r="FB120" i="24" s="1"/>
  <c r="EL120" i="24" a="1"/>
  <c r="EL120" i="24" s="1"/>
  <c r="ET119" i="24" a="1"/>
  <c r="ET119" i="24" s="1"/>
  <c r="FB118" i="24" a="1"/>
  <c r="FB118" i="24" s="1"/>
  <c r="ET117" i="24" a="1"/>
  <c r="ET117" i="24" s="1"/>
  <c r="EN122" i="24" a="1"/>
  <c r="EN122" i="24" s="1"/>
  <c r="EV121" i="24" a="1"/>
  <c r="EV121" i="24" s="1"/>
  <c r="FD120" i="24" a="1"/>
  <c r="FD120" i="24" s="1"/>
  <c r="EN120" i="24" a="1"/>
  <c r="EN120" i="24" s="1"/>
  <c r="EV119" i="24" a="1"/>
  <c r="EV119" i="24" s="1"/>
  <c r="FD118" i="24" a="1"/>
  <c r="FD118" i="24" s="1"/>
  <c r="EN118" i="24" a="1"/>
  <c r="EN118" i="24" s="1"/>
  <c r="EV117" i="24" a="1"/>
  <c r="EV117" i="24" s="1"/>
  <c r="EM122" i="24" a="1"/>
  <c r="EM122" i="24" s="1"/>
  <c r="EU121" i="24" a="1"/>
  <c r="EU121" i="24" s="1"/>
  <c r="FC120" i="24" a="1"/>
  <c r="FC120" i="24" s="1"/>
  <c r="EM120" i="24" a="1"/>
  <c r="EM120" i="24" s="1"/>
  <c r="EU119" i="24" a="1"/>
  <c r="EU119" i="24" s="1"/>
  <c r="FC118" i="24" a="1"/>
  <c r="FC118" i="24" s="1"/>
  <c r="FC116" i="24" a="1"/>
  <c r="FC116" i="24" s="1"/>
  <c r="EM116" i="24" a="1"/>
  <c r="EM116" i="24" s="1"/>
  <c r="EU115" i="24" a="1"/>
  <c r="EU115" i="24" s="1"/>
  <c r="FC114" i="24" a="1"/>
  <c r="FC114" i="24" s="1"/>
  <c r="EM114" i="24" a="1"/>
  <c r="EM114" i="24" s="1"/>
  <c r="EU113" i="24" a="1"/>
  <c r="EU113" i="24" s="1"/>
  <c r="FC112" i="24" a="1"/>
  <c r="FC112" i="24" s="1"/>
  <c r="EU111" i="24" a="1"/>
  <c r="EU111" i="24" s="1"/>
  <c r="FC110" i="24" a="1"/>
  <c r="FC110" i="24" s="1"/>
  <c r="EU109" i="24" a="1"/>
  <c r="EU109" i="24" s="1"/>
  <c r="FC108" i="24" a="1"/>
  <c r="FC108" i="24" s="1"/>
  <c r="EM108" i="24" a="1"/>
  <c r="EM108" i="24" s="1"/>
  <c r="EU107" i="24" a="1"/>
  <c r="EU107" i="24" s="1"/>
  <c r="EX118" i="24" a="1"/>
  <c r="EX118" i="24" s="1"/>
  <c r="FB116" i="24" a="1"/>
  <c r="FB116" i="24" s="1"/>
  <c r="EL116" i="24" a="1"/>
  <c r="EL116" i="24" s="1"/>
  <c r="ET115" i="24" a="1"/>
  <c r="ET115" i="24" s="1"/>
  <c r="FB114" i="24" a="1"/>
  <c r="FB114" i="24" s="1"/>
  <c r="EL114" i="24" a="1"/>
  <c r="EL114" i="24" s="1"/>
  <c r="ET113" i="24" a="1"/>
  <c r="ET113" i="24" s="1"/>
  <c r="FB112" i="24" a="1"/>
  <c r="FB112" i="24" s="1"/>
  <c r="ET111" i="24" a="1"/>
  <c r="ET111" i="24" s="1"/>
  <c r="FB110" i="24" a="1"/>
  <c r="FB110" i="24" s="1"/>
  <c r="ET109" i="24" a="1"/>
  <c r="ET109" i="24" s="1"/>
  <c r="FB108" i="24" a="1"/>
  <c r="FB108" i="24" s="1"/>
  <c r="EL108" i="24" a="1"/>
  <c r="EL108" i="24" s="1"/>
  <c r="ET107" i="24" a="1"/>
  <c r="ET107" i="24" s="1"/>
  <c r="FC106" i="24" a="1"/>
  <c r="FC106" i="24" s="1"/>
  <c r="ES116" i="24" a="1"/>
  <c r="ES116" i="24" s="1"/>
  <c r="FA115" i="24" a="1"/>
  <c r="FA115" i="24" s="1"/>
  <c r="EK115" i="24" a="1"/>
  <c r="EK115" i="24" s="1"/>
  <c r="ES114" i="24" a="1"/>
  <c r="ES114" i="24" s="1"/>
  <c r="FA113" i="24" a="1"/>
  <c r="FA113" i="24" s="1"/>
  <c r="EK113" i="24" a="1"/>
  <c r="EK113" i="24" s="1"/>
  <c r="ES112" i="24" a="1"/>
  <c r="ES112" i="24" s="1"/>
  <c r="FA111" i="24" a="1"/>
  <c r="FA111" i="24" s="1"/>
  <c r="ES110" i="24" a="1"/>
  <c r="ES110" i="24" s="1"/>
  <c r="FA109" i="24" a="1"/>
  <c r="FA109" i="24" s="1"/>
  <c r="ES108" i="24" a="1"/>
  <c r="ES108" i="24" s="1"/>
  <c r="FA107" i="24" a="1"/>
  <c r="FA107" i="24" s="1"/>
  <c r="EK107" i="24" a="1"/>
  <c r="EK107" i="24" s="1"/>
  <c r="FD116" i="24" a="1"/>
  <c r="FD116" i="24" s="1"/>
  <c r="EN116" i="24" a="1"/>
  <c r="EN116" i="24" s="1"/>
  <c r="EV115" i="24" a="1"/>
  <c r="EV115" i="24" s="1"/>
  <c r="FD114" i="24" a="1"/>
  <c r="FD114" i="24" s="1"/>
  <c r="EN114" i="24" a="1"/>
  <c r="EN114" i="24" s="1"/>
  <c r="EV113" i="24" a="1"/>
  <c r="EV113" i="24" s="1"/>
  <c r="FD112" i="24" a="1"/>
  <c r="FD112" i="24" s="1"/>
  <c r="EN112" i="24" a="1"/>
  <c r="EN112" i="24" s="1"/>
  <c r="EV111" i="24" a="1"/>
  <c r="EV111" i="24" s="1"/>
  <c r="FD110" i="24" a="1"/>
  <c r="FD110" i="24" s="1"/>
  <c r="EN110" i="24" a="1"/>
  <c r="EN110" i="24" s="1"/>
  <c r="EV109" i="24" a="1"/>
  <c r="EV109" i="24" s="1"/>
  <c r="FD108" i="24" a="1"/>
  <c r="FD108" i="24" s="1"/>
  <c r="EN108" i="24" a="1"/>
  <c r="EN108" i="24" s="1"/>
  <c r="EV107" i="24" a="1"/>
  <c r="EV107" i="24" s="1"/>
  <c r="FD106" i="24" a="1"/>
  <c r="FD106" i="24" s="1"/>
  <c r="EY106" i="24" a="1"/>
  <c r="EY106" i="24" s="1"/>
  <c r="FF105" i="24" a="1"/>
  <c r="FF105" i="24" s="1"/>
  <c r="EP105" i="24" a="1"/>
  <c r="EP105" i="24" s="1"/>
  <c r="EX104" i="24" a="1"/>
  <c r="EX104" i="24" s="1"/>
  <c r="FF103" i="24" a="1"/>
  <c r="FF103" i="24" s="1"/>
  <c r="EP103" i="24" a="1"/>
  <c r="EP103" i="24" s="1"/>
  <c r="EX102" i="24" a="1"/>
  <c r="EX102" i="24" s="1"/>
  <c r="FF101" i="24" a="1"/>
  <c r="FF101" i="24" s="1"/>
  <c r="EP101" i="24" a="1"/>
  <c r="EP101" i="24" s="1"/>
  <c r="EX100" i="24" a="1"/>
  <c r="EX100" i="24" s="1"/>
  <c r="FF99" i="24" a="1"/>
  <c r="FF99" i="24" s="1"/>
  <c r="EP99" i="24" a="1"/>
  <c r="EP99" i="24" s="1"/>
  <c r="EX98" i="24" a="1"/>
  <c r="EX98" i="24" s="1"/>
  <c r="FG97" i="24" a="1"/>
  <c r="FG97" i="24" s="1"/>
  <c r="EQ97" i="24" a="1"/>
  <c r="EQ97" i="24" s="1"/>
  <c r="EY96" i="24" a="1"/>
  <c r="EY96" i="24" s="1"/>
  <c r="FG95" i="24" a="1"/>
  <c r="FG95" i="24" s="1"/>
  <c r="EQ95" i="24" a="1"/>
  <c r="EQ95" i="24" s="1"/>
  <c r="EY94" i="24" a="1"/>
  <c r="EY94" i="24" s="1"/>
  <c r="ES106" i="24" a="1"/>
  <c r="ES106" i="24" s="1"/>
  <c r="FA105" i="24" a="1"/>
  <c r="FA105" i="24" s="1"/>
  <c r="EK105" i="24" a="1"/>
  <c r="EK105" i="24" s="1"/>
  <c r="ES104" i="24" a="1"/>
  <c r="ES104" i="24" s="1"/>
  <c r="FA103" i="24" a="1"/>
  <c r="FA103" i="24" s="1"/>
  <c r="ES102" i="24" a="1"/>
  <c r="ES102" i="24" s="1"/>
  <c r="FA101" i="24" a="1"/>
  <c r="FA101" i="24" s="1"/>
  <c r="ES100" i="24" a="1"/>
  <c r="ES100" i="24" s="1"/>
  <c r="FA99" i="24" a="1"/>
  <c r="FA99" i="24" s="1"/>
  <c r="EK99" i="24" a="1"/>
  <c r="EK99" i="24" s="1"/>
  <c r="ES98" i="24" a="1"/>
  <c r="ES98" i="24" s="1"/>
  <c r="FA97" i="24" a="1"/>
  <c r="FA97" i="24" s="1"/>
  <c r="EK97" i="24" a="1"/>
  <c r="EK97" i="24" s="1"/>
  <c r="ES96" i="24" a="1"/>
  <c r="ES96" i="24" s="1"/>
  <c r="FA95" i="24" a="1"/>
  <c r="FA95" i="24" s="1"/>
  <c r="ES94" i="24" a="1"/>
  <c r="ES94" i="24" s="1"/>
  <c r="EJ106" i="24" a="1"/>
  <c r="EJ106" i="24" s="1"/>
  <c r="ER105" i="24" a="1"/>
  <c r="ER105" i="24" s="1"/>
  <c r="EZ104" i="24" a="1"/>
  <c r="EZ104" i="24" s="1"/>
  <c r="ER103" i="24" a="1"/>
  <c r="ER103" i="24" s="1"/>
  <c r="EZ102" i="24" a="1"/>
  <c r="EZ102" i="24" s="1"/>
  <c r="ER101" i="24" a="1"/>
  <c r="ER101" i="24" s="1"/>
  <c r="EZ100" i="24" a="1"/>
  <c r="EZ100" i="24" s="1"/>
  <c r="EJ100" i="24" a="1"/>
  <c r="EJ100" i="24" s="1"/>
  <c r="ER99" i="24" a="1"/>
  <c r="ER99" i="24" s="1"/>
  <c r="EZ98" i="24" a="1"/>
  <c r="EZ98" i="24" s="1"/>
  <c r="FF97" i="24" a="1"/>
  <c r="FF97" i="24" s="1"/>
  <c r="EP97" i="24" a="1"/>
  <c r="EP97" i="24" s="1"/>
  <c r="EX96" i="24" a="1"/>
  <c r="EX96" i="24" s="1"/>
  <c r="FF95" i="24" a="1"/>
  <c r="FF95" i="24" s="1"/>
  <c r="EP95" i="24" a="1"/>
  <c r="EP95" i="24" s="1"/>
  <c r="EX94" i="24" a="1"/>
  <c r="EX94" i="24" s="1"/>
  <c r="EQ106" i="24" a="1"/>
  <c r="EQ106" i="24" s="1"/>
  <c r="EY105" i="24" a="1"/>
  <c r="EY105" i="24" s="1"/>
  <c r="FG104" i="24" a="1"/>
  <c r="FG104" i="24" s="1"/>
  <c r="EQ104" i="24" a="1"/>
  <c r="EQ104" i="24" s="1"/>
  <c r="EY103" i="24" a="1"/>
  <c r="EY103" i="24" s="1"/>
  <c r="FG102" i="24" a="1"/>
  <c r="FG102" i="24" s="1"/>
  <c r="EQ102" i="24" a="1"/>
  <c r="EQ102" i="24" s="1"/>
  <c r="EY101" i="24" a="1"/>
  <c r="EY101" i="24" s="1"/>
  <c r="FG100" i="24" a="1"/>
  <c r="FG100" i="24" s="1"/>
  <c r="EQ100" i="24" a="1"/>
  <c r="EQ100" i="24" s="1"/>
  <c r="EY99" i="24" a="1"/>
  <c r="EY99" i="24" s="1"/>
  <c r="FG98" i="24" a="1"/>
  <c r="FG98" i="24" s="1"/>
  <c r="EQ98" i="24" a="1"/>
  <c r="EQ98" i="24" s="1"/>
  <c r="EZ97" i="24" a="1"/>
  <c r="EZ97" i="24" s="1"/>
  <c r="EJ97" i="24" a="1"/>
  <c r="EJ97" i="24" s="1"/>
  <c r="ER96" i="24" a="1"/>
  <c r="ER96" i="24" s="1"/>
  <c r="EZ95" i="24" a="1"/>
  <c r="EZ95" i="24" s="1"/>
  <c r="ER94" i="24" a="1"/>
  <c r="ER94" i="24" s="1"/>
  <c r="EX93" i="24" a="1"/>
  <c r="EX93" i="24" s="1"/>
  <c r="FF92" i="24" a="1"/>
  <c r="FF92" i="24" s="1"/>
  <c r="EP92" i="24" a="1"/>
  <c r="EP92" i="24" s="1"/>
  <c r="EX91" i="24" a="1"/>
  <c r="EX91" i="24" s="1"/>
  <c r="FF90" i="24" a="1"/>
  <c r="FF90" i="24" s="1"/>
  <c r="EP90" i="24" a="1"/>
  <c r="EP90" i="24" s="1"/>
  <c r="FE89" i="24" a="1"/>
  <c r="FE89" i="24" s="1"/>
  <c r="EZ93" i="24" a="1"/>
  <c r="EZ93" i="24" s="1"/>
  <c r="ER92" i="24" a="1"/>
  <c r="ER92" i="24" s="1"/>
  <c r="EZ91" i="24" a="1"/>
  <c r="EZ91" i="24" s="1"/>
  <c r="EJ91" i="24" a="1"/>
  <c r="EJ91" i="24" s="1"/>
  <c r="ER90" i="24" a="1"/>
  <c r="ER90" i="24" s="1"/>
  <c r="FB93" i="24" a="1"/>
  <c r="FB93" i="24" s="1"/>
  <c r="ET92" i="24" a="1"/>
  <c r="ET92" i="24" s="1"/>
  <c r="FB91" i="24" a="1"/>
  <c r="FB91" i="24" s="1"/>
  <c r="EL91" i="24" a="1"/>
  <c r="EL91" i="24" s="1"/>
  <c r="ET90" i="24" a="1"/>
  <c r="ET90" i="24" s="1"/>
  <c r="FF89" i="24" a="1"/>
  <c r="FF89" i="24" s="1"/>
  <c r="FD93" i="24" a="1"/>
  <c r="FD93" i="24" s="1"/>
  <c r="EN93" i="24" a="1"/>
  <c r="EN93" i="24" s="1"/>
  <c r="EV92" i="24" a="1"/>
  <c r="EV92" i="24" s="1"/>
  <c r="EV91" i="24" a="1"/>
  <c r="EV91" i="24" s="1"/>
  <c r="EX89" i="24" a="1"/>
  <c r="EX89" i="24" s="1"/>
  <c r="FF88" i="24" a="1"/>
  <c r="FF88" i="24" s="1"/>
  <c r="EP88" i="24" a="1"/>
  <c r="EP88" i="24" s="1"/>
  <c r="EX87" i="24" a="1"/>
  <c r="EX87" i="24" s="1"/>
  <c r="FF86" i="24" a="1"/>
  <c r="FF86" i="24" s="1"/>
  <c r="EP86" i="24" a="1"/>
  <c r="EP86" i="24" s="1"/>
  <c r="EX85" i="24" a="1"/>
  <c r="EX85" i="24" s="1"/>
  <c r="FF84" i="24" a="1"/>
  <c r="FF84" i="24" s="1"/>
  <c r="EP84" i="24" a="1"/>
  <c r="EP84" i="24" s="1"/>
  <c r="EX83" i="24" a="1"/>
  <c r="EX83" i="24" s="1"/>
  <c r="FF82" i="24" a="1"/>
  <c r="FF82" i="24" s="1"/>
  <c r="EP82" i="24" a="1"/>
  <c r="EP82" i="24" s="1"/>
  <c r="EX81" i="24" a="1"/>
  <c r="EX81" i="24" s="1"/>
  <c r="FF80" i="24" a="1"/>
  <c r="FF80" i="24" s="1"/>
  <c r="EP80" i="24" a="1"/>
  <c r="EP80" i="24" s="1"/>
  <c r="EX79" i="24" a="1"/>
  <c r="EX79" i="24" s="1"/>
  <c r="FC89" i="24" a="1"/>
  <c r="FC89" i="24" s="1"/>
  <c r="EM89" i="24" a="1"/>
  <c r="EM89" i="24" s="1"/>
  <c r="EU88" i="24" a="1"/>
  <c r="EU88" i="24" s="1"/>
  <c r="FC87" i="24" a="1"/>
  <c r="FC87" i="24" s="1"/>
  <c r="EU86" i="24" a="1"/>
  <c r="EU86" i="24" s="1"/>
  <c r="FC85" i="24" a="1"/>
  <c r="FC85" i="24" s="1"/>
  <c r="EU84" i="24" a="1"/>
  <c r="EU84" i="24" s="1"/>
  <c r="FC83" i="24" a="1"/>
  <c r="FC83" i="24" s="1"/>
  <c r="EM83" i="24" a="1"/>
  <c r="EM83" i="24" s="1"/>
  <c r="EU82" i="24" a="1"/>
  <c r="EU82" i="24" s="1"/>
  <c r="FC81" i="24" a="1"/>
  <c r="FC81" i="24" s="1"/>
  <c r="EM81" i="24" a="1"/>
  <c r="EM81" i="24" s="1"/>
  <c r="EU80" i="24" a="1"/>
  <c r="EU80" i="24" s="1"/>
  <c r="FC79" i="24" a="1"/>
  <c r="FC79" i="24" s="1"/>
  <c r="FB89" i="24" a="1"/>
  <c r="FB89" i="24" s="1"/>
  <c r="EL89" i="24" a="1"/>
  <c r="EL89" i="24" s="1"/>
  <c r="ET88" i="24" a="1"/>
  <c r="ET88" i="24" s="1"/>
  <c r="FB87" i="24" a="1"/>
  <c r="FB87" i="24" s="1"/>
  <c r="ET86" i="24" a="1"/>
  <c r="ET86" i="24" s="1"/>
  <c r="FB85" i="24" a="1"/>
  <c r="FB85" i="24" s="1"/>
  <c r="ET84" i="24" a="1"/>
  <c r="ET84" i="24" s="1"/>
  <c r="FB83" i="24" a="1"/>
  <c r="FB83" i="24" s="1"/>
  <c r="EL83" i="24" a="1"/>
  <c r="EL83" i="24" s="1"/>
  <c r="ET82" i="24" a="1"/>
  <c r="ET82" i="24" s="1"/>
  <c r="FB81" i="24" a="1"/>
  <c r="FB81" i="24" s="1"/>
  <c r="EL81" i="24" a="1"/>
  <c r="EL81" i="24" s="1"/>
  <c r="ET80" i="24" a="1"/>
  <c r="ET80" i="24" s="1"/>
  <c r="FB79" i="24" a="1"/>
  <c r="FB79" i="24" s="1"/>
  <c r="EY89" i="24" a="1"/>
  <c r="EY89" i="24" s="1"/>
  <c r="FG88" i="24" a="1"/>
  <c r="FG88" i="24" s="1"/>
  <c r="EQ88" i="24" a="1"/>
  <c r="EQ88" i="24" s="1"/>
  <c r="EY87" i="24" a="1"/>
  <c r="EY87" i="24" s="1"/>
  <c r="FG86" i="24" a="1"/>
  <c r="FG86" i="24" s="1"/>
  <c r="EQ86" i="24" a="1"/>
  <c r="EQ86" i="24" s="1"/>
  <c r="EY85" i="24" a="1"/>
  <c r="EY85" i="24" s="1"/>
  <c r="FG84" i="24" a="1"/>
  <c r="FG84" i="24" s="1"/>
  <c r="EQ84" i="24" a="1"/>
  <c r="EQ84" i="24" s="1"/>
  <c r="EY83" i="24" a="1"/>
  <c r="EY83" i="24" s="1"/>
  <c r="FG82" i="24" a="1"/>
  <c r="FG82" i="24" s="1"/>
  <c r="EQ82" i="24" a="1"/>
  <c r="EQ82" i="24" s="1"/>
  <c r="EY81" i="24" a="1"/>
  <c r="EY81" i="24" s="1"/>
  <c r="FG80" i="24" a="1"/>
  <c r="FG80" i="24" s="1"/>
  <c r="EQ80" i="24" a="1"/>
  <c r="EQ80" i="24" s="1"/>
  <c r="EY79" i="24" a="1"/>
  <c r="EY79" i="24" s="1"/>
  <c r="EZ79" i="24" a="1"/>
  <c r="EZ79" i="24" s="1"/>
  <c r="ER78" i="24" a="1"/>
  <c r="ER78" i="24" s="1"/>
  <c r="EZ77" i="24" a="1"/>
  <c r="EZ77" i="24" s="1"/>
  <c r="ER76" i="24" a="1"/>
  <c r="ER76" i="24" s="1"/>
  <c r="EZ75" i="24" a="1"/>
  <c r="EZ75" i="24" s="1"/>
  <c r="EJ75" i="24" a="1"/>
  <c r="EJ75" i="24" s="1"/>
  <c r="ER74" i="24" a="1"/>
  <c r="ER74" i="24" s="1"/>
  <c r="ES79" i="24" a="1"/>
  <c r="ES79" i="24" s="1"/>
  <c r="EY78" i="24" a="1"/>
  <c r="EY78" i="24" s="1"/>
  <c r="FG77" i="24" a="1"/>
  <c r="FG77" i="24" s="1"/>
  <c r="EQ77" i="24" a="1"/>
  <c r="EQ77" i="24" s="1"/>
  <c r="EY76" i="24" a="1"/>
  <c r="EY76" i="24" s="1"/>
  <c r="FG75" i="24" a="1"/>
  <c r="FG75" i="24" s="1"/>
  <c r="EQ75" i="24" a="1"/>
  <c r="EQ75" i="24" s="1"/>
  <c r="EY74" i="24" a="1"/>
  <c r="EY74" i="24" s="1"/>
  <c r="FG73" i="24" a="1"/>
  <c r="FG73" i="24" s="1"/>
  <c r="ER79" i="24" a="1"/>
  <c r="ER79" i="24" s="1"/>
  <c r="FA78" i="24" a="1"/>
  <c r="FA78" i="24" s="1"/>
  <c r="ES77" i="24" a="1"/>
  <c r="ES77" i="24" s="1"/>
  <c r="FA76" i="24" a="1"/>
  <c r="FA76" i="24" s="1"/>
  <c r="EK76" i="24" a="1"/>
  <c r="EK76" i="24" s="1"/>
  <c r="ES75" i="24" a="1"/>
  <c r="ES75" i="24" s="1"/>
  <c r="FA74" i="24" a="1"/>
  <c r="FA74" i="24" s="1"/>
  <c r="EK74" i="24" a="1"/>
  <c r="EK74" i="24" s="1"/>
  <c r="EU79" i="24" a="1"/>
  <c r="EU79" i="24" s="1"/>
  <c r="EU78" i="24" a="1"/>
  <c r="EU78" i="24" s="1"/>
  <c r="FC77" i="24" a="1"/>
  <c r="FC77" i="24" s="1"/>
  <c r="EU76" i="24" a="1"/>
  <c r="EU76" i="24" s="1"/>
  <c r="FC75" i="24" a="1"/>
  <c r="FC75" i="24" s="1"/>
  <c r="EM75" i="24" a="1"/>
  <c r="EM75" i="24" s="1"/>
  <c r="EU74" i="24" a="1"/>
  <c r="EU74" i="24" s="1"/>
  <c r="FC73" i="24" a="1"/>
  <c r="FC73" i="24" s="1"/>
  <c r="EP73" i="24" a="1"/>
  <c r="EP73" i="24" s="1"/>
  <c r="EX72" i="24" a="1"/>
  <c r="EX72" i="24" s="1"/>
  <c r="FF71" i="24" a="1"/>
  <c r="FF71" i="24" s="1"/>
  <c r="EP71" i="24" a="1"/>
  <c r="EP71" i="24" s="1"/>
  <c r="EX70" i="24" a="1"/>
  <c r="EX70" i="24" s="1"/>
  <c r="FF69" i="24" a="1"/>
  <c r="FF69" i="24" s="1"/>
  <c r="EP69" i="24" a="1"/>
  <c r="EP69" i="24" s="1"/>
  <c r="EX68" i="24" a="1"/>
  <c r="EX68" i="24" s="1"/>
  <c r="FF67" i="24" a="1"/>
  <c r="FF67" i="24" s="1"/>
  <c r="EP67" i="24" a="1"/>
  <c r="EP67" i="24" s="1"/>
  <c r="EX66" i="24" a="1"/>
  <c r="EX66" i="24" s="1"/>
  <c r="FF65" i="24" a="1"/>
  <c r="FF65" i="24" s="1"/>
  <c r="EP65" i="24" a="1"/>
  <c r="EP65" i="24" s="1"/>
  <c r="FE132" i="24" a="1"/>
  <c r="FE132" i="24" s="1"/>
  <c r="EO132" i="24" a="1"/>
  <c r="EO132" i="24" s="1"/>
  <c r="EW131" i="24" a="1"/>
  <c r="EW131" i="24" s="1"/>
  <c r="FE130" i="24" a="1"/>
  <c r="FE130" i="24" s="1"/>
  <c r="EO130" i="24" a="1"/>
  <c r="EO130" i="24" s="1"/>
  <c r="EW129" i="24" a="1"/>
  <c r="EW129" i="24" s="1"/>
  <c r="FE128" i="24" a="1"/>
  <c r="FE128" i="24" s="1"/>
  <c r="EO128" i="24" a="1"/>
  <c r="EO128" i="24" s="1"/>
  <c r="EW127" i="24" a="1"/>
  <c r="EW127" i="24" s="1"/>
  <c r="FE126" i="24" a="1"/>
  <c r="FE126" i="24" s="1"/>
  <c r="EO126" i="24" a="1"/>
  <c r="EO126" i="24" s="1"/>
  <c r="EV132" i="24" a="1"/>
  <c r="EV132" i="24" s="1"/>
  <c r="FD131" i="24" a="1"/>
  <c r="FD131" i="24" s="1"/>
  <c r="EN131" i="24" a="1"/>
  <c r="EN131" i="24" s="1"/>
  <c r="EV130" i="24" a="1"/>
  <c r="EV130" i="24" s="1"/>
  <c r="FD129" i="24" a="1"/>
  <c r="FD129" i="24" s="1"/>
  <c r="EN129" i="24" a="1"/>
  <c r="EN129" i="24" s="1"/>
  <c r="EV128" i="24" a="1"/>
  <c r="EV128" i="24" s="1"/>
  <c r="FD127" i="24" a="1"/>
  <c r="FD127" i="24" s="1"/>
  <c r="EN127" i="24" a="1"/>
  <c r="EN127" i="24" s="1"/>
  <c r="EV126" i="24" a="1"/>
  <c r="EV126" i="24" s="1"/>
  <c r="FE125" i="24" a="1"/>
  <c r="FE125" i="24" s="1"/>
  <c r="EQ132" i="24" a="1"/>
  <c r="EQ132" i="24" s="1"/>
  <c r="EY131" i="24" a="1"/>
  <c r="EY131" i="24" s="1"/>
  <c r="FG130" i="24" a="1"/>
  <c r="FG130" i="24" s="1"/>
  <c r="EQ130" i="24" a="1"/>
  <c r="EQ130" i="24" s="1"/>
  <c r="EY129" i="24" a="1"/>
  <c r="EY129" i="24" s="1"/>
  <c r="FG128" i="24" a="1"/>
  <c r="FG128" i="24" s="1"/>
  <c r="EQ128" i="24" a="1"/>
  <c r="EQ128" i="24" s="1"/>
  <c r="EY127" i="24" a="1"/>
  <c r="EY127" i="24" s="1"/>
  <c r="FG126" i="24" a="1"/>
  <c r="FG126" i="24" s="1"/>
  <c r="EQ126" i="24" a="1"/>
  <c r="EQ126" i="24" s="1"/>
  <c r="EX132" i="24" a="1"/>
  <c r="EX132" i="24" s="1"/>
  <c r="FF131" i="24" a="1"/>
  <c r="FF131" i="24" s="1"/>
  <c r="EP131" i="24" a="1"/>
  <c r="EP131" i="24" s="1"/>
  <c r="EX130" i="24" a="1"/>
  <c r="EX130" i="24" s="1"/>
  <c r="FF129" i="24" a="1"/>
  <c r="FF129" i="24" s="1"/>
  <c r="EP129" i="24" a="1"/>
  <c r="EP129" i="24" s="1"/>
  <c r="EX128" i="24" a="1"/>
  <c r="EX128" i="24" s="1"/>
  <c r="FF127" i="24" a="1"/>
  <c r="FF127" i="24" s="1"/>
  <c r="EP127" i="24" a="1"/>
  <c r="EP127" i="24" s="1"/>
  <c r="EX126" i="24" a="1"/>
  <c r="EX126" i="24" s="1"/>
  <c r="FF125" i="24" a="1"/>
  <c r="FF125" i="24" s="1"/>
  <c r="EU125" i="24" a="1"/>
  <c r="EU125" i="24" s="1"/>
  <c r="FC124" i="24" a="1"/>
  <c r="FC124" i="24" s="1"/>
  <c r="EM124" i="24" a="1"/>
  <c r="EM124" i="24" s="1"/>
  <c r="EU123" i="24" a="1"/>
  <c r="EU123" i="24" s="1"/>
  <c r="FC122" i="24" a="1"/>
  <c r="FC122" i="24" s="1"/>
  <c r="ET125" i="24" a="1"/>
  <c r="ET125" i="24" s="1"/>
  <c r="FB124" i="24" a="1"/>
  <c r="FB124" i="24" s="1"/>
  <c r="EL124" i="24" a="1"/>
  <c r="EL124" i="24" s="1"/>
  <c r="ET123" i="24" a="1"/>
  <c r="ET123" i="24" s="1"/>
  <c r="FB122" i="24" a="1"/>
  <c r="FB122" i="24" s="1"/>
  <c r="ES125" i="24" a="1"/>
  <c r="ES125" i="24" s="1"/>
  <c r="FA124" i="24" a="1"/>
  <c r="FA124" i="24" s="1"/>
  <c r="EK124" i="24" a="1"/>
  <c r="EK124" i="24" s="1"/>
  <c r="ES123" i="24" a="1"/>
  <c r="ES123" i="24" s="1"/>
  <c r="FA122" i="24" a="1"/>
  <c r="FA122" i="24" s="1"/>
  <c r="EZ125" i="24" a="1"/>
  <c r="EZ125" i="24" s="1"/>
  <c r="ER124" i="24" a="1"/>
  <c r="ER124" i="24" s="1"/>
  <c r="EZ123" i="24" a="1"/>
  <c r="EZ123" i="24" s="1"/>
  <c r="EJ123" i="24" a="1"/>
  <c r="EJ123" i="24" s="1"/>
  <c r="ER122" i="24" a="1"/>
  <c r="ER122" i="24" s="1"/>
  <c r="FE121" i="24" a="1"/>
  <c r="FE121" i="24" s="1"/>
  <c r="EO121" i="24" a="1"/>
  <c r="EO121" i="24" s="1"/>
  <c r="EW120" i="24" a="1"/>
  <c r="EW120" i="24" s="1"/>
  <c r="FE119" i="24" a="1"/>
  <c r="FE119" i="24" s="1"/>
  <c r="EO119" i="24" a="1"/>
  <c r="EO119" i="24" s="1"/>
  <c r="EW118" i="24" a="1"/>
  <c r="EW118" i="24" s="1"/>
  <c r="FE117" i="24" a="1"/>
  <c r="FE117" i="24" s="1"/>
  <c r="EO117" i="24" a="1"/>
  <c r="EO117" i="24" s="1"/>
  <c r="FG121" i="24" a="1"/>
  <c r="FG121" i="24" s="1"/>
  <c r="EQ121" i="24" a="1"/>
  <c r="EQ121" i="24" s="1"/>
  <c r="EY120" i="24" a="1"/>
  <c r="EY120" i="24" s="1"/>
  <c r="FG119" i="24" a="1"/>
  <c r="FG119" i="24" s="1"/>
  <c r="EQ119" i="24" a="1"/>
  <c r="EQ119" i="24" s="1"/>
  <c r="EY118" i="24" a="1"/>
  <c r="EY118" i="24" s="1"/>
  <c r="FG117" i="24" a="1"/>
  <c r="FG117" i="24" s="1"/>
  <c r="EQ117" i="24" a="1"/>
  <c r="EQ117" i="24" s="1"/>
  <c r="EK122" i="24" a="1"/>
  <c r="EK122" i="24" s="1"/>
  <c r="ES121" i="24" a="1"/>
  <c r="ES121" i="24" s="1"/>
  <c r="FA120" i="24" a="1"/>
  <c r="FA120" i="24" s="1"/>
  <c r="EK120" i="24" a="1"/>
  <c r="EK120" i="24" s="1"/>
  <c r="ES119" i="24" a="1"/>
  <c r="ES119" i="24" s="1"/>
  <c r="FA118" i="24" a="1"/>
  <c r="FA118" i="24" s="1"/>
  <c r="ES117" i="24" a="1"/>
  <c r="ES117" i="24" s="1"/>
  <c r="FF121" i="24" a="1"/>
  <c r="FF121" i="24" s="1"/>
  <c r="EP121" i="24" a="1"/>
  <c r="EP121" i="24" s="1"/>
  <c r="EX120" i="24" a="1"/>
  <c r="EX120" i="24" s="1"/>
  <c r="FF119" i="24" a="1"/>
  <c r="FF119" i="24" s="1"/>
  <c r="EP119" i="24" a="1"/>
  <c r="EP119" i="24" s="1"/>
  <c r="EP118" i="24" a="1"/>
  <c r="EP118" i="24" s="1"/>
  <c r="EY116" i="24" a="1"/>
  <c r="EY116" i="24" s="1"/>
  <c r="FG115" i="24" a="1"/>
  <c r="FG115" i="24" s="1"/>
  <c r="EQ115" i="24" a="1"/>
  <c r="EQ115" i="24" s="1"/>
  <c r="EY114" i="24" a="1"/>
  <c r="EY114" i="24" s="1"/>
  <c r="FG113" i="24" a="1"/>
  <c r="FG113" i="24" s="1"/>
  <c r="EQ113" i="24" a="1"/>
  <c r="EQ113" i="24" s="1"/>
  <c r="EY112" i="24" a="1"/>
  <c r="EY112" i="24" s="1"/>
  <c r="FG111" i="24" a="1"/>
  <c r="FG111" i="24" s="1"/>
  <c r="EQ111" i="24" a="1"/>
  <c r="EQ111" i="24" s="1"/>
  <c r="EY110" i="24" a="1"/>
  <c r="EY110" i="24" s="1"/>
  <c r="FG109" i="24" a="1"/>
  <c r="FG109" i="24" s="1"/>
  <c r="EQ109" i="24" a="1"/>
  <c r="EQ109" i="24" s="1"/>
  <c r="EY108" i="24" a="1"/>
  <c r="EY108" i="24" s="1"/>
  <c r="FG107" i="24" a="1"/>
  <c r="FG107" i="24" s="1"/>
  <c r="EQ107" i="24" a="1"/>
  <c r="EQ107" i="24" s="1"/>
  <c r="EX116" i="24" a="1"/>
  <c r="EX116" i="24" s="1"/>
  <c r="FF115" i="24" a="1"/>
  <c r="FF115" i="24" s="1"/>
  <c r="EP115" i="24" a="1"/>
  <c r="EP115" i="24" s="1"/>
  <c r="EX114" i="24" a="1"/>
  <c r="EX114" i="24" s="1"/>
  <c r="FF113" i="24" a="1"/>
  <c r="FF113" i="24" s="1"/>
  <c r="EP113" i="24" a="1"/>
  <c r="EP113" i="24" s="1"/>
  <c r="EX112" i="24" a="1"/>
  <c r="EX112" i="24" s="1"/>
  <c r="FF111" i="24" a="1"/>
  <c r="FF111" i="24" s="1"/>
  <c r="EP111" i="24" a="1"/>
  <c r="EP111" i="24" s="1"/>
  <c r="EX110" i="24" a="1"/>
  <c r="EX110" i="24" s="1"/>
  <c r="FF109" i="24" a="1"/>
  <c r="FF109" i="24" s="1"/>
  <c r="EP109" i="24" a="1"/>
  <c r="EP109" i="24" s="1"/>
  <c r="EX108" i="24" a="1"/>
  <c r="EX108" i="24" s="1"/>
  <c r="FF107" i="24" a="1"/>
  <c r="FF107" i="24" s="1"/>
  <c r="EP107" i="24" a="1"/>
  <c r="EP107" i="24" s="1"/>
  <c r="FA106" i="24" a="1"/>
  <c r="FA106" i="24" s="1"/>
  <c r="FE116" i="24" a="1"/>
  <c r="FE116" i="24" s="1"/>
  <c r="EO116" i="24" a="1"/>
  <c r="EO116" i="24" s="1"/>
  <c r="EW115" i="24" a="1"/>
  <c r="EW115" i="24" s="1"/>
  <c r="FE114" i="24" a="1"/>
  <c r="FE114" i="24" s="1"/>
  <c r="EO114" i="24" a="1"/>
  <c r="EO114" i="24" s="1"/>
  <c r="EW113" i="24" a="1"/>
  <c r="EW113" i="24" s="1"/>
  <c r="FE112" i="24" a="1"/>
  <c r="FE112" i="24" s="1"/>
  <c r="EO112" i="24" a="1"/>
  <c r="EO112" i="24" s="1"/>
  <c r="EW111" i="24" a="1"/>
  <c r="EW111" i="24" s="1"/>
  <c r="FE110" i="24" a="1"/>
  <c r="FE110" i="24" s="1"/>
  <c r="EO110" i="24" a="1"/>
  <c r="EO110" i="24" s="1"/>
  <c r="EW109" i="24" a="1"/>
  <c r="EW109" i="24" s="1"/>
  <c r="FE108" i="24" a="1"/>
  <c r="FE108" i="24" s="1"/>
  <c r="EO108" i="24" a="1"/>
  <c r="EO108" i="24" s="1"/>
  <c r="EW107" i="24" a="1"/>
  <c r="EW107" i="24" s="1"/>
  <c r="FE106" i="24" a="1"/>
  <c r="FE106" i="24" s="1"/>
  <c r="EZ116" i="24" a="1"/>
  <c r="EZ116" i="24" s="1"/>
  <c r="EJ116" i="24" a="1"/>
  <c r="EJ116" i="24" s="1"/>
  <c r="ER115" i="24" a="1"/>
  <c r="ER115" i="24" s="1"/>
  <c r="EZ114" i="24" a="1"/>
  <c r="EZ114" i="24" s="1"/>
  <c r="EJ114" i="24" a="1"/>
  <c r="EJ114" i="24" s="1"/>
  <c r="ER113" i="24" a="1"/>
  <c r="ER113" i="24" s="1"/>
  <c r="EZ112" i="24" a="1"/>
  <c r="EZ112" i="24" s="1"/>
  <c r="ER111" i="24" a="1"/>
  <c r="ER111" i="24" s="1"/>
  <c r="EZ110" i="24" a="1"/>
  <c r="EZ110" i="24" s="1"/>
  <c r="ER109" i="24" a="1"/>
  <c r="ER109" i="24" s="1"/>
  <c r="EZ108" i="24" a="1"/>
  <c r="EZ108" i="24" s="1"/>
  <c r="EJ108" i="24" a="1"/>
  <c r="EJ108" i="24" s="1"/>
  <c r="ER107" i="24" a="1"/>
  <c r="ER107" i="24" s="1"/>
  <c r="FB106" i="24" a="1"/>
  <c r="FB106" i="24" s="1"/>
  <c r="ET106" i="24" a="1"/>
  <c r="ET106" i="24" s="1"/>
  <c r="FB105" i="24" a="1"/>
  <c r="FB105" i="24" s="1"/>
  <c r="EL105" i="24" a="1"/>
  <c r="EL105" i="24" s="1"/>
  <c r="ET104" i="24" a="1"/>
  <c r="ET104" i="24" s="1"/>
  <c r="FB103" i="24" a="1"/>
  <c r="FB103" i="24" s="1"/>
  <c r="ET102" i="24" a="1"/>
  <c r="ET102" i="24" s="1"/>
  <c r="FB101" i="24" a="1"/>
  <c r="FB101" i="24" s="1"/>
  <c r="ET100" i="24" a="1"/>
  <c r="ET100" i="24" s="1"/>
  <c r="FB99" i="24" a="1"/>
  <c r="FB99" i="24" s="1"/>
  <c r="EL99" i="24" a="1"/>
  <c r="EL99" i="24" s="1"/>
  <c r="ET98" i="24" a="1"/>
  <c r="ET98" i="24" s="1"/>
  <c r="FB97" i="24" a="1"/>
  <c r="FB97" i="24" s="1"/>
  <c r="EL97" i="24" a="1"/>
  <c r="EL97" i="24" s="1"/>
  <c r="ET96" i="24" a="1"/>
  <c r="ET96" i="24" s="1"/>
  <c r="FB95" i="24" a="1"/>
  <c r="FB95" i="24" s="1"/>
  <c r="ET94" i="24" a="1"/>
  <c r="ET94" i="24" s="1"/>
  <c r="EO106" i="24" a="1"/>
  <c r="EO106" i="24" s="1"/>
  <c r="EW105" i="24" a="1"/>
  <c r="EW105" i="24" s="1"/>
  <c r="FE104" i="24" a="1"/>
  <c r="FE104" i="24" s="1"/>
  <c r="EO104" i="24" a="1"/>
  <c r="EO104" i="24" s="1"/>
  <c r="EW103" i="24" a="1"/>
  <c r="EW103" i="24" s="1"/>
  <c r="FE102" i="24" a="1"/>
  <c r="FE102" i="24" s="1"/>
  <c r="EO102" i="24" a="1"/>
  <c r="EO102" i="24" s="1"/>
  <c r="EW101" i="24" a="1"/>
  <c r="EW101" i="24" s="1"/>
  <c r="FE100" i="24" a="1"/>
  <c r="FE100" i="24" s="1"/>
  <c r="EO100" i="24" a="1"/>
  <c r="EO100" i="24" s="1"/>
  <c r="EW99" i="24" a="1"/>
  <c r="EW99" i="24" s="1"/>
  <c r="FE98" i="24" a="1"/>
  <c r="FE98" i="24" s="1"/>
  <c r="EO98" i="24" a="1"/>
  <c r="EO98" i="24" s="1"/>
  <c r="EV97" i="24" a="1"/>
  <c r="EV97" i="24" s="1"/>
  <c r="FD96" i="24" a="1"/>
  <c r="FD96" i="24" s="1"/>
  <c r="EN96" i="24" a="1"/>
  <c r="EN96" i="24" s="1"/>
  <c r="EV95" i="24" a="1"/>
  <c r="EV95" i="24" s="1"/>
  <c r="FD94" i="24" a="1"/>
  <c r="FD94" i="24" s="1"/>
  <c r="EV106" i="24" a="1"/>
  <c r="EV106" i="24" s="1"/>
  <c r="FD105" i="24" a="1"/>
  <c r="FD105" i="24" s="1"/>
  <c r="EN105" i="24" a="1"/>
  <c r="EN105" i="24" s="1"/>
  <c r="EV104" i="24" a="1"/>
  <c r="EV104" i="24" s="1"/>
  <c r="FD103" i="24" a="1"/>
  <c r="FD103" i="24" s="1"/>
  <c r="EN103" i="24" a="1"/>
  <c r="EN103" i="24" s="1"/>
  <c r="EV102" i="24" a="1"/>
  <c r="EV102" i="24" s="1"/>
  <c r="FD101" i="24" a="1"/>
  <c r="FD101" i="24" s="1"/>
  <c r="EN101" i="24" a="1"/>
  <c r="EN101" i="24" s="1"/>
  <c r="EV100" i="24" a="1"/>
  <c r="EV100" i="24" s="1"/>
  <c r="FD99" i="24" a="1"/>
  <c r="FD99" i="24" s="1"/>
  <c r="EN99" i="24" a="1"/>
  <c r="EN99" i="24" s="1"/>
  <c r="EV98" i="24" a="1"/>
  <c r="EV98" i="24" s="1"/>
  <c r="FC97" i="24" a="1"/>
  <c r="FC97" i="24" s="1"/>
  <c r="EM97" i="24" a="1"/>
  <c r="EM97" i="24" s="1"/>
  <c r="EU96" i="24" a="1"/>
  <c r="EU96" i="24" s="1"/>
  <c r="FC95" i="24" a="1"/>
  <c r="FC95" i="24" s="1"/>
  <c r="EU94" i="24" a="1"/>
  <c r="EU94" i="24" s="1"/>
  <c r="EM106" i="24" a="1"/>
  <c r="EM106" i="24" s="1"/>
  <c r="EU105" i="24" a="1"/>
  <c r="EU105" i="24" s="1"/>
  <c r="FC104" i="24" a="1"/>
  <c r="FC104" i="24" s="1"/>
  <c r="EU103" i="24" a="1"/>
  <c r="EU103" i="24" s="1"/>
  <c r="FC102" i="24" a="1"/>
  <c r="FC102" i="24" s="1"/>
  <c r="EU101" i="24" a="1"/>
  <c r="EU101" i="24" s="1"/>
  <c r="FC100" i="24" a="1"/>
  <c r="FC100" i="24" s="1"/>
  <c r="EM100" i="24" a="1"/>
  <c r="EM100" i="24" s="1"/>
  <c r="EU99" i="24" a="1"/>
  <c r="EU99" i="24" s="1"/>
  <c r="FC98" i="24" a="1"/>
  <c r="FC98" i="24" s="1"/>
  <c r="EM98" i="24" a="1"/>
  <c r="EM98" i="24" s="1"/>
  <c r="EW97" i="24" a="1"/>
  <c r="EW97" i="24" s="1"/>
  <c r="FE96" i="24" a="1"/>
  <c r="FE96" i="24" s="1"/>
  <c r="EO96" i="24" a="1"/>
  <c r="EO96" i="24" s="1"/>
  <c r="EW95" i="24" a="1"/>
  <c r="EW95" i="24" s="1"/>
  <c r="FE94" i="24" a="1"/>
  <c r="FE94" i="24" s="1"/>
  <c r="EU93" i="24" a="1"/>
  <c r="EU93" i="24" s="1"/>
  <c r="FC92" i="24" a="1"/>
  <c r="FC92" i="24" s="1"/>
  <c r="EM92" i="24" a="1"/>
  <c r="EM92" i="24" s="1"/>
  <c r="EU91" i="24" a="1"/>
  <c r="EU91" i="24" s="1"/>
  <c r="FC90" i="24" a="1"/>
  <c r="FC90" i="24" s="1"/>
  <c r="EM90" i="24" a="1"/>
  <c r="EM90" i="24" s="1"/>
  <c r="EO94" i="24" a="1"/>
  <c r="EO94" i="24" s="1"/>
  <c r="EW93" i="24" a="1"/>
  <c r="EW93" i="24" s="1"/>
  <c r="FE92" i="24" a="1"/>
  <c r="FE92" i="24" s="1"/>
  <c r="EO92" i="24" a="1"/>
  <c r="EO92" i="24" s="1"/>
  <c r="EW91" i="24" a="1"/>
  <c r="EW91" i="24" s="1"/>
  <c r="FE90" i="24" a="1"/>
  <c r="FE90" i="24" s="1"/>
  <c r="EO90" i="24" a="1"/>
  <c r="EO90" i="24" s="1"/>
  <c r="EY93" i="24" a="1"/>
  <c r="EY93" i="24" s="1"/>
  <c r="FG92" i="24" a="1"/>
  <c r="FG92" i="24" s="1"/>
  <c r="EQ92" i="24" a="1"/>
  <c r="EQ92" i="24" s="1"/>
  <c r="EY91" i="24" a="1"/>
  <c r="EY91" i="24" s="1"/>
  <c r="FG90" i="24" a="1"/>
  <c r="FG90" i="24" s="1"/>
  <c r="EQ90" i="24" a="1"/>
  <c r="EQ90" i="24" s="1"/>
  <c r="FD89" i="24" a="1"/>
  <c r="FD89" i="24" s="1"/>
  <c r="FA93" i="24" a="1"/>
  <c r="FA93" i="24" s="1"/>
  <c r="ES92" i="24" a="1"/>
  <c r="ES92" i="24" s="1"/>
  <c r="EK91" i="24" a="1"/>
  <c r="EK91" i="24" s="1"/>
  <c r="ES89" i="24" a="1"/>
  <c r="ES89" i="24" s="1"/>
  <c r="FA88" i="24" a="1"/>
  <c r="FA88" i="24" s="1"/>
  <c r="ES87" i="24" a="1"/>
  <c r="ES87" i="24" s="1"/>
  <c r="FA86" i="24" a="1"/>
  <c r="FA86" i="24" s="1"/>
  <c r="ES85" i="24" a="1"/>
  <c r="ES85" i="24" s="1"/>
  <c r="FA84" i="24" a="1"/>
  <c r="FA84" i="24" s="1"/>
  <c r="EK84" i="24" a="1"/>
  <c r="EK84" i="24" s="1"/>
  <c r="ES83" i="24" a="1"/>
  <c r="ES83" i="24" s="1"/>
  <c r="FA82" i="24" a="1"/>
  <c r="FA82" i="24" s="1"/>
  <c r="EK82" i="24" a="1"/>
  <c r="EK82" i="24" s="1"/>
  <c r="ES81" i="24" a="1"/>
  <c r="ES81" i="24" s="1"/>
  <c r="FA80" i="24" a="1"/>
  <c r="FA80" i="24" s="1"/>
  <c r="FD91" i="24" a="1"/>
  <c r="FD91" i="24" s="1"/>
  <c r="EZ89" i="24" a="1"/>
  <c r="EZ89" i="24" s="1"/>
  <c r="EJ89" i="24" a="1"/>
  <c r="EJ89" i="24" s="1"/>
  <c r="ER88" i="24" a="1"/>
  <c r="ER88" i="24" s="1"/>
  <c r="EZ87" i="24" a="1"/>
  <c r="EZ87" i="24" s="1"/>
  <c r="ER86" i="24" a="1"/>
  <c r="ER86" i="24" s="1"/>
  <c r="EZ85" i="24" a="1"/>
  <c r="EZ85" i="24" s="1"/>
  <c r="AC87" i="19" s="1"/>
  <c r="ER84" i="24" a="1"/>
  <c r="ER84" i="24" s="1"/>
  <c r="EZ83" i="24" a="1"/>
  <c r="EZ83" i="24" s="1"/>
  <c r="EJ83" i="24" a="1"/>
  <c r="EJ83" i="24" s="1"/>
  <c r="ER82" i="24" a="1"/>
  <c r="ER82" i="24" s="1"/>
  <c r="S84" i="19" s="1"/>
  <c r="EZ81" i="24" a="1"/>
  <c r="EZ81" i="24" s="1"/>
  <c r="EJ81" i="24" a="1"/>
  <c r="EJ81" i="24" s="1"/>
  <c r="ER80" i="24" a="1"/>
  <c r="ER80" i="24" s="1"/>
  <c r="FA91" i="24" a="1"/>
  <c r="FA91" i="24" s="1"/>
  <c r="EW89" i="24" a="1"/>
  <c r="EW89" i="24" s="1"/>
  <c r="FE88" i="24" a="1"/>
  <c r="FE88" i="24" s="1"/>
  <c r="EO88" i="24" a="1"/>
  <c r="EO88" i="24" s="1"/>
  <c r="EW87" i="24" a="1"/>
  <c r="EW87" i="24" s="1"/>
  <c r="FE86" i="24" a="1"/>
  <c r="FE86" i="24" s="1"/>
  <c r="EO86" i="24" a="1"/>
  <c r="EO86" i="24" s="1"/>
  <c r="EW85" i="24" a="1"/>
  <c r="EW85" i="24" s="1"/>
  <c r="FE84" i="24" a="1"/>
  <c r="FE84" i="24" s="1"/>
  <c r="EO84" i="24" a="1"/>
  <c r="EO84" i="24" s="1"/>
  <c r="EW83" i="24" a="1"/>
  <c r="EW83" i="24" s="1"/>
  <c r="FE82" i="24" a="1"/>
  <c r="FE82" i="24" s="1"/>
  <c r="EO82" i="24" a="1"/>
  <c r="EO82" i="24" s="1"/>
  <c r="EW81" i="24" a="1"/>
  <c r="EW81" i="24" s="1"/>
  <c r="FE80" i="24" a="1"/>
  <c r="FE80" i="24" s="1"/>
  <c r="EO80" i="24" a="1"/>
  <c r="EO80" i="24" s="1"/>
  <c r="EW79" i="24" a="1"/>
  <c r="EW79" i="24" s="1"/>
  <c r="EV89" i="24" a="1"/>
  <c r="EV89" i="24" s="1"/>
  <c r="FD88" i="24" a="1"/>
  <c r="FD88" i="24" s="1"/>
  <c r="EN88" i="24" a="1"/>
  <c r="EN88" i="24" s="1"/>
  <c r="EV87" i="24" a="1"/>
  <c r="EV87" i="24" s="1"/>
  <c r="FD86" i="24" a="1"/>
  <c r="FD86" i="24" s="1"/>
  <c r="EN86" i="24" a="1"/>
  <c r="EN86" i="24" s="1"/>
  <c r="EV85" i="24" a="1"/>
  <c r="EV85" i="24" s="1"/>
  <c r="FD84" i="24" a="1"/>
  <c r="FD84" i="24" s="1"/>
  <c r="EN84" i="24" a="1"/>
  <c r="EN84" i="24" s="1"/>
  <c r="EV83" i="24" a="1"/>
  <c r="EV83" i="24" s="1"/>
  <c r="FD82" i="24" a="1"/>
  <c r="FD82" i="24" s="1"/>
  <c r="EN82" i="24" a="1"/>
  <c r="EN82" i="24" s="1"/>
  <c r="EV81" i="24" a="1"/>
  <c r="EV81" i="24" s="1"/>
  <c r="FD80" i="24" a="1"/>
  <c r="FD80" i="24" s="1"/>
  <c r="EN80" i="24" a="1"/>
  <c r="EN80" i="24" s="1"/>
  <c r="EV79" i="24" a="1"/>
  <c r="EV79" i="24" s="1"/>
  <c r="ET79" i="24" a="1"/>
  <c r="ET79" i="24" s="1"/>
  <c r="FE78" i="24" a="1"/>
  <c r="FE78" i="24" s="1"/>
  <c r="EO78" i="24" a="1"/>
  <c r="EO78" i="24" s="1"/>
  <c r="EW77" i="24" a="1"/>
  <c r="EW77" i="24" s="1"/>
  <c r="FE76" i="24" a="1"/>
  <c r="FE76" i="24" s="1"/>
  <c r="EO76" i="24" a="1"/>
  <c r="EO76" i="24" s="1"/>
  <c r="EW75" i="24" a="1"/>
  <c r="EW75" i="24" s="1"/>
  <c r="FE74" i="24" a="1"/>
  <c r="FE74" i="24" s="1"/>
  <c r="EO74" i="24" a="1"/>
  <c r="EO74" i="24" s="1"/>
  <c r="ET78" i="24" a="1"/>
  <c r="ET78" i="24" s="1"/>
  <c r="FB77" i="24" a="1"/>
  <c r="FB77" i="24" s="1"/>
  <c r="ET76" i="24" a="1"/>
  <c r="ET76" i="24" s="1"/>
  <c r="U78" i="19" s="1"/>
  <c r="V78" i="19" s="1"/>
  <c r="FB75" i="24" a="1"/>
  <c r="FB75" i="24" s="1"/>
  <c r="EL75" i="24" a="1"/>
  <c r="EL75" i="24" s="1"/>
  <c r="ET74" i="24" a="1"/>
  <c r="ET74" i="24" s="1"/>
  <c r="FB73" i="24" a="1"/>
  <c r="FB73" i="24" s="1"/>
  <c r="AE75" i="19" s="1"/>
  <c r="AF75" i="19" s="1"/>
  <c r="EO79" i="24" a="1"/>
  <c r="EO79" i="24" s="1"/>
  <c r="EV78" i="24" a="1"/>
  <c r="EV78" i="24" s="1"/>
  <c r="FD77" i="24" a="1"/>
  <c r="FD77" i="24" s="1"/>
  <c r="EN77" i="24" a="1"/>
  <c r="EN77" i="24" s="1"/>
  <c r="EV76" i="24" a="1"/>
  <c r="EV76" i="24" s="1"/>
  <c r="FD75" i="24" a="1"/>
  <c r="FD75" i="24" s="1"/>
  <c r="EN75" i="24" a="1"/>
  <c r="EN75" i="24" s="1"/>
  <c r="EV74" i="24" a="1"/>
  <c r="EV74" i="24" s="1"/>
  <c r="FD73" i="24" a="1"/>
  <c r="FD73" i="24" s="1"/>
  <c r="FF78" i="24" a="1"/>
  <c r="FF78" i="24" s="1"/>
  <c r="EP78" i="24" a="1"/>
  <c r="EP78" i="24" s="1"/>
  <c r="EX77" i="24" a="1"/>
  <c r="EX77" i="24" s="1"/>
  <c r="Z79" i="19" s="1"/>
  <c r="AA79" i="19" s="1"/>
  <c r="FF76" i="24" a="1"/>
  <c r="FF76" i="24" s="1"/>
  <c r="EP76" i="24" a="1"/>
  <c r="EP76" i="24" s="1"/>
  <c r="EX75" i="24" a="1"/>
  <c r="EX75" i="24" s="1"/>
  <c r="FF74" i="24" a="1"/>
  <c r="FF74" i="24" s="1"/>
  <c r="AJ76" i="19" s="1"/>
  <c r="AK76" i="19" s="1"/>
  <c r="EP74" i="24" a="1"/>
  <c r="EP74" i="24" s="1"/>
  <c r="EX73" i="24" a="1"/>
  <c r="EX73" i="24" s="1"/>
  <c r="EK73" i="24" a="1"/>
  <c r="EK73" i="24" s="1"/>
  <c r="ES72" i="24" a="1"/>
  <c r="ES72" i="24" s="1"/>
  <c r="FA71" i="24" a="1"/>
  <c r="FA71" i="24" s="1"/>
  <c r="ES70" i="24" a="1"/>
  <c r="ES70" i="24" s="1"/>
  <c r="FA69" i="24" a="1"/>
  <c r="FA69" i="24" s="1"/>
  <c r="ES68" i="24" a="1"/>
  <c r="ES68" i="24" s="1"/>
  <c r="FA67" i="24" a="1"/>
  <c r="FA67" i="24" s="1"/>
  <c r="EK67" i="24" a="1"/>
  <c r="EK67" i="24" s="1"/>
  <c r="ES66" i="24" a="1"/>
  <c r="ES66" i="24" s="1"/>
  <c r="FA65" i="24" a="1"/>
  <c r="FA65" i="24" s="1"/>
  <c r="EK65" i="24" a="1"/>
  <c r="EK65" i="24" s="1"/>
  <c r="ES64" i="24" a="1"/>
  <c r="ES64" i="24" s="1"/>
  <c r="FA63" i="24" a="1"/>
  <c r="FA63" i="24" s="1"/>
  <c r="ES62" i="24" a="1"/>
  <c r="ES62" i="24" s="1"/>
  <c r="FA61" i="24" a="1"/>
  <c r="FA61" i="24" s="1"/>
  <c r="FA132" i="24" a="1"/>
  <c r="FA132" i="24" s="1"/>
  <c r="EK132" i="24" a="1"/>
  <c r="EK132" i="24" s="1"/>
  <c r="ES131" i="24" a="1"/>
  <c r="ES131" i="24" s="1"/>
  <c r="T133" i="19" s="1"/>
  <c r="FA130" i="24" a="1"/>
  <c r="FA130" i="24" s="1"/>
  <c r="EK130" i="24" a="1"/>
  <c r="EK130" i="24" s="1"/>
  <c r="ES129" i="24" a="1"/>
  <c r="ES129" i="24" s="1"/>
  <c r="FA128" i="24" a="1"/>
  <c r="FA128" i="24" s="1"/>
  <c r="AD130" i="19" s="1"/>
  <c r="EK128" i="24" a="1"/>
  <c r="EK128" i="24" s="1"/>
  <c r="ES127" i="24" a="1"/>
  <c r="ES127" i="24" s="1"/>
  <c r="FA126" i="24" a="1"/>
  <c r="FA126" i="24" s="1"/>
  <c r="ER132" i="24" a="1"/>
  <c r="ER132" i="24" s="1"/>
  <c r="EZ131" i="24" a="1"/>
  <c r="EZ131" i="24" s="1"/>
  <c r="EJ131" i="24" a="1"/>
  <c r="EJ131" i="24" s="1"/>
  <c r="ER130" i="24" a="1"/>
  <c r="ER130" i="24" s="1"/>
  <c r="EZ129" i="24" a="1"/>
  <c r="EZ129" i="24" s="1"/>
  <c r="EJ129" i="24" a="1"/>
  <c r="EJ129" i="24" s="1"/>
  <c r="ER128" i="24" a="1"/>
  <c r="ER128" i="24" s="1"/>
  <c r="EZ127" i="24" a="1"/>
  <c r="EZ127" i="24" s="1"/>
  <c r="ER126" i="24" a="1"/>
  <c r="ER126" i="24" s="1"/>
  <c r="S128" i="19" s="1"/>
  <c r="FC132" i="24" a="1"/>
  <c r="FC132" i="24" s="1"/>
  <c r="EM132" i="24" a="1"/>
  <c r="EM132" i="24" s="1"/>
  <c r="EU131" i="24" a="1"/>
  <c r="EU131" i="24" s="1"/>
  <c r="FC130" i="24" a="1"/>
  <c r="FC130" i="24" s="1"/>
  <c r="EM130" i="24" a="1"/>
  <c r="EM130" i="24" s="1"/>
  <c r="EU129" i="24" a="1"/>
  <c r="EU129" i="24" s="1"/>
  <c r="FC128" i="24" a="1"/>
  <c r="FC128" i="24" s="1"/>
  <c r="EM128" i="24" a="1"/>
  <c r="EM128" i="24" s="1"/>
  <c r="EU127" i="24" a="1"/>
  <c r="EU127" i="24" s="1"/>
  <c r="FC126" i="24" a="1"/>
  <c r="FC126" i="24" s="1"/>
  <c r="ET132" i="24" a="1"/>
  <c r="ET132" i="24" s="1"/>
  <c r="FB131" i="24" a="1"/>
  <c r="FB131" i="24" s="1"/>
  <c r="EL131" i="24" a="1"/>
  <c r="EL131" i="24" s="1"/>
  <c r="ET130" i="24" a="1"/>
  <c r="ET130" i="24" s="1"/>
  <c r="FB129" i="24" a="1"/>
  <c r="FB129" i="24" s="1"/>
  <c r="EL129" i="24" a="1"/>
  <c r="EL129" i="24" s="1"/>
  <c r="ET128" i="24" a="1"/>
  <c r="ET128" i="24" s="1"/>
  <c r="FB127" i="24" a="1"/>
  <c r="FB127" i="24" s="1"/>
  <c r="ET126" i="24" a="1"/>
  <c r="ET126" i="24" s="1"/>
  <c r="FD125" i="24" a="1"/>
  <c r="FD125" i="24" s="1"/>
  <c r="AH127" i="19" s="1"/>
  <c r="EQ125" i="24" a="1"/>
  <c r="EQ125" i="24" s="1"/>
  <c r="EY124" i="24" a="1"/>
  <c r="EY124" i="24" s="1"/>
  <c r="FG123" i="24" a="1"/>
  <c r="FG123" i="24" s="1"/>
  <c r="EQ123" i="24" a="1"/>
  <c r="EQ123" i="24" s="1"/>
  <c r="R125" i="19" s="1"/>
  <c r="EY122" i="24" a="1"/>
  <c r="EY122" i="24" s="1"/>
  <c r="EP125" i="24" a="1"/>
  <c r="EP125" i="24" s="1"/>
  <c r="EX124" i="24" a="1"/>
  <c r="EX124" i="24" s="1"/>
  <c r="FF123" i="24" a="1"/>
  <c r="FF123" i="24" s="1"/>
  <c r="EP123" i="24" a="1"/>
  <c r="EP123" i="24" s="1"/>
  <c r="EX122" i="24" a="1"/>
  <c r="EX122" i="24" s="1"/>
  <c r="EO125" i="24" a="1"/>
  <c r="EO125" i="24" s="1"/>
  <c r="EW124" i="24" a="1"/>
  <c r="EW124" i="24" s="1"/>
  <c r="Y126" i="19" s="1"/>
  <c r="FE123" i="24" a="1"/>
  <c r="FE123" i="24" s="1"/>
  <c r="EO123" i="24" a="1"/>
  <c r="EO123" i="24" s="1"/>
  <c r="EW122" i="24" a="1"/>
  <c r="EW122" i="24" s="1"/>
  <c r="EV125" i="24" a="1"/>
  <c r="EV125" i="24" s="1"/>
  <c r="X127" i="19" s="1"/>
  <c r="FD124" i="24" a="1"/>
  <c r="FD124" i="24" s="1"/>
  <c r="EN124" i="24" a="1"/>
  <c r="EN124" i="24" s="1"/>
  <c r="EV123" i="24" a="1"/>
  <c r="EV123" i="24" s="1"/>
  <c r="FD122" i="24" a="1"/>
  <c r="FD122" i="24" s="1"/>
  <c r="AH124" i="19" s="1"/>
  <c r="EU122" i="24" a="1"/>
  <c r="EU122" i="24" s="1"/>
  <c r="EZ121" i="24" a="1"/>
  <c r="EZ121" i="24" s="1"/>
  <c r="EJ121" i="24" a="1"/>
  <c r="EJ121" i="24" s="1"/>
  <c r="ER120" i="24" a="1"/>
  <c r="ER120" i="24" s="1"/>
  <c r="S122" i="19" s="1"/>
  <c r="EZ119" i="24" a="1"/>
  <c r="EZ119" i="24" s="1"/>
  <c r="ER118" i="24" a="1"/>
  <c r="ER118" i="24" s="1"/>
  <c r="EZ117" i="24" a="1"/>
  <c r="EZ117" i="24" s="1"/>
  <c r="FB121" i="24" a="1"/>
  <c r="FB121" i="24" s="1"/>
  <c r="AE123" i="19" s="1"/>
  <c r="AF123" i="19" s="1"/>
  <c r="EL121" i="24" a="1"/>
  <c r="EL121" i="24" s="1"/>
  <c r="ET120" i="24" a="1"/>
  <c r="ET120" i="24" s="1"/>
  <c r="FB119" i="24" a="1"/>
  <c r="FB119" i="24" s="1"/>
  <c r="ET118" i="24" a="1"/>
  <c r="ET118" i="24" s="1"/>
  <c r="U120" i="19" s="1"/>
  <c r="V120" i="19" s="1"/>
  <c r="FB117" i="24" a="1"/>
  <c r="FB117" i="24" s="1"/>
  <c r="FD121" i="24" a="1"/>
  <c r="FD121" i="24" s="1"/>
  <c r="EN121" i="24" a="1"/>
  <c r="EN121" i="24" s="1"/>
  <c r="EV120" i="24" a="1"/>
  <c r="EV120" i="24" s="1"/>
  <c r="X122" i="19" s="1"/>
  <c r="FD119" i="24" a="1"/>
  <c r="FD119" i="24" s="1"/>
  <c r="EN119" i="24" a="1"/>
  <c r="EN119" i="24" s="1"/>
  <c r="EV118" i="24" a="1"/>
  <c r="EV118" i="24" s="1"/>
  <c r="FD117" i="24" a="1"/>
  <c r="FD117" i="24" s="1"/>
  <c r="AH119" i="19" s="1"/>
  <c r="EN117" i="24" a="1"/>
  <c r="EN117" i="24" s="1"/>
  <c r="FC121" i="24" a="1"/>
  <c r="FC121" i="24" s="1"/>
  <c r="EM121" i="24" a="1"/>
  <c r="EM121" i="24" s="1"/>
  <c r="EU120" i="24" a="1"/>
  <c r="EU120" i="24" s="1"/>
  <c r="W122" i="19" s="1"/>
  <c r="FC119" i="24" a="1"/>
  <c r="FC119" i="24" s="1"/>
  <c r="FC117" i="24" a="1"/>
  <c r="FC117" i="24" s="1"/>
  <c r="EU116" i="24" a="1"/>
  <c r="EU116" i="24" s="1"/>
  <c r="FC115" i="24" a="1"/>
  <c r="FC115" i="24" s="1"/>
  <c r="AG117" i="19" s="1"/>
  <c r="EM115" i="24" a="1"/>
  <c r="EM115" i="24" s="1"/>
  <c r="EU114" i="24" a="1"/>
  <c r="EU114" i="24" s="1"/>
  <c r="W116" i="19" s="1"/>
  <c r="FC113" i="24" a="1"/>
  <c r="FC113" i="24" s="1"/>
  <c r="EM113" i="24" a="1"/>
  <c r="EM113" i="24" s="1"/>
  <c r="M115" i="19" s="1"/>
  <c r="EU112" i="24" a="1"/>
  <c r="EU112" i="24" s="1"/>
  <c r="FC111" i="24" a="1"/>
  <c r="FC111" i="24" s="1"/>
  <c r="AG113" i="19" s="1"/>
  <c r="EU110" i="24" a="1"/>
  <c r="EU110" i="24" s="1"/>
  <c r="FC109" i="24" a="1"/>
  <c r="FC109" i="24" s="1"/>
  <c r="AG111" i="19" s="1"/>
  <c r="EU108" i="24" a="1"/>
  <c r="EU108" i="24" s="1"/>
  <c r="FC107" i="24" a="1"/>
  <c r="FC107" i="24" s="1"/>
  <c r="AG109" i="19" s="1"/>
  <c r="EM107" i="24" a="1"/>
  <c r="EM107" i="24" s="1"/>
  <c r="EP117" i="24" a="1"/>
  <c r="EP117" i="24" s="1"/>
  <c r="P119" i="19" s="1"/>
  <c r="Q119" i="19" s="1"/>
  <c r="ET116" i="24" a="1"/>
  <c r="ET116" i="24" s="1"/>
  <c r="FB115" i="24" a="1"/>
  <c r="FB115" i="24" s="1"/>
  <c r="EL115" i="24" a="1"/>
  <c r="EL115" i="24" s="1"/>
  <c r="ET114" i="24" a="1"/>
  <c r="ET114" i="24" s="1"/>
  <c r="U116" i="19" s="1"/>
  <c r="V116" i="19" s="1"/>
  <c r="FB113" i="24" a="1"/>
  <c r="FB113" i="24" s="1"/>
  <c r="EL113" i="24" a="1"/>
  <c r="EL113" i="24" s="1"/>
  <c r="ET112" i="24" a="1"/>
  <c r="ET112" i="24" s="1"/>
  <c r="FB111" i="24" a="1"/>
  <c r="FB111" i="24" s="1"/>
  <c r="AE113" i="19" s="1"/>
  <c r="AF113" i="19" s="1"/>
  <c r="ET110" i="24" a="1"/>
  <c r="ET110" i="24" s="1"/>
  <c r="FB109" i="24" a="1"/>
  <c r="FB109" i="24" s="1"/>
  <c r="ET108" i="24" a="1"/>
  <c r="ET108" i="24" s="1"/>
  <c r="FB107" i="24" a="1"/>
  <c r="FB107" i="24" s="1"/>
  <c r="AE109" i="19" s="1"/>
  <c r="AF109" i="19" s="1"/>
  <c r="EL107" i="24" a="1"/>
  <c r="EL107" i="24" s="1"/>
  <c r="EU118" i="24" a="1"/>
  <c r="EU118" i="24" s="1"/>
  <c r="W120" i="19" s="1"/>
  <c r="FA116" i="24" a="1"/>
  <c r="FA116" i="24" s="1"/>
  <c r="EK116" i="24" a="1"/>
  <c r="EK116" i="24" s="1"/>
  <c r="J118" i="19" s="1"/>
  <c r="ES115" i="24" a="1"/>
  <c r="ES115" i="24" s="1"/>
  <c r="FA114" i="24" a="1"/>
  <c r="FA114" i="24" s="1"/>
  <c r="EK114" i="24" a="1"/>
  <c r="EK114" i="24" s="1"/>
  <c r="ES113" i="24" a="1"/>
  <c r="ES113" i="24" s="1"/>
  <c r="T115" i="19" s="1"/>
  <c r="FA112" i="24" a="1"/>
  <c r="FA112" i="24" s="1"/>
  <c r="ES111" i="24" a="1"/>
  <c r="ES111" i="24" s="1"/>
  <c r="FA110" i="24" a="1"/>
  <c r="FA110" i="24" s="1"/>
  <c r="ES109" i="24" a="1"/>
  <c r="ES109" i="24" s="1"/>
  <c r="T111" i="19" s="1"/>
  <c r="FA108" i="24" a="1"/>
  <c r="FA108" i="24" s="1"/>
  <c r="EK108" i="24" a="1"/>
  <c r="EK108" i="24" s="1"/>
  <c r="ES107" i="24" a="1"/>
  <c r="ES107" i="24" s="1"/>
  <c r="FF117" i="24" a="1"/>
  <c r="FF117" i="24" s="1"/>
  <c r="AJ119" i="19" s="1"/>
  <c r="AK119" i="19" s="1"/>
  <c r="EV116" i="24" a="1"/>
  <c r="EV116" i="24" s="1"/>
  <c r="FD115" i="24" a="1"/>
  <c r="FD115" i="24" s="1"/>
  <c r="AH117" i="19" s="1"/>
  <c r="EN115" i="24" a="1"/>
  <c r="EN115" i="24" s="1"/>
  <c r="EV114" i="24" a="1"/>
  <c r="EV114" i="24" s="1"/>
  <c r="X116" i="19" s="1"/>
  <c r="FD113" i="24" a="1"/>
  <c r="FD113" i="24" s="1"/>
  <c r="EN113" i="24" a="1"/>
  <c r="EN113" i="24" s="1"/>
  <c r="EV112" i="24" a="1"/>
  <c r="EV112" i="24" s="1"/>
  <c r="FD111" i="24" a="1"/>
  <c r="FD111" i="24" s="1"/>
  <c r="AH113" i="19" s="1"/>
  <c r="EN111" i="24" a="1"/>
  <c r="EN111" i="24" s="1"/>
  <c r="EV110" i="24" a="1"/>
  <c r="EV110" i="24" s="1"/>
  <c r="FD109" i="24" a="1"/>
  <c r="FD109" i="24" s="1"/>
  <c r="EN109" i="24" a="1"/>
  <c r="EN109" i="24" s="1"/>
  <c r="N111" i="19" s="1"/>
  <c r="EV108" i="24" a="1"/>
  <c r="EV108" i="24" s="1"/>
  <c r="FD107" i="24" a="1"/>
  <c r="FD107" i="24" s="1"/>
  <c r="EN107" i="24" a="1"/>
  <c r="EN107" i="24" s="1"/>
  <c r="EZ106" i="24" a="1"/>
  <c r="EZ106" i="24" s="1"/>
  <c r="AC108" i="19" s="1"/>
  <c r="EP106" i="24" a="1"/>
  <c r="EP106" i="24" s="1"/>
  <c r="EX105" i="24" a="1"/>
  <c r="EX105" i="24" s="1"/>
  <c r="FF104" i="24" a="1"/>
  <c r="FF104" i="24" s="1"/>
  <c r="EP104" i="24" a="1"/>
  <c r="EP104" i="24" s="1"/>
  <c r="P106" i="19" s="1"/>
  <c r="Q106" i="19" s="1"/>
  <c r="EX103" i="24" a="1"/>
  <c r="EX103" i="24" s="1"/>
  <c r="FF102" i="24" a="1"/>
  <c r="FF102" i="24" s="1"/>
  <c r="AJ104" i="19" s="1"/>
  <c r="AK104" i="19" s="1"/>
  <c r="EP102" i="24" a="1"/>
  <c r="EP102" i="24" s="1"/>
  <c r="EX101" i="24" a="1"/>
  <c r="EX101" i="24" s="1"/>
  <c r="Z103" i="19" s="1"/>
  <c r="AA103" i="19" s="1"/>
  <c r="FF100" i="24" a="1"/>
  <c r="FF100" i="24" s="1"/>
  <c r="EP100" i="24" a="1"/>
  <c r="EP100" i="24" s="1"/>
  <c r="P102" i="19" s="1"/>
  <c r="Q102" i="19" s="1"/>
  <c r="EX99" i="24" a="1"/>
  <c r="EX99" i="24" s="1"/>
  <c r="FF98" i="24" a="1"/>
  <c r="FF98" i="24" s="1"/>
  <c r="AJ100" i="19" s="1"/>
  <c r="AK100" i="19" s="1"/>
  <c r="EP98" i="24" a="1"/>
  <c r="EP98" i="24" s="1"/>
  <c r="EY97" i="24" a="1"/>
  <c r="EY97" i="24" s="1"/>
  <c r="AB99" i="19" s="1"/>
  <c r="FG96" i="24" a="1"/>
  <c r="FG96" i="24" s="1"/>
  <c r="EQ96" i="24" a="1"/>
  <c r="EQ96" i="24" s="1"/>
  <c r="R98" i="19" s="1"/>
  <c r="EY95" i="24" a="1"/>
  <c r="EY95" i="24" s="1"/>
  <c r="FG94" i="24" a="1"/>
  <c r="FG94" i="24" s="1"/>
  <c r="AL96" i="19" s="1"/>
  <c r="EQ94" i="24" a="1"/>
  <c r="EQ94" i="24" s="1"/>
  <c r="EK106" i="24" a="1"/>
  <c r="EK106" i="24" s="1"/>
  <c r="J108" i="19" s="1"/>
  <c r="ES105" i="24" a="1"/>
  <c r="ES105" i="24" s="1"/>
  <c r="FA104" i="24" a="1"/>
  <c r="FA104" i="24" s="1"/>
  <c r="AD106" i="19" s="1"/>
  <c r="ES103" i="24" a="1"/>
  <c r="ES103" i="24" s="1"/>
  <c r="FA102" i="24" a="1"/>
  <c r="FA102" i="24" s="1"/>
  <c r="AD104" i="19" s="1"/>
  <c r="ES101" i="24" a="1"/>
  <c r="ES101" i="24" s="1"/>
  <c r="FA100" i="24" a="1"/>
  <c r="FA100" i="24" s="1"/>
  <c r="AD102" i="19" s="1"/>
  <c r="EK100" i="24" a="1"/>
  <c r="EK100" i="24" s="1"/>
  <c r="ES99" i="24" a="1"/>
  <c r="ES99" i="24" s="1"/>
  <c r="T101" i="19" s="1"/>
  <c r="FA98" i="24" a="1"/>
  <c r="FA98" i="24" s="1"/>
  <c r="EK98" i="24" a="1"/>
  <c r="EK98" i="24" s="1"/>
  <c r="J100" i="19" s="1"/>
  <c r="ES97" i="24" a="1"/>
  <c r="ES97" i="24" s="1"/>
  <c r="FA96" i="24" a="1"/>
  <c r="FA96" i="24" s="1"/>
  <c r="AD98" i="19" s="1"/>
  <c r="ES95" i="24" a="1"/>
  <c r="ES95" i="24" s="1"/>
  <c r="FA94" i="24" a="1"/>
  <c r="FA94" i="24" s="1"/>
  <c r="AD96" i="19" s="1"/>
  <c r="ER106" i="24" a="1"/>
  <c r="ER106" i="24" s="1"/>
  <c r="EZ105" i="24" a="1"/>
  <c r="EZ105" i="24" s="1"/>
  <c r="AC107" i="19" s="1"/>
  <c r="EJ105" i="24" a="1"/>
  <c r="EJ105" i="24" s="1"/>
  <c r="ER104" i="24" a="1"/>
  <c r="ER104" i="24" s="1"/>
  <c r="S106" i="19" s="1"/>
  <c r="EZ103" i="24" a="1"/>
  <c r="EZ103" i="24" s="1"/>
  <c r="ER102" i="24" a="1"/>
  <c r="ER102" i="24" s="1"/>
  <c r="S104" i="19" s="1"/>
  <c r="EZ101" i="24" a="1"/>
  <c r="EZ101" i="24" s="1"/>
  <c r="ER100" i="24" a="1"/>
  <c r="ER100" i="24" s="1"/>
  <c r="EZ99" i="24" a="1"/>
  <c r="EZ99" i="24" s="1"/>
  <c r="EJ99" i="24" a="1"/>
  <c r="EJ99" i="24" s="1"/>
  <c r="I101" i="19" s="1"/>
  <c r="ER98" i="24" a="1"/>
  <c r="ER98" i="24" s="1"/>
  <c r="EX97" i="24" a="1"/>
  <c r="EX97" i="24" s="1"/>
  <c r="Z99" i="19" s="1"/>
  <c r="AA99" i="19" s="1"/>
  <c r="FF96" i="24" a="1"/>
  <c r="FF96" i="24" s="1"/>
  <c r="AJ98" i="19" s="1"/>
  <c r="AK98" i="19" s="1"/>
  <c r="EP96" i="24" a="1"/>
  <c r="EP96" i="24" s="1"/>
  <c r="P98" i="19" s="1"/>
  <c r="Q98" i="19" s="1"/>
  <c r="EX95" i="24" a="1"/>
  <c r="EX95" i="24" s="1"/>
  <c r="FF94" i="24" a="1"/>
  <c r="FF94" i="24" s="1"/>
  <c r="EP94" i="24" a="1"/>
  <c r="EP94" i="24" s="1"/>
  <c r="FG105" i="24" a="1"/>
  <c r="FG105" i="24" s="1"/>
  <c r="AL107" i="19" s="1"/>
  <c r="EQ105" i="24" a="1"/>
  <c r="EQ105" i="24" s="1"/>
  <c r="EY104" i="24" a="1"/>
  <c r="EY104" i="24" s="1"/>
  <c r="AB106" i="19" s="1"/>
  <c r="FG103" i="24" a="1"/>
  <c r="FG103" i="24" s="1"/>
  <c r="AL105" i="19" s="1"/>
  <c r="EQ103" i="24" a="1"/>
  <c r="EQ103" i="24" s="1"/>
  <c r="R105" i="19" s="1"/>
  <c r="EY102" i="24" a="1"/>
  <c r="EY102" i="24" s="1"/>
  <c r="FG101" i="24" a="1"/>
  <c r="FG101" i="24" s="1"/>
  <c r="AL103" i="19" s="1"/>
  <c r="EQ101" i="24" a="1"/>
  <c r="EQ101" i="24" s="1"/>
  <c r="R103" i="19" s="1"/>
  <c r="EY100" i="24" a="1"/>
  <c r="EY100" i="24" s="1"/>
  <c r="AB102" i="19" s="1"/>
  <c r="FG99" i="24" a="1"/>
  <c r="FG99" i="24" s="1"/>
  <c r="EQ99" i="24" a="1"/>
  <c r="EQ99" i="24" s="1"/>
  <c r="R101" i="19" s="1"/>
  <c r="EY98" i="24" a="1"/>
  <c r="EY98" i="24" s="1"/>
  <c r="EJ98" i="24" a="1"/>
  <c r="EJ98" i="24" s="1"/>
  <c r="I100" i="19" s="1"/>
  <c r="ER97" i="24" a="1"/>
  <c r="ER97" i="24" s="1"/>
  <c r="EZ96" i="24" a="1"/>
  <c r="EZ96" i="24" s="1"/>
  <c r="AC98" i="19" s="1"/>
  <c r="ER95" i="24" a="1"/>
  <c r="ER95" i="24" s="1"/>
  <c r="S97" i="19" s="1"/>
  <c r="EZ94" i="24" a="1"/>
  <c r="EZ94" i="24" s="1"/>
  <c r="AC96" i="19" s="1"/>
  <c r="FF93" i="24" a="1"/>
  <c r="FF93" i="24" s="1"/>
  <c r="EP93" i="24" a="1"/>
  <c r="EP93" i="24" s="1"/>
  <c r="P95" i="19" s="1"/>
  <c r="Q95" i="19" s="1"/>
  <c r="EX92" i="24" a="1"/>
  <c r="EX92" i="24" s="1"/>
  <c r="Z94" i="19" s="1"/>
  <c r="AA94" i="19" s="1"/>
  <c r="FF91" i="24" a="1"/>
  <c r="FF91" i="24" s="1"/>
  <c r="AJ93" i="19" s="1"/>
  <c r="AK93" i="19" s="1"/>
  <c r="EP91" i="24" a="1"/>
  <c r="EP91" i="24" s="1"/>
  <c r="EX90" i="24" a="1"/>
  <c r="EX90" i="24" s="1"/>
  <c r="EK90" i="24" a="1"/>
  <c r="EK90" i="24" s="1"/>
  <c r="J92" i="19" s="1"/>
  <c r="ER93" i="24" a="1"/>
  <c r="ER93" i="24" s="1"/>
  <c r="S95" i="19" s="1"/>
  <c r="EZ92" i="24" a="1"/>
  <c r="EZ92" i="24" s="1"/>
  <c r="EJ92" i="24" a="1"/>
  <c r="EJ92" i="24" s="1"/>
  <c r="I94" i="19" s="1"/>
  <c r="ER91" i="24" a="1"/>
  <c r="ER91" i="24" s="1"/>
  <c r="S93" i="19" s="1"/>
  <c r="EZ90" i="24" a="1"/>
  <c r="EZ90" i="24" s="1"/>
  <c r="AC92" i="19" s="1"/>
  <c r="ET93" i="24" a="1"/>
  <c r="ET93" i="24" s="1"/>
  <c r="FB92" i="24" a="1"/>
  <c r="FB92" i="24" s="1"/>
  <c r="AE94" i="19" s="1"/>
  <c r="AF94" i="19" s="1"/>
  <c r="EL92" i="24" a="1"/>
  <c r="EL92" i="24" s="1"/>
  <c r="ET91" i="24" a="1"/>
  <c r="ET91" i="24" s="1"/>
  <c r="U93" i="19" s="1"/>
  <c r="V93" i="19" s="1"/>
  <c r="FB90" i="24" a="1"/>
  <c r="FB90" i="24" s="1"/>
  <c r="EL90" i="24" a="1"/>
  <c r="EL90" i="24" s="1"/>
  <c r="EN94" i="24" a="1"/>
  <c r="EN94" i="24" s="1"/>
  <c r="N96" i="19" s="1"/>
  <c r="EV93" i="24" a="1"/>
  <c r="EV93" i="24" s="1"/>
  <c r="X95" i="19" s="1"/>
  <c r="FD92" i="24" a="1"/>
  <c r="FD92" i="24" s="1"/>
  <c r="EN92" i="24" a="1"/>
  <c r="EN92" i="24" s="1"/>
  <c r="N94" i="19" s="1"/>
  <c r="EN90" i="24" a="1"/>
  <c r="EN90" i="24" s="1"/>
  <c r="N92" i="19" s="1"/>
  <c r="EP89" i="24" a="1"/>
  <c r="EP89" i="24" s="1"/>
  <c r="P91" i="19" s="1"/>
  <c r="Q91" i="19" s="1"/>
  <c r="EX88" i="24" a="1"/>
  <c r="EX88" i="24" s="1"/>
  <c r="FF87" i="24" a="1"/>
  <c r="FF87" i="24" s="1"/>
  <c r="AJ89" i="19" s="1"/>
  <c r="AK89" i="19" s="1"/>
  <c r="EP87" i="24" a="1"/>
  <c r="EP87" i="24" s="1"/>
  <c r="P89" i="19" s="1"/>
  <c r="Q89" i="19" s="1"/>
  <c r="EX86" i="24" a="1"/>
  <c r="EX86" i="24" s="1"/>
  <c r="Z88" i="19" s="1"/>
  <c r="AA88" i="19" s="1"/>
  <c r="FF85" i="24" a="1"/>
  <c r="FF85" i="24" s="1"/>
  <c r="EP85" i="24" a="1"/>
  <c r="EP85" i="24" s="1"/>
  <c r="P87" i="19" s="1"/>
  <c r="Q87" i="19" s="1"/>
  <c r="EX84" i="24" a="1"/>
  <c r="EX84" i="24" s="1"/>
  <c r="Z86" i="19" s="1"/>
  <c r="AA86" i="19" s="1"/>
  <c r="FF83" i="24" a="1"/>
  <c r="FF83" i="24" s="1"/>
  <c r="AJ85" i="19" s="1"/>
  <c r="AK85" i="19" s="1"/>
  <c r="EP83" i="24" a="1"/>
  <c r="EP83" i="24" s="1"/>
  <c r="EX82" i="24" a="1"/>
  <c r="EX82" i="24" s="1"/>
  <c r="Z84" i="19" s="1"/>
  <c r="AA84" i="19" s="1"/>
  <c r="FF81" i="24" a="1"/>
  <c r="FF81" i="24" s="1"/>
  <c r="AJ83" i="19" s="1"/>
  <c r="AK83" i="19" s="1"/>
  <c r="EP81" i="24" a="1"/>
  <c r="EP81" i="24" s="1"/>
  <c r="P83" i="19" s="1"/>
  <c r="Q83" i="19" s="1"/>
  <c r="EX80" i="24" a="1"/>
  <c r="EX80" i="24" s="1"/>
  <c r="FF79" i="24" a="1"/>
  <c r="FF79" i="24" s="1"/>
  <c r="AJ81" i="19" s="1"/>
  <c r="AK81" i="19" s="1"/>
  <c r="ES91" i="24" a="1"/>
  <c r="ES91" i="24" s="1"/>
  <c r="T93" i="19" s="1"/>
  <c r="EU89" i="24" a="1"/>
  <c r="EU89" i="24" s="1"/>
  <c r="W91" i="19" s="1"/>
  <c r="FC88" i="24" a="1"/>
  <c r="FC88" i="24" s="1"/>
  <c r="EU87" i="24" a="1"/>
  <c r="EU87" i="24" s="1"/>
  <c r="W89" i="19" s="1"/>
  <c r="FC86" i="24" a="1"/>
  <c r="FC86" i="24" s="1"/>
  <c r="AG88" i="19" s="1"/>
  <c r="EU85" i="24" a="1"/>
  <c r="EU85" i="24" s="1"/>
  <c r="W87" i="19" s="1"/>
  <c r="FC84" i="24" a="1"/>
  <c r="FC84" i="24" s="1"/>
  <c r="EM84" i="24" a="1"/>
  <c r="EM84" i="24" s="1"/>
  <c r="M86" i="19" s="1"/>
  <c r="EU83" i="24" a="1"/>
  <c r="EU83" i="24" s="1"/>
  <c r="FC82" i="24" a="1"/>
  <c r="FC82" i="24" s="1"/>
  <c r="AG84" i="19" s="1"/>
  <c r="EM82" i="24" a="1"/>
  <c r="EM82" i="24" s="1"/>
  <c r="EU81" i="24" a="1"/>
  <c r="EU81" i="24" s="1"/>
  <c r="W83" i="19" s="1"/>
  <c r="FC80" i="24" a="1"/>
  <c r="FC80" i="24" s="1"/>
  <c r="AG82" i="19" s="1"/>
  <c r="FD90" i="24" a="1"/>
  <c r="FD90" i="24" s="1"/>
  <c r="AH92" i="19" s="1"/>
  <c r="ET89" i="24" a="1"/>
  <c r="ET89" i="24" s="1"/>
  <c r="FB88" i="24" a="1"/>
  <c r="FB88" i="24" s="1"/>
  <c r="AE90" i="19" s="1"/>
  <c r="AF90" i="19" s="1"/>
  <c r="ET87" i="24" a="1"/>
  <c r="ET87" i="24" s="1"/>
  <c r="U89" i="19" s="1"/>
  <c r="V89" i="19" s="1"/>
  <c r="FB86" i="24" a="1"/>
  <c r="FB86" i="24" s="1"/>
  <c r="AE88" i="19" s="1"/>
  <c r="AF88" i="19" s="1"/>
  <c r="ET85" i="24" a="1"/>
  <c r="ET85" i="24" s="1"/>
  <c r="FB84" i="24" a="1"/>
  <c r="FB84" i="24" s="1"/>
  <c r="AE86" i="19" s="1"/>
  <c r="AF86" i="19" s="1"/>
  <c r="EL84" i="24" a="1"/>
  <c r="EL84" i="24" s="1"/>
  <c r="K86" i="19" s="1"/>
  <c r="L86" i="19" s="1"/>
  <c r="ET83" i="24" a="1"/>
  <c r="ET83" i="24" s="1"/>
  <c r="U85" i="19" s="1"/>
  <c r="V85" i="19" s="1"/>
  <c r="FB82" i="24" a="1"/>
  <c r="FB82" i="24" s="1"/>
  <c r="AE84" i="19" s="1"/>
  <c r="AF84" i="19" s="1"/>
  <c r="EL82" i="24" a="1"/>
  <c r="EL82" i="24" s="1"/>
  <c r="K84" i="19" s="1"/>
  <c r="L84" i="19" s="1"/>
  <c r="ET81" i="24" a="1"/>
  <c r="ET81" i="24" s="1"/>
  <c r="U83" i="19" s="1"/>
  <c r="V83" i="19" s="1"/>
  <c r="FB80" i="24" a="1"/>
  <c r="FB80" i="24" s="1"/>
  <c r="AE82" i="19" s="1"/>
  <c r="AF82" i="19" s="1"/>
  <c r="EN91" i="24" a="1"/>
  <c r="EN91" i="24" s="1"/>
  <c r="EQ89" i="24" a="1"/>
  <c r="EQ89" i="24" s="1"/>
  <c r="EY88" i="24" a="1"/>
  <c r="EY88" i="24" s="1"/>
  <c r="AB90" i="19" s="1"/>
  <c r="FG87" i="24" a="1"/>
  <c r="FG87" i="24" s="1"/>
  <c r="AL89" i="19" s="1"/>
  <c r="EQ87" i="24" a="1"/>
  <c r="EQ87" i="24" s="1"/>
  <c r="EY86" i="24" a="1"/>
  <c r="EY86" i="24" s="1"/>
  <c r="FG85" i="24" a="1"/>
  <c r="FG85" i="24" s="1"/>
  <c r="EQ85" i="24" a="1"/>
  <c r="EQ85" i="24" s="1"/>
  <c r="R87" i="19" s="1"/>
  <c r="EY84" i="24" a="1"/>
  <c r="EY84" i="24" s="1"/>
  <c r="AB86" i="19" s="1"/>
  <c r="FG83" i="24" a="1"/>
  <c r="FG83" i="24" s="1"/>
  <c r="AL85" i="19" s="1"/>
  <c r="EQ83" i="24" a="1"/>
  <c r="EQ83" i="24" s="1"/>
  <c r="EY82" i="24" a="1"/>
  <c r="EY82" i="24" s="1"/>
  <c r="AB84" i="19" s="1"/>
  <c r="FG81" i="24" a="1"/>
  <c r="FG81" i="24" s="1"/>
  <c r="EQ81" i="24" a="1"/>
  <c r="EQ81" i="24" s="1"/>
  <c r="EY80" i="24" a="1"/>
  <c r="EY80" i="24" s="1"/>
  <c r="AB82" i="19" s="1"/>
  <c r="FG79" i="24" a="1"/>
  <c r="FG79" i="24" s="1"/>
  <c r="AL81" i="19" s="1"/>
  <c r="EQ79" i="24" a="1"/>
  <c r="EQ79" i="24" s="1"/>
  <c r="R81" i="19" s="1"/>
  <c r="EP79" i="24" a="1"/>
  <c r="EP79" i="24" s="1"/>
  <c r="EZ78" i="24" a="1"/>
  <c r="EZ78" i="24" s="1"/>
  <c r="AC80" i="19" s="1"/>
  <c r="ER77" i="24" a="1"/>
  <c r="ER77" i="24" s="1"/>
  <c r="S79" i="19" s="1"/>
  <c r="EZ76" i="24" a="1"/>
  <c r="EZ76" i="24" s="1"/>
  <c r="AC78" i="19" s="1"/>
  <c r="EJ76" i="24" a="1"/>
  <c r="EJ76" i="24" s="1"/>
  <c r="I78" i="19" s="1"/>
  <c r="ER75" i="24" a="1"/>
  <c r="ER75" i="24" s="1"/>
  <c r="S77" i="19" s="1"/>
  <c r="EZ74" i="24" a="1"/>
  <c r="EZ74" i="24" s="1"/>
  <c r="AC76" i="19" s="1"/>
  <c r="EJ74" i="24" a="1"/>
  <c r="EJ74" i="24" s="1"/>
  <c r="FG78" i="24" a="1"/>
  <c r="FG78" i="24" s="1"/>
  <c r="AL80" i="19" s="1"/>
  <c r="EQ78" i="24" a="1"/>
  <c r="EQ78" i="24" s="1"/>
  <c r="R80" i="19" s="1"/>
  <c r="EY77" i="24" a="1"/>
  <c r="EY77" i="24" s="1"/>
  <c r="AB79" i="19" s="1"/>
  <c r="FG76" i="24" a="1"/>
  <c r="FG76" i="24" s="1"/>
  <c r="AL78" i="19" s="1"/>
  <c r="EQ76" i="24" a="1"/>
  <c r="EQ76" i="24" s="1"/>
  <c r="R78" i="19" s="1"/>
  <c r="EY75" i="24" a="1"/>
  <c r="EY75" i="24" s="1"/>
  <c r="AB77" i="19" s="1"/>
  <c r="FG74" i="24" a="1"/>
  <c r="FG74" i="24" s="1"/>
  <c r="AL76" i="19" s="1"/>
  <c r="EQ74" i="24" a="1"/>
  <c r="EQ74" i="24" s="1"/>
  <c r="EY73" i="24" a="1"/>
  <c r="EY73" i="24" s="1"/>
  <c r="AB75" i="19" s="1"/>
  <c r="ES78" i="24" a="1"/>
  <c r="ES78" i="24" s="1"/>
  <c r="T80" i="19" s="1"/>
  <c r="FA77" i="24" a="1"/>
  <c r="FA77" i="24" s="1"/>
  <c r="AD79" i="19" s="1"/>
  <c r="ES76" i="24" a="1"/>
  <c r="ES76" i="24" s="1"/>
  <c r="FA75" i="24" a="1"/>
  <c r="FA75" i="24" s="1"/>
  <c r="AD77" i="19" s="1"/>
  <c r="EK75" i="24" a="1"/>
  <c r="EK75" i="24" s="1"/>
  <c r="ES74" i="24" a="1"/>
  <c r="ES74" i="24" s="1"/>
  <c r="T76" i="19" s="1"/>
  <c r="FA73" i="24" a="1"/>
  <c r="FA73" i="24" s="1"/>
  <c r="FC78" i="24" a="1"/>
  <c r="FC78" i="24" s="1"/>
  <c r="AG80" i="19" s="1"/>
  <c r="EU77" i="24" a="1"/>
  <c r="EU77" i="24" s="1"/>
  <c r="W79" i="19" s="1"/>
  <c r="FC76" i="24" a="1"/>
  <c r="FC76" i="24" s="1"/>
  <c r="AG78" i="19" s="1"/>
  <c r="EM76" i="24" a="1"/>
  <c r="EM76" i="24" s="1"/>
  <c r="EU75" i="24" a="1"/>
  <c r="EU75" i="24" s="1"/>
  <c r="W77" i="19" s="1"/>
  <c r="FC74" i="24" a="1"/>
  <c r="FC74" i="24" s="1"/>
  <c r="EM74" i="24" a="1"/>
  <c r="EM74" i="24" s="1"/>
  <c r="M76" i="19" s="1"/>
  <c r="EU73" i="24" a="1"/>
  <c r="EU73" i="24" s="1"/>
  <c r="W75" i="19" s="1"/>
  <c r="FF72" i="24" a="1"/>
  <c r="FF72" i="24" s="1"/>
  <c r="EP72" i="24" a="1"/>
  <c r="EP72" i="24" s="1"/>
  <c r="P74" i="19" s="1"/>
  <c r="Q74" i="19" s="1"/>
  <c r="EX71" i="24" a="1"/>
  <c r="EX71" i="24" s="1"/>
  <c r="Z73" i="19" s="1"/>
  <c r="AA73" i="19" s="1"/>
  <c r="FF70" i="24" a="1"/>
  <c r="FF70" i="24" s="1"/>
  <c r="AJ72" i="19" s="1"/>
  <c r="AK72" i="19" s="1"/>
  <c r="EP70" i="24" a="1"/>
  <c r="EP70" i="24" s="1"/>
  <c r="EX69" i="24" a="1"/>
  <c r="EX69" i="24" s="1"/>
  <c r="Z71" i="19" s="1"/>
  <c r="AA71" i="19" s="1"/>
  <c r="FF68" i="24" a="1"/>
  <c r="FF68" i="24" s="1"/>
  <c r="AJ70" i="19" s="1"/>
  <c r="AK70" i="19" s="1"/>
  <c r="EP68" i="24" a="1"/>
  <c r="EP68" i="24" s="1"/>
  <c r="EX67" i="24" a="1"/>
  <c r="EX67" i="24" s="1"/>
  <c r="Z69" i="19" s="1"/>
  <c r="AA69" i="19" s="1"/>
  <c r="EW6" i="24" a="1"/>
  <c r="EW6" i="24" s="1"/>
  <c r="Y8" i="19" s="1"/>
  <c r="FA7" i="24" a="1"/>
  <c r="FA7" i="24" s="1"/>
  <c r="AD9" i="19" s="1"/>
  <c r="EU8" i="24" a="1"/>
  <c r="EU8" i="24" s="1"/>
  <c r="EM9" i="24" a="1"/>
  <c r="EM9" i="24" s="1"/>
  <c r="M11" i="19" s="1"/>
  <c r="FC9" i="24" a="1"/>
  <c r="FC9" i="24" s="1"/>
  <c r="AG11" i="19" s="1"/>
  <c r="EU10" i="24" a="1"/>
  <c r="EU10" i="24" s="1"/>
  <c r="W12" i="19" s="1"/>
  <c r="EM11" i="24" a="1"/>
  <c r="EM11" i="24" s="1"/>
  <c r="M13" i="19" s="1"/>
  <c r="FC11" i="24" a="1"/>
  <c r="FC11" i="24" s="1"/>
  <c r="EU12" i="24" a="1"/>
  <c r="EU12" i="24" s="1"/>
  <c r="W14" i="19" s="1"/>
  <c r="FC13" i="24" a="1"/>
  <c r="FC13" i="24" s="1"/>
  <c r="AG15" i="19" s="1"/>
  <c r="EU14" i="24" a="1"/>
  <c r="EU14" i="24" s="1"/>
  <c r="FC15" i="24" a="1"/>
  <c r="FC15" i="24" s="1"/>
  <c r="AG17" i="19" s="1"/>
  <c r="EU16" i="24" a="1"/>
  <c r="EU16" i="24" s="1"/>
  <c r="EM17" i="24" a="1"/>
  <c r="EM17" i="24" s="1"/>
  <c r="M19" i="19" s="1"/>
  <c r="FE17" i="24" a="1"/>
  <c r="FE17" i="24" s="1"/>
  <c r="EW18" i="24" a="1"/>
  <c r="EW18" i="24" s="1"/>
  <c r="Y20" i="19" s="1"/>
  <c r="FB19" i="24" a="1"/>
  <c r="FB19" i="24" s="1"/>
  <c r="AE21" i="19" s="1"/>
  <c r="AF21" i="19" s="1"/>
  <c r="ET22" i="24" a="1"/>
  <c r="ET22" i="24" s="1"/>
  <c r="U24" i="19" s="1"/>
  <c r="V24" i="19" s="1"/>
  <c r="FB23" i="24" a="1"/>
  <c r="FB23" i="24" s="1"/>
  <c r="FB24" i="24" a="1"/>
  <c r="FB24" i="24" s="1"/>
  <c r="AE26" i="19" s="1"/>
  <c r="AF26" i="19" s="1"/>
  <c r="ET25" i="24" a="1"/>
  <c r="ET25" i="24" s="1"/>
  <c r="U27" i="19" s="1"/>
  <c r="V27" i="19" s="1"/>
  <c r="EL26" i="24" a="1"/>
  <c r="EL26" i="24" s="1"/>
  <c r="K28" i="19" s="1"/>
  <c r="L28" i="19" s="1"/>
  <c r="FB26" i="24" a="1"/>
  <c r="FB26" i="24" s="1"/>
  <c r="ET27" i="24" a="1"/>
  <c r="ET27" i="24" s="1"/>
  <c r="U29" i="19" s="1"/>
  <c r="V29" i="19" s="1"/>
  <c r="EL28" i="24" a="1"/>
  <c r="EL28" i="24" s="1"/>
  <c r="K30" i="19" s="1"/>
  <c r="L30" i="19" s="1"/>
  <c r="FB28" i="24" a="1"/>
  <c r="FB28" i="24" s="1"/>
  <c r="AE30" i="19" s="1"/>
  <c r="AF30" i="19" s="1"/>
  <c r="ET29" i="24" a="1"/>
  <c r="ET29" i="24" s="1"/>
  <c r="U31" i="19" s="1"/>
  <c r="V31" i="19" s="1"/>
  <c r="FB30" i="24" a="1"/>
  <c r="FB30" i="24" s="1"/>
  <c r="AE32" i="19" s="1"/>
  <c r="AF32" i="19" s="1"/>
  <c r="ET31" i="24" a="1"/>
  <c r="ET31" i="24" s="1"/>
  <c r="U33" i="19" s="1"/>
  <c r="V33" i="19" s="1"/>
  <c r="FB32" i="24" a="1"/>
  <c r="FB32" i="24" s="1"/>
  <c r="AE34" i="19" s="1"/>
  <c r="AF34" i="19" s="1"/>
  <c r="ET33" i="24" a="1"/>
  <c r="ET33" i="24" s="1"/>
  <c r="EL34" i="24" a="1"/>
  <c r="EL34" i="24" s="1"/>
  <c r="K36" i="19" s="1"/>
  <c r="L36" i="19" s="1"/>
  <c r="FB34" i="24" a="1"/>
  <c r="FB34" i="24" s="1"/>
  <c r="AE36" i="19" s="1"/>
  <c r="AF36" i="19" s="1"/>
  <c r="ET35" i="24" a="1"/>
  <c r="ET35" i="24" s="1"/>
  <c r="U37" i="19" s="1"/>
  <c r="V37" i="19" s="1"/>
  <c r="EL36" i="24" a="1"/>
  <c r="EL36" i="24" s="1"/>
  <c r="FB36" i="24" a="1"/>
  <c r="FB36" i="24" s="1"/>
  <c r="AE38" i="19" s="1"/>
  <c r="AF38" i="19" s="1"/>
  <c r="ET37" i="24" a="1"/>
  <c r="ET37" i="24" s="1"/>
  <c r="U39" i="19" s="1"/>
  <c r="V39" i="19" s="1"/>
  <c r="FB38" i="24" a="1"/>
  <c r="FB38" i="24" s="1"/>
  <c r="AE40" i="19" s="1"/>
  <c r="AF40" i="19" s="1"/>
  <c r="EQ6" i="24" a="1"/>
  <c r="EQ6" i="24" s="1"/>
  <c r="EY7" i="24" a="1"/>
  <c r="EY7" i="24" s="1"/>
  <c r="EQ8" i="24" a="1"/>
  <c r="EQ8" i="24" s="1"/>
  <c r="R10" i="19" s="1"/>
  <c r="FE8" i="24" a="1"/>
  <c r="FE8" i="24" s="1"/>
  <c r="AI10" i="19" s="1"/>
  <c r="EW9" i="24" a="1"/>
  <c r="EW9" i="24" s="1"/>
  <c r="EO10" i="24" a="1"/>
  <c r="EO10" i="24" s="1"/>
  <c r="O12" i="19" s="1"/>
  <c r="FE10" i="24" a="1"/>
  <c r="FE10" i="24" s="1"/>
  <c r="AI12" i="19" s="1"/>
  <c r="EW11" i="24" a="1"/>
  <c r="EW11" i="24" s="1"/>
  <c r="Y13" i="19" s="1"/>
  <c r="EO12" i="24" a="1"/>
  <c r="EO12" i="24" s="1"/>
  <c r="O14" i="19" s="1"/>
  <c r="FE12" i="24" a="1"/>
  <c r="FE12" i="24" s="1"/>
  <c r="AI14" i="19" s="1"/>
  <c r="EW13" i="24" a="1"/>
  <c r="EW13" i="24" s="1"/>
  <c r="Y15" i="19" s="1"/>
  <c r="EO14" i="24" a="1"/>
  <c r="EO14" i="24" s="1"/>
  <c r="O16" i="19" s="1"/>
  <c r="FE14" i="24" a="1"/>
  <c r="FE14" i="24" s="1"/>
  <c r="EW15" i="24" a="1"/>
  <c r="EW15" i="24" s="1"/>
  <c r="EO16" i="24" a="1"/>
  <c r="EO16" i="24" s="1"/>
  <c r="O18" i="19" s="1"/>
  <c r="FE16" i="24" a="1"/>
  <c r="FE16" i="24" s="1"/>
  <c r="AI18" i="19" s="1"/>
  <c r="EU17" i="24" a="1"/>
  <c r="EU17" i="24" s="1"/>
  <c r="EM18" i="24" a="1"/>
  <c r="EM18" i="24" s="1"/>
  <c r="M20" i="19" s="1"/>
  <c r="FG18" i="24" a="1"/>
  <c r="FG18" i="24" s="1"/>
  <c r="AL20" i="19" s="1"/>
  <c r="EQ20" i="24" a="1"/>
  <c r="EQ20" i="24" s="1"/>
  <c r="R22" i="19" s="1"/>
  <c r="EY21" i="24" a="1"/>
  <c r="EY21" i="24" s="1"/>
  <c r="FG22" i="24" a="1"/>
  <c r="FG22" i="24" s="1"/>
  <c r="AL24" i="19" s="1"/>
  <c r="EQ24" i="24" a="1"/>
  <c r="EQ24" i="24" s="1"/>
  <c r="R26" i="19" s="1"/>
  <c r="EO19" i="24" a="1"/>
  <c r="EO19" i="24" s="1"/>
  <c r="O21" i="19" s="1"/>
  <c r="FE19" i="24" a="1"/>
  <c r="FE19" i="24" s="1"/>
  <c r="EW20" i="24" a="1"/>
  <c r="EW20" i="24" s="1"/>
  <c r="Y22" i="19" s="1"/>
  <c r="EO21" i="24" a="1"/>
  <c r="EO21" i="24" s="1"/>
  <c r="O23" i="19" s="1"/>
  <c r="FE21" i="24" a="1"/>
  <c r="FE21" i="24" s="1"/>
  <c r="AI23" i="19" s="1"/>
  <c r="EW22" i="24" a="1"/>
  <c r="EW22" i="24" s="1"/>
  <c r="Y24" i="19" s="1"/>
  <c r="EO23" i="24" a="1"/>
  <c r="EO23" i="24" s="1"/>
  <c r="O25" i="19" s="1"/>
  <c r="FE23" i="24" a="1"/>
  <c r="FE23" i="24" s="1"/>
  <c r="AI25" i="19" s="1"/>
  <c r="EW24" i="24" a="1"/>
  <c r="EW24" i="24" s="1"/>
  <c r="Y26" i="19" s="1"/>
  <c r="EO25" i="24" a="1"/>
  <c r="EO25" i="24" s="1"/>
  <c r="O27" i="19" s="1"/>
  <c r="FE25" i="24" a="1"/>
  <c r="FE25" i="24" s="1"/>
  <c r="AI27" i="19" s="1"/>
  <c r="EW26" i="24" a="1"/>
  <c r="EW26" i="24" s="1"/>
  <c r="Y28" i="19" s="1"/>
  <c r="EO27" i="24" a="1"/>
  <c r="EO27" i="24" s="1"/>
  <c r="O29" i="19" s="1"/>
  <c r="FE27" i="24" a="1"/>
  <c r="FE27" i="24" s="1"/>
  <c r="EW28" i="24" a="1"/>
  <c r="EW28" i="24" s="1"/>
  <c r="Y30" i="19" s="1"/>
  <c r="EO29" i="24" a="1"/>
  <c r="EO29" i="24" s="1"/>
  <c r="O31" i="19" s="1"/>
  <c r="FE29" i="24" a="1"/>
  <c r="FE29" i="24" s="1"/>
  <c r="AI31" i="19" s="1"/>
  <c r="EW30" i="24" a="1"/>
  <c r="EW30" i="24" s="1"/>
  <c r="EO31" i="24" a="1"/>
  <c r="EO31" i="24" s="1"/>
  <c r="O33" i="19" s="1"/>
  <c r="FE31" i="24" a="1"/>
  <c r="FE31" i="24" s="1"/>
  <c r="AI33" i="19" s="1"/>
  <c r="EW32" i="24" a="1"/>
  <c r="EW32" i="24" s="1"/>
  <c r="Y34" i="19" s="1"/>
  <c r="EO33" i="24" a="1"/>
  <c r="EO33" i="24" s="1"/>
  <c r="O35" i="19" s="1"/>
  <c r="FE33" i="24" a="1"/>
  <c r="FE33" i="24" s="1"/>
  <c r="AI35" i="19" s="1"/>
  <c r="EW34" i="24" a="1"/>
  <c r="EW34" i="24" s="1"/>
  <c r="Y36" i="19" s="1"/>
  <c r="EO35" i="24" a="1"/>
  <c r="EO35" i="24" s="1"/>
  <c r="O37" i="19" s="1"/>
  <c r="FE35" i="24" a="1"/>
  <c r="FE35" i="24" s="1"/>
  <c r="EW36" i="24" a="1"/>
  <c r="EW36" i="24" s="1"/>
  <c r="Y38" i="19" s="1"/>
  <c r="EO37" i="24" a="1"/>
  <c r="EO37" i="24" s="1"/>
  <c r="O39" i="19" s="1"/>
  <c r="FE37" i="24" a="1"/>
  <c r="FE37" i="24" s="1"/>
  <c r="AI39" i="19" s="1"/>
  <c r="EW38" i="24" a="1"/>
  <c r="EW38" i="24" s="1"/>
  <c r="Y40" i="19" s="1"/>
  <c r="EW5" i="24" a="1"/>
  <c r="EW5" i="24" s="1"/>
  <c r="Y7" i="19" s="1"/>
  <c r="FC6" i="24" a="1"/>
  <c r="FC6" i="24" s="1"/>
  <c r="AG8" i="19" s="1"/>
  <c r="EP5" i="24" a="1"/>
  <c r="EP5" i="24" s="1"/>
  <c r="P7" i="19" s="1"/>
  <c r="Q7" i="19" s="1"/>
  <c r="EZ6" i="24" a="1"/>
  <c r="EZ6" i="24" s="1"/>
  <c r="AC8" i="19" s="1"/>
  <c r="ER7" i="24" a="1"/>
  <c r="ER7" i="24" s="1"/>
  <c r="S9" i="19" s="1"/>
  <c r="EZ8" i="24" a="1"/>
  <c r="EZ8" i="24" s="1"/>
  <c r="AC10" i="19" s="1"/>
  <c r="ER9" i="24" a="1"/>
  <c r="ER9" i="24" s="1"/>
  <c r="S11" i="19" s="1"/>
  <c r="EJ10" i="24" a="1"/>
  <c r="EJ10" i="24" s="1"/>
  <c r="I12" i="19" s="1"/>
  <c r="EZ10" i="24" a="1"/>
  <c r="EZ10" i="24" s="1"/>
  <c r="AC12" i="19" s="1"/>
  <c r="ER11" i="24" a="1"/>
  <c r="ER11" i="24" s="1"/>
  <c r="S13" i="19" s="1"/>
  <c r="EJ12" i="24" a="1"/>
  <c r="EJ12" i="24" s="1"/>
  <c r="I14" i="19" s="1"/>
  <c r="EZ12" i="24" a="1"/>
  <c r="EZ12" i="24" s="1"/>
  <c r="AC14" i="19" s="1"/>
  <c r="ER13" i="24" a="1"/>
  <c r="ER13" i="24" s="1"/>
  <c r="S15" i="19" s="1"/>
  <c r="FB14" i="24" a="1"/>
  <c r="FB14" i="24" s="1"/>
  <c r="AE16" i="19" s="1"/>
  <c r="AF16" i="19" s="1"/>
  <c r="ET15" i="24" a="1"/>
  <c r="ET15" i="24" s="1"/>
  <c r="U17" i="19" s="1"/>
  <c r="V17" i="19" s="1"/>
  <c r="FB16" i="24" a="1"/>
  <c r="FB16" i="24" s="1"/>
  <c r="AE18" i="19" s="1"/>
  <c r="AF18" i="19" s="1"/>
  <c r="ET17" i="24" a="1"/>
  <c r="ET17" i="24" s="1"/>
  <c r="U19" i="19" s="1"/>
  <c r="V19" i="19" s="1"/>
  <c r="EL18" i="24" a="1"/>
  <c r="EL18" i="24" s="1"/>
  <c r="K20" i="19" s="1"/>
  <c r="L20" i="19" s="1"/>
  <c r="ET18" i="24" a="1"/>
  <c r="ET18" i="24" s="1"/>
  <c r="U20" i="19" s="1"/>
  <c r="V20" i="19" s="1"/>
  <c r="FF18" i="24" a="1"/>
  <c r="FF18" i="24" s="1"/>
  <c r="EX19" i="24" a="1"/>
  <c r="EX19" i="24" s="1"/>
  <c r="Z21" i="19" s="1"/>
  <c r="AA21" i="19" s="1"/>
  <c r="EP20" i="24" a="1"/>
  <c r="EP20" i="24" s="1"/>
  <c r="P22" i="19" s="1"/>
  <c r="Q22" i="19" s="1"/>
  <c r="FF20" i="24" a="1"/>
  <c r="FF20" i="24" s="1"/>
  <c r="AJ22" i="19" s="1"/>
  <c r="AK22" i="19" s="1"/>
  <c r="EX21" i="24" a="1"/>
  <c r="EX21" i="24" s="1"/>
  <c r="Z23" i="19" s="1"/>
  <c r="AA23" i="19" s="1"/>
  <c r="EP22" i="24" a="1"/>
  <c r="EP22" i="24" s="1"/>
  <c r="P24" i="19" s="1"/>
  <c r="Q24" i="19" s="1"/>
  <c r="FF22" i="24" a="1"/>
  <c r="FF22" i="24" s="1"/>
  <c r="AJ24" i="19" s="1"/>
  <c r="AK24" i="19" s="1"/>
  <c r="EX23" i="24" a="1"/>
  <c r="EX23" i="24" s="1"/>
  <c r="Z25" i="19" s="1"/>
  <c r="AA25" i="19" s="1"/>
  <c r="EP24" i="24" a="1"/>
  <c r="EP24" i="24" s="1"/>
  <c r="P26" i="19" s="1"/>
  <c r="Q26" i="19" s="1"/>
  <c r="FF24" i="24" a="1"/>
  <c r="FF24" i="24" s="1"/>
  <c r="AJ26" i="19" s="1"/>
  <c r="AK26" i="19" s="1"/>
  <c r="EX25" i="24" a="1"/>
  <c r="EX25" i="24" s="1"/>
  <c r="Z27" i="19" s="1"/>
  <c r="AA27" i="19" s="1"/>
  <c r="EP26" i="24" a="1"/>
  <c r="EP26" i="24" s="1"/>
  <c r="P28" i="19" s="1"/>
  <c r="Q28" i="19" s="1"/>
  <c r="FF26" i="24" a="1"/>
  <c r="FF26" i="24" s="1"/>
  <c r="EX27" i="24" a="1"/>
  <c r="EX27" i="24" s="1"/>
  <c r="Z29" i="19" s="1"/>
  <c r="AA29" i="19" s="1"/>
  <c r="EP28" i="24" a="1"/>
  <c r="EP28" i="24" s="1"/>
  <c r="P30" i="19" s="1"/>
  <c r="Q30" i="19" s="1"/>
  <c r="FF28" i="24" a="1"/>
  <c r="FF28" i="24" s="1"/>
  <c r="AJ30" i="19" s="1"/>
  <c r="AK30" i="19" s="1"/>
  <c r="EX29" i="24" a="1"/>
  <c r="EX29" i="24" s="1"/>
  <c r="Z31" i="19" s="1"/>
  <c r="AA31" i="19" s="1"/>
  <c r="EP30" i="24" a="1"/>
  <c r="EP30" i="24" s="1"/>
  <c r="P32" i="19" s="1"/>
  <c r="Q32" i="19" s="1"/>
  <c r="FF30" i="24" a="1"/>
  <c r="FF30" i="24" s="1"/>
  <c r="AJ32" i="19" s="1"/>
  <c r="AK32" i="19" s="1"/>
  <c r="EX31" i="24" a="1"/>
  <c r="EX31" i="24" s="1"/>
  <c r="Z33" i="19" s="1"/>
  <c r="AA33" i="19" s="1"/>
  <c r="EP32" i="24" a="1"/>
  <c r="EP32" i="24" s="1"/>
  <c r="P34" i="19" s="1"/>
  <c r="Q34" i="19" s="1"/>
  <c r="FF32" i="24" a="1"/>
  <c r="FF32" i="24" s="1"/>
  <c r="AJ34" i="19" s="1"/>
  <c r="AK34" i="19" s="1"/>
  <c r="EX33" i="24" a="1"/>
  <c r="EX33" i="24" s="1"/>
  <c r="Z35" i="19" s="1"/>
  <c r="AA35" i="19" s="1"/>
  <c r="EP34" i="24" a="1"/>
  <c r="EP34" i="24" s="1"/>
  <c r="P36" i="19" s="1"/>
  <c r="Q36" i="19" s="1"/>
  <c r="FF34" i="24" a="1"/>
  <c r="FF34" i="24" s="1"/>
  <c r="AJ36" i="19" s="1"/>
  <c r="AK36" i="19" s="1"/>
  <c r="EX35" i="24" a="1"/>
  <c r="EX35" i="24" s="1"/>
  <c r="Z37" i="19" s="1"/>
  <c r="AA37" i="19" s="1"/>
  <c r="EP36" i="24" a="1"/>
  <c r="EP36" i="24" s="1"/>
  <c r="P38" i="19" s="1"/>
  <c r="Q38" i="19" s="1"/>
  <c r="FF36" i="24" a="1"/>
  <c r="FF36" i="24" s="1"/>
  <c r="AJ38" i="19" s="1"/>
  <c r="AK38" i="19" s="1"/>
  <c r="EX37" i="24" a="1"/>
  <c r="EX37" i="24" s="1"/>
  <c r="Z39" i="19" s="1"/>
  <c r="AA39" i="19" s="1"/>
  <c r="EP38" i="24" a="1"/>
  <c r="EP38" i="24" s="1"/>
  <c r="P40" i="19" s="1"/>
  <c r="Q40" i="19" s="1"/>
  <c r="ES6" i="24" a="1"/>
  <c r="ES6" i="24" s="1"/>
  <c r="T8" i="19" s="1"/>
  <c r="EZ5" i="24" a="1"/>
  <c r="EZ5" i="24" s="1"/>
  <c r="AX5" i="24" s="1"/>
  <c r="EP6" i="24" a="1"/>
  <c r="EP6" i="24" s="1"/>
  <c r="P8" i="19" s="1"/>
  <c r="Q8" i="19" s="1"/>
  <c r="FF6" i="24" a="1"/>
  <c r="FF6" i="24" s="1"/>
  <c r="AJ8" i="19" s="1"/>
  <c r="AK8" i="19" s="1"/>
  <c r="EX7" i="24" a="1"/>
  <c r="EX7" i="24" s="1"/>
  <c r="Z9" i="19" s="1"/>
  <c r="AA9" i="19" s="1"/>
  <c r="EP8" i="24" a="1"/>
  <c r="EP8" i="24" s="1"/>
  <c r="P10" i="19" s="1"/>
  <c r="Q10" i="19" s="1"/>
  <c r="FF8" i="24" a="1"/>
  <c r="FF8" i="24" s="1"/>
  <c r="AJ10" i="19" s="1"/>
  <c r="AK10" i="19" s="1"/>
  <c r="EX9" i="24" a="1"/>
  <c r="EX9" i="24" s="1"/>
  <c r="Z11" i="19" s="1"/>
  <c r="AA11" i="19" s="1"/>
  <c r="EP10" i="24" a="1"/>
  <c r="EP10" i="24" s="1"/>
  <c r="P12" i="19" s="1"/>
  <c r="Q12" i="19" s="1"/>
  <c r="FF10" i="24" a="1"/>
  <c r="FF10" i="24" s="1"/>
  <c r="AJ12" i="19" s="1"/>
  <c r="AK12" i="19" s="1"/>
  <c r="EX11" i="24" a="1"/>
  <c r="EX11" i="24" s="1"/>
  <c r="Z13" i="19" s="1"/>
  <c r="AA13" i="19" s="1"/>
  <c r="EP12" i="24" a="1"/>
  <c r="EP12" i="24" s="1"/>
  <c r="P14" i="19" s="1"/>
  <c r="Q14" i="19" s="1"/>
  <c r="FF12" i="24" a="1"/>
  <c r="FF12" i="24" s="1"/>
  <c r="AJ14" i="19" s="1"/>
  <c r="AK14" i="19" s="1"/>
  <c r="EX13" i="24" a="1"/>
  <c r="EX13" i="24" s="1"/>
  <c r="Z15" i="19" s="1"/>
  <c r="AA15" i="19" s="1"/>
  <c r="EP14" i="24" a="1"/>
  <c r="EP14" i="24" s="1"/>
  <c r="P16" i="19" s="1"/>
  <c r="Q16" i="19" s="1"/>
  <c r="FD14" i="24" a="1"/>
  <c r="FD14" i="24" s="1"/>
  <c r="AH16" i="19" s="1"/>
  <c r="EV15" i="24" a="1"/>
  <c r="EV15" i="24" s="1"/>
  <c r="X17" i="19" s="1"/>
  <c r="EN16" i="24" a="1"/>
  <c r="EN16" i="24" s="1"/>
  <c r="N18" i="19" s="1"/>
  <c r="FD16" i="24" a="1"/>
  <c r="FD16" i="24" s="1"/>
  <c r="AH18" i="19" s="1"/>
  <c r="EV17" i="24" a="1"/>
  <c r="EV17" i="24" s="1"/>
  <c r="X19" i="19" s="1"/>
  <c r="FA18" i="24" a="1"/>
  <c r="FA18" i="24" s="1"/>
  <c r="AD20" i="19" s="1"/>
  <c r="ES19" i="24" a="1"/>
  <c r="ES19" i="24" s="1"/>
  <c r="T21" i="19" s="1"/>
  <c r="EK20" i="24" a="1"/>
  <c r="EK20" i="24" s="1"/>
  <c r="J22" i="19" s="1"/>
  <c r="FA20" i="24" a="1"/>
  <c r="FA20" i="24" s="1"/>
  <c r="AD22" i="19" s="1"/>
  <c r="ES21" i="24" a="1"/>
  <c r="ES21" i="24" s="1"/>
  <c r="T23" i="19" s="1"/>
  <c r="FA22" i="24" a="1"/>
  <c r="FA22" i="24" s="1"/>
  <c r="AD24" i="19" s="1"/>
  <c r="ES23" i="24" a="1"/>
  <c r="ES23" i="24" s="1"/>
  <c r="T25" i="19" s="1"/>
  <c r="FA24" i="24" a="1"/>
  <c r="FA24" i="24" s="1"/>
  <c r="AD26" i="19" s="1"/>
  <c r="ES25" i="24" a="1"/>
  <c r="ES25" i="24" s="1"/>
  <c r="T27" i="19" s="1"/>
  <c r="EK26" i="24" a="1"/>
  <c r="EK26" i="24" s="1"/>
  <c r="J28" i="19" s="1"/>
  <c r="FA26" i="24" a="1"/>
  <c r="FA26" i="24" s="1"/>
  <c r="AD28" i="19" s="1"/>
  <c r="ES27" i="24" a="1"/>
  <c r="ES27" i="24" s="1"/>
  <c r="T29" i="19" s="1"/>
  <c r="EK28" i="24" a="1"/>
  <c r="EK28" i="24" s="1"/>
  <c r="J30" i="19" s="1"/>
  <c r="FA28" i="24" a="1"/>
  <c r="FA28" i="24" s="1"/>
  <c r="AD30" i="19" s="1"/>
  <c r="ES29" i="24" a="1"/>
  <c r="ES29" i="24" s="1"/>
  <c r="T31" i="19" s="1"/>
  <c r="FA30" i="24" a="1"/>
  <c r="FA30" i="24" s="1"/>
  <c r="AD32" i="19" s="1"/>
  <c r="ES31" i="24" a="1"/>
  <c r="ES31" i="24" s="1"/>
  <c r="T33" i="19" s="1"/>
  <c r="FA32" i="24" a="1"/>
  <c r="FA32" i="24" s="1"/>
  <c r="AD34" i="19" s="1"/>
  <c r="ES33" i="24" a="1"/>
  <c r="ES33" i="24" s="1"/>
  <c r="T35" i="19" s="1"/>
  <c r="EK34" i="24" a="1"/>
  <c r="EK34" i="24" s="1"/>
  <c r="J36" i="19" s="1"/>
  <c r="FA34" i="24" a="1"/>
  <c r="FA34" i="24" s="1"/>
  <c r="AD36" i="19" s="1"/>
  <c r="ES35" i="24" a="1"/>
  <c r="ES35" i="24" s="1"/>
  <c r="T37" i="19" s="1"/>
  <c r="EK36" i="24" a="1"/>
  <c r="EK36" i="24" s="1"/>
  <c r="J38" i="19" s="1"/>
  <c r="FA36" i="24" a="1"/>
  <c r="FA36" i="24" s="1"/>
  <c r="AD38" i="19" s="1"/>
  <c r="ES37" i="24" a="1"/>
  <c r="ES37" i="24" s="1"/>
  <c r="T39" i="19" s="1"/>
  <c r="FA38" i="24" a="1"/>
  <c r="FA38" i="24" s="1"/>
  <c r="AD40" i="19" s="1"/>
  <c r="EO39" i="24" a="1"/>
  <c r="EO39" i="24" s="1"/>
  <c r="O41" i="19" s="1"/>
  <c r="FE39" i="24" a="1"/>
  <c r="FE39" i="24" s="1"/>
  <c r="AI41" i="19" s="1"/>
  <c r="EW40" i="24" a="1"/>
  <c r="EW40" i="24" s="1"/>
  <c r="Y42" i="19" s="1"/>
  <c r="EO41" i="24" a="1"/>
  <c r="EO41" i="24" s="1"/>
  <c r="O43" i="19" s="1"/>
  <c r="FE41" i="24" a="1"/>
  <c r="FE41" i="24" s="1"/>
  <c r="AI43" i="19" s="1"/>
  <c r="EW42" i="24" a="1"/>
  <c r="EW42" i="24" s="1"/>
  <c r="Y44" i="19" s="1"/>
  <c r="EO43" i="24" a="1"/>
  <c r="EO43" i="24" s="1"/>
  <c r="O45" i="19" s="1"/>
  <c r="FE43" i="24" a="1"/>
  <c r="FE43" i="24" s="1"/>
  <c r="AI45" i="19" s="1"/>
  <c r="EW44" i="24" a="1"/>
  <c r="EW44" i="24" s="1"/>
  <c r="Y46" i="19" s="1"/>
  <c r="EO45" i="24" a="1"/>
  <c r="EO45" i="24" s="1"/>
  <c r="O47" i="19" s="1"/>
  <c r="FE45" i="24" a="1"/>
  <c r="FE45" i="24" s="1"/>
  <c r="AI47" i="19" s="1"/>
  <c r="EW46" i="24" a="1"/>
  <c r="EW46" i="24" s="1"/>
  <c r="Y48" i="19" s="1"/>
  <c r="EO47" i="24" a="1"/>
  <c r="EO47" i="24" s="1"/>
  <c r="O49" i="19" s="1"/>
  <c r="FE47" i="24" a="1"/>
  <c r="FE47" i="24" s="1"/>
  <c r="AI49" i="19" s="1"/>
  <c r="EW48" i="24" a="1"/>
  <c r="EW48" i="24" s="1"/>
  <c r="Y50" i="19" s="1"/>
  <c r="EO49" i="24" a="1"/>
  <c r="EO49" i="24" s="1"/>
  <c r="O51" i="19" s="1"/>
  <c r="ER39" i="24" a="1"/>
  <c r="ER39" i="24" s="1"/>
  <c r="S41" i="19" s="1"/>
  <c r="EZ40" i="24" a="1"/>
  <c r="EZ40" i="24" s="1"/>
  <c r="AC42" i="19" s="1"/>
  <c r="ER41" i="24" a="1"/>
  <c r="ER41" i="24" s="1"/>
  <c r="S43" i="19" s="1"/>
  <c r="EJ42" i="24" a="1"/>
  <c r="EJ42" i="24" s="1"/>
  <c r="I44" i="19" s="1"/>
  <c r="EZ42" i="24" a="1"/>
  <c r="EZ42" i="24" s="1"/>
  <c r="AC44" i="19" s="1"/>
  <c r="ER43" i="24" a="1"/>
  <c r="ER43" i="24" s="1"/>
  <c r="S45" i="19" s="1"/>
  <c r="EJ44" i="24" a="1"/>
  <c r="EJ44" i="24" s="1"/>
  <c r="I46" i="19" s="1"/>
  <c r="EZ44" i="24" a="1"/>
  <c r="EZ44" i="24" s="1"/>
  <c r="AC46" i="19" s="1"/>
  <c r="ER45" i="24" a="1"/>
  <c r="ER45" i="24" s="1"/>
  <c r="S47" i="19" s="1"/>
  <c r="EZ46" i="24" a="1"/>
  <c r="EZ46" i="24" s="1"/>
  <c r="AC48" i="19" s="1"/>
  <c r="ER47" i="24" a="1"/>
  <c r="ER47" i="24" s="1"/>
  <c r="S49" i="19" s="1"/>
  <c r="EZ48" i="24" a="1"/>
  <c r="EZ48" i="24" s="1"/>
  <c r="AC50" i="19" s="1"/>
  <c r="ER49" i="24" a="1"/>
  <c r="ER49" i="24" s="1"/>
  <c r="S51" i="19" s="1"/>
  <c r="FG38" i="24" a="1"/>
  <c r="FG38" i="24" s="1"/>
  <c r="AL40" i="19" s="1"/>
  <c r="EX39" i="24" a="1"/>
  <c r="EX39" i="24" s="1"/>
  <c r="Z41" i="19" s="1"/>
  <c r="AA41" i="19" s="1"/>
  <c r="EP40" i="24" a="1"/>
  <c r="EP40" i="24" s="1"/>
  <c r="P42" i="19" s="1"/>
  <c r="Q42" i="19" s="1"/>
  <c r="FF40" i="24" a="1"/>
  <c r="FF40" i="24" s="1"/>
  <c r="AJ42" i="19" s="1"/>
  <c r="AK42" i="19" s="1"/>
  <c r="EX41" i="24" a="1"/>
  <c r="EX41" i="24" s="1"/>
  <c r="Z43" i="19" s="1"/>
  <c r="AA43" i="19" s="1"/>
  <c r="EP42" i="24" a="1"/>
  <c r="EP42" i="24" s="1"/>
  <c r="P44" i="19" s="1"/>
  <c r="Q44" i="19" s="1"/>
  <c r="FF42" i="24" a="1"/>
  <c r="FF42" i="24" s="1"/>
  <c r="AJ44" i="19" s="1"/>
  <c r="AK44" i="19" s="1"/>
  <c r="EX43" i="24" a="1"/>
  <c r="EX43" i="24" s="1"/>
  <c r="Z45" i="19" s="1"/>
  <c r="AA45" i="19" s="1"/>
  <c r="EP44" i="24" a="1"/>
  <c r="EP44" i="24" s="1"/>
  <c r="P46" i="19" s="1"/>
  <c r="Q46" i="19" s="1"/>
  <c r="FF44" i="24" a="1"/>
  <c r="FF44" i="24" s="1"/>
  <c r="AJ46" i="19" s="1"/>
  <c r="AK46" i="19" s="1"/>
  <c r="EX45" i="24" a="1"/>
  <c r="EX45" i="24" s="1"/>
  <c r="Z47" i="19" s="1"/>
  <c r="AA47" i="19" s="1"/>
  <c r="EP46" i="24" a="1"/>
  <c r="EP46" i="24" s="1"/>
  <c r="P48" i="19" s="1"/>
  <c r="Q48" i="19" s="1"/>
  <c r="FF46" i="24" a="1"/>
  <c r="FF46" i="24" s="1"/>
  <c r="AJ48" i="19" s="1"/>
  <c r="AK48" i="19" s="1"/>
  <c r="EX47" i="24" a="1"/>
  <c r="EX47" i="24" s="1"/>
  <c r="Z49" i="19" s="1"/>
  <c r="AA49" i="19" s="1"/>
  <c r="EP48" i="24" a="1"/>
  <c r="EP48" i="24" s="1"/>
  <c r="P50" i="19" s="1"/>
  <c r="Q50" i="19" s="1"/>
  <c r="FF48" i="24" a="1"/>
  <c r="FF48" i="24" s="1"/>
  <c r="AJ50" i="19" s="1"/>
  <c r="AK50" i="19" s="1"/>
  <c r="EN39" i="24" a="1"/>
  <c r="EN39" i="24" s="1"/>
  <c r="N41" i="19" s="1"/>
  <c r="FD39" i="24" a="1"/>
  <c r="FD39" i="24" s="1"/>
  <c r="AH41" i="19" s="1"/>
  <c r="EV40" i="24" a="1"/>
  <c r="EV40" i="24" s="1"/>
  <c r="X42" i="19" s="1"/>
  <c r="EN41" i="24" a="1"/>
  <c r="EN41" i="24" s="1"/>
  <c r="N43" i="19" s="1"/>
  <c r="FD41" i="24" a="1"/>
  <c r="FD41" i="24" s="1"/>
  <c r="AH43" i="19" s="1"/>
  <c r="EV42" i="24" a="1"/>
  <c r="EV42" i="24" s="1"/>
  <c r="X44" i="19" s="1"/>
  <c r="EN43" i="24" a="1"/>
  <c r="EN43" i="24" s="1"/>
  <c r="N45" i="19" s="1"/>
  <c r="FD43" i="24" a="1"/>
  <c r="FD43" i="24" s="1"/>
  <c r="AH45" i="19" s="1"/>
  <c r="EV44" i="24" a="1"/>
  <c r="EV44" i="24" s="1"/>
  <c r="X46" i="19" s="1"/>
  <c r="EN45" i="24" a="1"/>
  <c r="EN45" i="24" s="1"/>
  <c r="N47" i="19" s="1"/>
  <c r="FD45" i="24" a="1"/>
  <c r="FD45" i="24" s="1"/>
  <c r="AH47" i="19" s="1"/>
  <c r="EV46" i="24" a="1"/>
  <c r="EV46" i="24" s="1"/>
  <c r="X48" i="19" s="1"/>
  <c r="EN47" i="24" a="1"/>
  <c r="EN47" i="24" s="1"/>
  <c r="N49" i="19" s="1"/>
  <c r="FD47" i="24" a="1"/>
  <c r="FD47" i="24" s="1"/>
  <c r="AH49" i="19" s="1"/>
  <c r="EV48" i="24" a="1"/>
  <c r="EV48" i="24" s="1"/>
  <c r="X50" i="19" s="1"/>
  <c r="EN49" i="24" a="1"/>
  <c r="EN49" i="24" s="1"/>
  <c r="N51" i="19" s="1"/>
  <c r="EY49" i="24" a="1"/>
  <c r="EY49" i="24" s="1"/>
  <c r="AB51" i="19" s="1"/>
  <c r="EQ50" i="24" a="1"/>
  <c r="EQ50" i="24" s="1"/>
  <c r="R52" i="19" s="1"/>
  <c r="FG50" i="24" a="1"/>
  <c r="FG50" i="24" s="1"/>
  <c r="AL52" i="19" s="1"/>
  <c r="EY51" i="24" a="1"/>
  <c r="EY51" i="24" s="1"/>
  <c r="AB53" i="19" s="1"/>
  <c r="EQ52" i="24" a="1"/>
  <c r="EQ52" i="24" s="1"/>
  <c r="R54" i="19" s="1"/>
  <c r="FG52" i="24" a="1"/>
  <c r="FG52" i="24" s="1"/>
  <c r="AL54" i="19" s="1"/>
  <c r="EY53" i="24" a="1"/>
  <c r="EY53" i="24" s="1"/>
  <c r="AB55" i="19" s="1"/>
  <c r="EQ54" i="24" a="1"/>
  <c r="EQ54" i="24" s="1"/>
  <c r="R56" i="19" s="1"/>
  <c r="FG54" i="24" a="1"/>
  <c r="FG54" i="24" s="1"/>
  <c r="AL56" i="19" s="1"/>
  <c r="EY55" i="24" a="1"/>
  <c r="EY55" i="24" s="1"/>
  <c r="AB57" i="19" s="1"/>
  <c r="EQ56" i="24" a="1"/>
  <c r="EQ56" i="24" s="1"/>
  <c r="R58" i="19" s="1"/>
  <c r="FG56" i="24" a="1"/>
  <c r="FG56" i="24" s="1"/>
  <c r="AL58" i="19" s="1"/>
  <c r="EY57" i="24" a="1"/>
  <c r="EY57" i="24" s="1"/>
  <c r="AB59" i="19" s="1"/>
  <c r="EQ58" i="24" a="1"/>
  <c r="EQ58" i="24" s="1"/>
  <c r="R60" i="19" s="1"/>
  <c r="FG58" i="24" a="1"/>
  <c r="FG58" i="24" s="1"/>
  <c r="AL60" i="19" s="1"/>
  <c r="EY59" i="24" a="1"/>
  <c r="EY59" i="24" s="1"/>
  <c r="AB61" i="19" s="1"/>
  <c r="EQ60" i="24" a="1"/>
  <c r="EQ60" i="24" s="1"/>
  <c r="R62" i="19" s="1"/>
  <c r="FG60" i="24" a="1"/>
  <c r="FG60" i="24" s="1"/>
  <c r="AL62" i="19" s="1"/>
  <c r="EY61" i="24" a="1"/>
  <c r="EY61" i="24" s="1"/>
  <c r="AB63" i="19" s="1"/>
  <c r="EQ62" i="24" a="1"/>
  <c r="EQ62" i="24" s="1"/>
  <c r="R64" i="19" s="1"/>
  <c r="FG62" i="24" a="1"/>
  <c r="FG62" i="24" s="1"/>
  <c r="AL64" i="19" s="1"/>
  <c r="EY63" i="24" a="1"/>
  <c r="EY63" i="24" s="1"/>
  <c r="AB65" i="19" s="1"/>
  <c r="EQ64" i="24" a="1"/>
  <c r="EQ64" i="24" s="1"/>
  <c r="R66" i="19" s="1"/>
  <c r="FG64" i="24" a="1"/>
  <c r="FG64" i="24" s="1"/>
  <c r="AL66" i="19" s="1"/>
  <c r="EY65" i="24" a="1"/>
  <c r="EY65" i="24" s="1"/>
  <c r="AB67" i="19" s="1"/>
  <c r="EQ66" i="24" a="1"/>
  <c r="EQ66" i="24" s="1"/>
  <c r="R68" i="19" s="1"/>
  <c r="FG66" i="24" a="1"/>
  <c r="FG66" i="24" s="1"/>
  <c r="AL68" i="19" s="1"/>
  <c r="EY67" i="24" a="1"/>
  <c r="EY67" i="24" s="1"/>
  <c r="AB69" i="19" s="1"/>
  <c r="EQ68" i="24" a="1"/>
  <c r="EQ68" i="24" s="1"/>
  <c r="R70" i="19" s="1"/>
  <c r="FG68" i="24" a="1"/>
  <c r="FG68" i="24" s="1"/>
  <c r="AL70" i="19" s="1"/>
  <c r="EY69" i="24" a="1"/>
  <c r="EY69" i="24" s="1"/>
  <c r="AB71" i="19" s="1"/>
  <c r="EQ70" i="24" a="1"/>
  <c r="EQ70" i="24" s="1"/>
  <c r="R72" i="19" s="1"/>
  <c r="FG70" i="24" a="1"/>
  <c r="FG70" i="24" s="1"/>
  <c r="AL72" i="19" s="1"/>
  <c r="EY71" i="24" a="1"/>
  <c r="EY71" i="24" s="1"/>
  <c r="AB73" i="19" s="1"/>
  <c r="EQ72" i="24" a="1"/>
  <c r="EQ72" i="24" s="1"/>
  <c r="R74" i="19" s="1"/>
  <c r="FG72" i="24" a="1"/>
  <c r="FG72" i="24" s="1"/>
  <c r="AL74" i="19" s="1"/>
  <c r="FB49" i="24" a="1"/>
  <c r="FB49" i="24" s="1"/>
  <c r="AE51" i="19" s="1"/>
  <c r="AF51" i="19" s="1"/>
  <c r="ET50" i="24" a="1"/>
  <c r="ET50" i="24" s="1"/>
  <c r="U52" i="19" s="1"/>
  <c r="V52" i="19" s="1"/>
  <c r="EL51" i="24" a="1"/>
  <c r="EL51" i="24" s="1"/>
  <c r="K53" i="19" s="1"/>
  <c r="L53" i="19" s="1"/>
  <c r="FB51" i="24" a="1"/>
  <c r="FB51" i="24" s="1"/>
  <c r="AE53" i="19" s="1"/>
  <c r="AF53" i="19" s="1"/>
  <c r="ET52" i="24" a="1"/>
  <c r="ET52" i="24" s="1"/>
  <c r="U54" i="19" s="1"/>
  <c r="V54" i="19" s="1"/>
  <c r="FB53" i="24" a="1"/>
  <c r="FB53" i="24" s="1"/>
  <c r="AE55" i="19" s="1"/>
  <c r="AF55" i="19" s="1"/>
  <c r="ET54" i="24" a="1"/>
  <c r="ET54" i="24" s="1"/>
  <c r="U56" i="19" s="1"/>
  <c r="V56" i="19" s="1"/>
  <c r="FB55" i="24" a="1"/>
  <c r="FB55" i="24" s="1"/>
  <c r="AE57" i="19" s="1"/>
  <c r="AF57" i="19" s="1"/>
  <c r="ET56" i="24" a="1"/>
  <c r="ET56" i="24" s="1"/>
  <c r="U58" i="19" s="1"/>
  <c r="V58" i="19" s="1"/>
  <c r="EL57" i="24" a="1"/>
  <c r="EL57" i="24" s="1"/>
  <c r="K59" i="19" s="1"/>
  <c r="L59" i="19" s="1"/>
  <c r="FB57" i="24" a="1"/>
  <c r="FB57" i="24" s="1"/>
  <c r="AE59" i="19" s="1"/>
  <c r="AF59" i="19" s="1"/>
  <c r="ET58" i="24" a="1"/>
  <c r="ET58" i="24" s="1"/>
  <c r="U60" i="19" s="1"/>
  <c r="V60" i="19" s="1"/>
  <c r="EL59" i="24" a="1"/>
  <c r="EL59" i="24" s="1"/>
  <c r="K61" i="19" s="1"/>
  <c r="L61" i="19" s="1"/>
  <c r="FB59" i="24" a="1"/>
  <c r="FB59" i="24" s="1"/>
  <c r="AE61" i="19" s="1"/>
  <c r="AF61" i="19" s="1"/>
  <c r="ET60" i="24" a="1"/>
  <c r="ET60" i="24" s="1"/>
  <c r="U62" i="19" s="1"/>
  <c r="V62" i="19" s="1"/>
  <c r="FB61" i="24" a="1"/>
  <c r="FB61" i="24" s="1"/>
  <c r="AE63" i="19" s="1"/>
  <c r="AF63" i="19" s="1"/>
  <c r="ET62" i="24" a="1"/>
  <c r="ET62" i="24" s="1"/>
  <c r="U64" i="19" s="1"/>
  <c r="V64" i="19" s="1"/>
  <c r="FB63" i="24" a="1"/>
  <c r="FB63" i="24" s="1"/>
  <c r="AE65" i="19" s="1"/>
  <c r="AF65" i="19" s="1"/>
  <c r="ET64" i="24" a="1"/>
  <c r="ET64" i="24" s="1"/>
  <c r="U66" i="19" s="1"/>
  <c r="V66" i="19" s="1"/>
  <c r="EL65" i="24" a="1"/>
  <c r="EL65" i="24" s="1"/>
  <c r="K67" i="19" s="1"/>
  <c r="L67" i="19" s="1"/>
  <c r="FB65" i="24" a="1"/>
  <c r="FB65" i="24" s="1"/>
  <c r="AE67" i="19" s="1"/>
  <c r="AF67" i="19" s="1"/>
  <c r="ET66" i="24" a="1"/>
  <c r="ET66" i="24" s="1"/>
  <c r="U68" i="19" s="1"/>
  <c r="V68" i="19" s="1"/>
  <c r="EL67" i="24" a="1"/>
  <c r="EL67" i="24" s="1"/>
  <c r="K69" i="19" s="1"/>
  <c r="L69" i="19" s="1"/>
  <c r="FB67" i="24" a="1"/>
  <c r="FB67" i="24" s="1"/>
  <c r="AE69" i="19" s="1"/>
  <c r="AF69" i="19" s="1"/>
  <c r="ET68" i="24" a="1"/>
  <c r="ET68" i="24" s="1"/>
  <c r="U70" i="19" s="1"/>
  <c r="V70" i="19" s="1"/>
  <c r="FB69" i="24" a="1"/>
  <c r="FB69" i="24" s="1"/>
  <c r="AE71" i="19" s="1"/>
  <c r="AF71" i="19" s="1"/>
  <c r="ET70" i="24" a="1"/>
  <c r="ET70" i="24" s="1"/>
  <c r="U72" i="19" s="1"/>
  <c r="V72" i="19" s="1"/>
  <c r="FB71" i="24" a="1"/>
  <c r="FB71" i="24" s="1"/>
  <c r="AE73" i="19" s="1"/>
  <c r="AF73" i="19" s="1"/>
  <c r="ET72" i="24" a="1"/>
  <c r="ET72" i="24" s="1"/>
  <c r="U74" i="19" s="1"/>
  <c r="V74" i="19" s="1"/>
  <c r="EL73" i="24" a="1"/>
  <c r="EL73" i="24" s="1"/>
  <c r="K75" i="19" s="1"/>
  <c r="L75" i="19" s="1"/>
  <c r="FC49" i="24" a="1"/>
  <c r="FC49" i="24" s="1"/>
  <c r="AG51" i="19" s="1"/>
  <c r="EU50" i="24" a="1"/>
  <c r="EU50" i="24" s="1"/>
  <c r="W52" i="19" s="1"/>
  <c r="EM51" i="24" a="1"/>
  <c r="EM51" i="24" s="1"/>
  <c r="M53" i="19" s="1"/>
  <c r="FC51" i="24" a="1"/>
  <c r="FC51" i="24" s="1"/>
  <c r="AG53" i="19" s="1"/>
  <c r="EU52" i="24" a="1"/>
  <c r="EU52" i="24" s="1"/>
  <c r="W54" i="19" s="1"/>
  <c r="FC53" i="24" a="1"/>
  <c r="FC53" i="24" s="1"/>
  <c r="AG55" i="19" s="1"/>
  <c r="EU54" i="24" a="1"/>
  <c r="EU54" i="24" s="1"/>
  <c r="W56" i="19" s="1"/>
  <c r="FC55" i="24" a="1"/>
  <c r="FC55" i="24" s="1"/>
  <c r="AG57" i="19" s="1"/>
  <c r="EU56" i="24" a="1"/>
  <c r="EU56" i="24" s="1"/>
  <c r="W58" i="19" s="1"/>
  <c r="EM57" i="24" a="1"/>
  <c r="EM57" i="24" s="1"/>
  <c r="M59" i="19" s="1"/>
  <c r="FC57" i="24" a="1"/>
  <c r="FC57" i="24" s="1"/>
  <c r="AG59" i="19" s="1"/>
  <c r="EU58" i="24" a="1"/>
  <c r="EU58" i="24" s="1"/>
  <c r="W60" i="19" s="1"/>
  <c r="EM59" i="24" a="1"/>
  <c r="EM59" i="24" s="1"/>
  <c r="M61" i="19" s="1"/>
  <c r="FC59" i="24" a="1"/>
  <c r="FC59" i="24" s="1"/>
  <c r="AG61" i="19" s="1"/>
  <c r="EU60" i="24" a="1"/>
  <c r="EU60" i="24" s="1"/>
  <c r="W62" i="19" s="1"/>
  <c r="FC61" i="24" a="1"/>
  <c r="FC61" i="24" s="1"/>
  <c r="AG63" i="19" s="1"/>
  <c r="EU62" i="24" a="1"/>
  <c r="EU62" i="24" s="1"/>
  <c r="W64" i="19" s="1"/>
  <c r="FC63" i="24" a="1"/>
  <c r="FC63" i="24" s="1"/>
  <c r="AG65" i="19" s="1"/>
  <c r="EU64" i="24" a="1"/>
  <c r="EU64" i="24" s="1"/>
  <c r="W66" i="19" s="1"/>
  <c r="EM65" i="24" a="1"/>
  <c r="EM65" i="24" s="1"/>
  <c r="M67" i="19" s="1"/>
  <c r="FC65" i="24" a="1"/>
  <c r="FC65" i="24" s="1"/>
  <c r="AG67" i="19" s="1"/>
  <c r="EU66" i="24" a="1"/>
  <c r="EU66" i="24" s="1"/>
  <c r="W68" i="19" s="1"/>
  <c r="EM67" i="24" a="1"/>
  <c r="EM67" i="24" s="1"/>
  <c r="M69" i="19" s="1"/>
  <c r="FC67" i="24" a="1"/>
  <c r="FC67" i="24" s="1"/>
  <c r="AG69" i="19" s="1"/>
  <c r="EU68" i="24" a="1"/>
  <c r="EU68" i="24" s="1"/>
  <c r="W70" i="19" s="1"/>
  <c r="FC69" i="24" a="1"/>
  <c r="FC69" i="24" s="1"/>
  <c r="AG71" i="19" s="1"/>
  <c r="EU70" i="24" a="1"/>
  <c r="EU70" i="24" s="1"/>
  <c r="W72" i="19" s="1"/>
  <c r="FC71" i="24" a="1"/>
  <c r="FC71" i="24" s="1"/>
  <c r="AG73" i="19" s="1"/>
  <c r="EU72" i="24" a="1"/>
  <c r="EU72" i="24" s="1"/>
  <c r="W74" i="19" s="1"/>
  <c r="EM73" i="24" a="1"/>
  <c r="EM73" i="24" s="1"/>
  <c r="M75" i="19" s="1"/>
  <c r="EP50" i="24" a="1"/>
  <c r="EP50" i="24" s="1"/>
  <c r="P52" i="19" s="1"/>
  <c r="Q52" i="19" s="1"/>
  <c r="FF50" i="24" a="1"/>
  <c r="FF50" i="24" s="1"/>
  <c r="AJ52" i="19" s="1"/>
  <c r="AK52" i="19" s="1"/>
  <c r="EX51" i="24" a="1"/>
  <c r="EX51" i="24" s="1"/>
  <c r="Z53" i="19" s="1"/>
  <c r="AA53" i="19" s="1"/>
  <c r="EP52" i="24" a="1"/>
  <c r="EP52" i="24" s="1"/>
  <c r="P54" i="19" s="1"/>
  <c r="Q54" i="19" s="1"/>
  <c r="FF52" i="24" a="1"/>
  <c r="FF52" i="24" s="1"/>
  <c r="AJ54" i="19" s="1"/>
  <c r="AK54" i="19" s="1"/>
  <c r="EX53" i="24" a="1"/>
  <c r="EX53" i="24" s="1"/>
  <c r="Z55" i="19" s="1"/>
  <c r="AA55" i="19" s="1"/>
  <c r="EP54" i="24" a="1"/>
  <c r="EP54" i="24" s="1"/>
  <c r="P56" i="19" s="1"/>
  <c r="Q56" i="19" s="1"/>
  <c r="FF54" i="24" a="1"/>
  <c r="FF54" i="24" s="1"/>
  <c r="AJ56" i="19" s="1"/>
  <c r="AK56" i="19" s="1"/>
  <c r="EX55" i="24" a="1"/>
  <c r="EX55" i="24" s="1"/>
  <c r="Z57" i="19" s="1"/>
  <c r="AA57" i="19" s="1"/>
  <c r="EP56" i="24" a="1"/>
  <c r="EP56" i="24" s="1"/>
  <c r="P58" i="19" s="1"/>
  <c r="Q58" i="19" s="1"/>
  <c r="FF56" i="24" a="1"/>
  <c r="FF56" i="24" s="1"/>
  <c r="AJ58" i="19" s="1"/>
  <c r="AK58" i="19" s="1"/>
  <c r="EX57" i="24" a="1"/>
  <c r="EX57" i="24" s="1"/>
  <c r="Z59" i="19" s="1"/>
  <c r="AA59" i="19" s="1"/>
  <c r="EP58" i="24" a="1"/>
  <c r="EP58" i="24" s="1"/>
  <c r="P60" i="19" s="1"/>
  <c r="Q60" i="19" s="1"/>
  <c r="FF58" i="24" a="1"/>
  <c r="FF58" i="24" s="1"/>
  <c r="AJ60" i="19" s="1"/>
  <c r="AK60" i="19" s="1"/>
  <c r="EX59" i="24" a="1"/>
  <c r="EX59" i="24" s="1"/>
  <c r="Z61" i="19" s="1"/>
  <c r="AA61" i="19" s="1"/>
  <c r="EP60" i="24" a="1"/>
  <c r="EP60" i="24" s="1"/>
  <c r="P62" i="19" s="1"/>
  <c r="Q62" i="19" s="1"/>
  <c r="FF60" i="24" a="1"/>
  <c r="FF60" i="24" s="1"/>
  <c r="AJ62" i="19" s="1"/>
  <c r="AK62" i="19" s="1"/>
  <c r="EX61" i="24" a="1"/>
  <c r="EX61" i="24" s="1"/>
  <c r="Z63" i="19" s="1"/>
  <c r="AA63" i="19" s="1"/>
  <c r="EX62" i="24" a="1"/>
  <c r="EX62" i="24" s="1"/>
  <c r="Z64" i="19" s="1"/>
  <c r="AA64" i="19" s="1"/>
  <c r="EX63" i="24" a="1"/>
  <c r="EX63" i="24" s="1"/>
  <c r="Z65" i="19" s="1"/>
  <c r="AA65" i="19" s="1"/>
  <c r="EX64" i="24" a="1"/>
  <c r="EX64" i="24" s="1"/>
  <c r="Z66" i="19" s="1"/>
  <c r="AA66" i="19" s="1"/>
  <c r="FF66" i="24" a="1"/>
  <c r="FF66" i="24" s="1"/>
  <c r="AJ68" i="19" s="1"/>
  <c r="AK68" i="19" s="1"/>
  <c r="EH17" i="24" a="1"/>
  <c r="EH17" i="24" s="1"/>
  <c r="F19" i="19" s="1"/>
  <c r="G19" i="19" s="1"/>
  <c r="EH25" i="24" a="1"/>
  <c r="EH25" i="24" s="1"/>
  <c r="F27" i="19" s="1"/>
  <c r="G27" i="19" s="1"/>
  <c r="EH33" i="24" a="1"/>
  <c r="EH33" i="24" s="1"/>
  <c r="F35" i="19" s="1"/>
  <c r="G35" i="19" s="1"/>
  <c r="EH41" i="24" a="1"/>
  <c r="EH41" i="24" s="1"/>
  <c r="F43" i="19" s="1"/>
  <c r="G43" i="19" s="1"/>
  <c r="EI11" i="24" a="1"/>
  <c r="EI11" i="24" s="1"/>
  <c r="H13" i="19" s="1"/>
  <c r="EI19" i="24" a="1"/>
  <c r="EI19" i="24" s="1"/>
  <c r="H21" i="19" s="1"/>
  <c r="EI27" i="24" a="1"/>
  <c r="EI27" i="24" s="1"/>
  <c r="H29" i="19" s="1"/>
  <c r="EI35" i="24" a="1"/>
  <c r="EI35" i="24" s="1"/>
  <c r="H37" i="19" s="1"/>
  <c r="EI43" i="24" a="1"/>
  <c r="EI43" i="24" s="1"/>
  <c r="H45" i="19" s="1"/>
  <c r="EF9" i="24" a="1"/>
  <c r="EF9" i="24" s="1"/>
  <c r="D11" i="19" s="1"/>
  <c r="EF17" i="24" a="1"/>
  <c r="EF17" i="24" s="1"/>
  <c r="D19" i="19" s="1"/>
  <c r="EF25" i="24" a="1"/>
  <c r="EF25" i="24" s="1"/>
  <c r="D27" i="19" s="1"/>
  <c r="EF33" i="24" a="1"/>
  <c r="EF33" i="24" s="1"/>
  <c r="D35" i="19" s="1"/>
  <c r="EF41" i="24" a="1"/>
  <c r="EF41" i="24" s="1"/>
  <c r="D43" i="19" s="1"/>
  <c r="EG11" i="24" a="1"/>
  <c r="EG11" i="24" s="1"/>
  <c r="E13" i="19" s="1"/>
  <c r="EG19" i="24" a="1"/>
  <c r="EG19" i="24" s="1"/>
  <c r="E21" i="19" s="1"/>
  <c r="EG27" i="24" a="1"/>
  <c r="EG27" i="24" s="1"/>
  <c r="E29" i="19" s="1"/>
  <c r="EG35" i="24" a="1"/>
  <c r="EG35" i="24" s="1"/>
  <c r="E37" i="19" s="1"/>
  <c r="EG43" i="24" a="1"/>
  <c r="EG43" i="24" s="1"/>
  <c r="E45" i="19" s="1"/>
  <c r="EH50" i="24" a="1"/>
  <c r="EH50" i="24" s="1"/>
  <c r="F52" i="19" s="1"/>
  <c r="G52" i="19" s="1"/>
  <c r="EH58" i="24" a="1"/>
  <c r="EH58" i="24" s="1"/>
  <c r="F60" i="19" s="1"/>
  <c r="G60" i="19" s="1"/>
  <c r="EH66" i="24" a="1"/>
  <c r="EH66" i="24" s="1"/>
  <c r="F68" i="19" s="1"/>
  <c r="G68" i="19" s="1"/>
  <c r="EH74" i="24" a="1"/>
  <c r="EH74" i="24" s="1"/>
  <c r="F76" i="19" s="1"/>
  <c r="G76" i="19" s="1"/>
  <c r="EH82" i="24" a="1"/>
  <c r="EH82" i="24" s="1"/>
  <c r="F84" i="19" s="1"/>
  <c r="G84" i="19" s="1"/>
  <c r="EH44" i="24" a="1"/>
  <c r="EH44" i="24" s="1"/>
  <c r="F46" i="19" s="1"/>
  <c r="G46" i="19" s="1"/>
  <c r="EF49" i="24" a="1"/>
  <c r="EF49" i="24" s="1"/>
  <c r="D51" i="19" s="1"/>
  <c r="EH52" i="24" a="1"/>
  <c r="EH52" i="24" s="1"/>
  <c r="F54" i="19" s="1"/>
  <c r="G54" i="19" s="1"/>
  <c r="EF57" i="24" a="1"/>
  <c r="EF57" i="24" s="1"/>
  <c r="D59" i="19" s="1"/>
  <c r="EF65" i="24" a="1"/>
  <c r="EF65" i="24" s="1"/>
  <c r="D67" i="19" s="1"/>
  <c r="EI73" i="24" a="1"/>
  <c r="EI73" i="24" s="1"/>
  <c r="H75" i="19" s="1"/>
  <c r="EI81" i="24" a="1"/>
  <c r="EI81" i="24" s="1"/>
  <c r="H83" i="19" s="1"/>
  <c r="EI89" i="24" a="1"/>
  <c r="EI89" i="24" s="1"/>
  <c r="H91" i="19" s="1"/>
  <c r="EI51" i="24" a="1"/>
  <c r="EI51" i="24" s="1"/>
  <c r="H53" i="19" s="1"/>
  <c r="EI59" i="24" a="1"/>
  <c r="EI59" i="24" s="1"/>
  <c r="H61" i="19" s="1"/>
  <c r="EI67" i="24" a="1"/>
  <c r="EI67" i="24" s="1"/>
  <c r="H69" i="19" s="1"/>
  <c r="EF75" i="24" a="1"/>
  <c r="EF75" i="24" s="1"/>
  <c r="D77" i="19" s="1"/>
  <c r="EF83" i="24" a="1"/>
  <c r="EF83" i="24" s="1"/>
  <c r="D85" i="19" s="1"/>
  <c r="EG49" i="24" a="1"/>
  <c r="EG49" i="24" s="1"/>
  <c r="E51" i="19" s="1"/>
  <c r="EG57" i="24" a="1"/>
  <c r="EG57" i="24" s="1"/>
  <c r="E59" i="19" s="1"/>
  <c r="EG65" i="24" a="1"/>
  <c r="EG65" i="24" s="1"/>
  <c r="E67" i="19" s="1"/>
  <c r="EG73" i="24" a="1"/>
  <c r="EG73" i="24" s="1"/>
  <c r="E75" i="19" s="1"/>
  <c r="EG81" i="24" a="1"/>
  <c r="EG81" i="24" s="1"/>
  <c r="E83" i="19" s="1"/>
  <c r="EG89" i="24" a="1"/>
  <c r="EG89" i="24" s="1"/>
  <c r="E91" i="19" s="1"/>
  <c r="EH92" i="24" a="1"/>
  <c r="EH92" i="24" s="1"/>
  <c r="F94" i="19" s="1"/>
  <c r="G94" i="19" s="1"/>
  <c r="EH100" i="24" a="1"/>
  <c r="EH100" i="24" s="1"/>
  <c r="F102" i="19" s="1"/>
  <c r="G102" i="19" s="1"/>
  <c r="EH108" i="24" a="1"/>
  <c r="EH108" i="24" s="1"/>
  <c r="F110" i="19" s="1"/>
  <c r="G110" i="19" s="1"/>
  <c r="EH116" i="24" a="1"/>
  <c r="EH116" i="24" s="1"/>
  <c r="F118" i="19" s="1"/>
  <c r="G118" i="19" s="1"/>
  <c r="EH124" i="24" a="1"/>
  <c r="EH124" i="24" s="1"/>
  <c r="F126" i="19" s="1"/>
  <c r="G126" i="19" s="1"/>
  <c r="EI90" i="24" a="1"/>
  <c r="EI90" i="24" s="1"/>
  <c r="H92" i="19" s="1"/>
  <c r="EI98" i="24" a="1"/>
  <c r="EI98" i="24" s="1"/>
  <c r="H100" i="19" s="1"/>
  <c r="EI106" i="24" a="1"/>
  <c r="EI106" i="24" s="1"/>
  <c r="H108" i="19" s="1"/>
  <c r="EI114" i="24" a="1"/>
  <c r="EI114" i="24" s="1"/>
  <c r="H116" i="19" s="1"/>
  <c r="EI122" i="24" a="1"/>
  <c r="EI122" i="24" s="1"/>
  <c r="H124" i="19" s="1"/>
  <c r="EI130" i="24" a="1"/>
  <c r="EI130" i="24" s="1"/>
  <c r="H132" i="19" s="1"/>
  <c r="EF97" i="24" a="1"/>
  <c r="EF97" i="24" s="1"/>
  <c r="D99" i="19" s="1"/>
  <c r="EF105" i="24" a="1"/>
  <c r="EF105" i="24" s="1"/>
  <c r="D107" i="19" s="1"/>
  <c r="EF113" i="24" a="1"/>
  <c r="EF113" i="24" s="1"/>
  <c r="D115" i="19" s="1"/>
  <c r="EF121" i="24" a="1"/>
  <c r="EF121" i="24" s="1"/>
  <c r="D123" i="19" s="1"/>
  <c r="EF129" i="24" a="1"/>
  <c r="EF129" i="24" s="1"/>
  <c r="D131" i="19" s="1"/>
  <c r="EG91" i="24" a="1"/>
  <c r="EG91" i="24" s="1"/>
  <c r="E93" i="19" s="1"/>
  <c r="EG99" i="24" a="1"/>
  <c r="EG99" i="24" s="1"/>
  <c r="E101" i="19" s="1"/>
  <c r="EG107" i="24" a="1"/>
  <c r="EG107" i="24" s="1"/>
  <c r="E109" i="19" s="1"/>
  <c r="EG115" i="24" a="1"/>
  <c r="EG115" i="24" s="1"/>
  <c r="E117" i="19" s="1"/>
  <c r="EG123" i="24" a="1"/>
  <c r="EG123" i="24" s="1"/>
  <c r="E125" i="19" s="1"/>
  <c r="EG131" i="24" a="1"/>
  <c r="EG131" i="24" s="1"/>
  <c r="E133" i="19" s="1"/>
  <c r="EH10" i="24" a="1"/>
  <c r="EH10" i="24" s="1"/>
  <c r="F12" i="19" s="1"/>
  <c r="G12" i="19" s="1"/>
  <c r="EH18" i="24" a="1"/>
  <c r="EH18" i="24" s="1"/>
  <c r="F20" i="19" s="1"/>
  <c r="G20" i="19" s="1"/>
  <c r="EH26" i="24" a="1"/>
  <c r="EH26" i="24" s="1"/>
  <c r="F28" i="19" s="1"/>
  <c r="G28" i="19" s="1"/>
  <c r="EH34" i="24" a="1"/>
  <c r="EH34" i="24" s="1"/>
  <c r="F36" i="19" s="1"/>
  <c r="G36" i="19" s="1"/>
  <c r="EH42" i="24" a="1"/>
  <c r="EH42" i="24" s="1"/>
  <c r="F44" i="19" s="1"/>
  <c r="G44" i="19" s="1"/>
  <c r="EI12" i="24" a="1"/>
  <c r="EI12" i="24" s="1"/>
  <c r="H14" i="19" s="1"/>
  <c r="EI20" i="24" a="1"/>
  <c r="EI20" i="24" s="1"/>
  <c r="H22" i="19" s="1"/>
  <c r="EI28" i="24" a="1"/>
  <c r="EI28" i="24" s="1"/>
  <c r="H30" i="19" s="1"/>
  <c r="EI36" i="24" a="1"/>
  <c r="EI36" i="24" s="1"/>
  <c r="H38" i="19" s="1"/>
  <c r="EF10" i="24" a="1"/>
  <c r="EF10" i="24" s="1"/>
  <c r="D12" i="19" s="1"/>
  <c r="EF18" i="24" a="1"/>
  <c r="EF18" i="24" s="1"/>
  <c r="D20" i="19" s="1"/>
  <c r="EF26" i="24" a="1"/>
  <c r="EF26" i="24" s="1"/>
  <c r="D28" i="19" s="1"/>
  <c r="EF34" i="24" a="1"/>
  <c r="EF34" i="24" s="1"/>
  <c r="D36" i="19" s="1"/>
  <c r="EF42" i="24" a="1"/>
  <c r="EF42" i="24" s="1"/>
  <c r="D44" i="19" s="1"/>
  <c r="EG12" i="24" a="1"/>
  <c r="EG12" i="24" s="1"/>
  <c r="E14" i="19" s="1"/>
  <c r="EG20" i="24" a="1"/>
  <c r="EG20" i="24" s="1"/>
  <c r="E22" i="19" s="1"/>
  <c r="EG28" i="24" a="1"/>
  <c r="EG28" i="24" s="1"/>
  <c r="E30" i="19" s="1"/>
  <c r="EG36" i="24" a="1"/>
  <c r="EG36" i="24" s="1"/>
  <c r="E38" i="19" s="1"/>
  <c r="EG44" i="24" a="1"/>
  <c r="EG44" i="24" s="1"/>
  <c r="E46" i="19" s="1"/>
  <c r="EH51" i="24" a="1"/>
  <c r="EH51" i="24" s="1"/>
  <c r="F53" i="19" s="1"/>
  <c r="G53" i="19" s="1"/>
  <c r="EH59" i="24" a="1"/>
  <c r="EH59" i="24" s="1"/>
  <c r="F61" i="19" s="1"/>
  <c r="G61" i="19" s="1"/>
  <c r="EH67" i="24" a="1"/>
  <c r="EH67" i="24" s="1"/>
  <c r="F69" i="19" s="1"/>
  <c r="G69" i="19" s="1"/>
  <c r="EH75" i="24" a="1"/>
  <c r="EH75" i="24" s="1"/>
  <c r="F77" i="19" s="1"/>
  <c r="G77" i="19" s="1"/>
  <c r="EH83" i="24" a="1"/>
  <c r="EH83" i="24" s="1"/>
  <c r="F85" i="19" s="1"/>
  <c r="G85" i="19" s="1"/>
  <c r="EF50" i="24" a="1"/>
  <c r="EF50" i="24" s="1"/>
  <c r="D52" i="19" s="1"/>
  <c r="EF58" i="24" a="1"/>
  <c r="EF58" i="24" s="1"/>
  <c r="D60" i="19" s="1"/>
  <c r="EF66" i="24" a="1"/>
  <c r="EF66" i="24" s="1"/>
  <c r="D68" i="19" s="1"/>
  <c r="EI74" i="24" a="1"/>
  <c r="EI74" i="24" s="1"/>
  <c r="H76" i="19" s="1"/>
  <c r="EI82" i="24" a="1"/>
  <c r="EI82" i="24" s="1"/>
  <c r="H84" i="19" s="1"/>
  <c r="EI44" i="24" a="1"/>
  <c r="EI44" i="24" s="1"/>
  <c r="H46" i="19" s="1"/>
  <c r="EI52" i="24" a="1"/>
  <c r="EI52" i="24" s="1"/>
  <c r="H54" i="19" s="1"/>
  <c r="EI60" i="24" a="1"/>
  <c r="EI60" i="24" s="1"/>
  <c r="H62" i="19" s="1"/>
  <c r="EG68" i="24" a="1"/>
  <c r="EG68" i="24" s="1"/>
  <c r="E70" i="19" s="1"/>
  <c r="EF76" i="24" a="1"/>
  <c r="EF76" i="24" s="1"/>
  <c r="D78" i="19" s="1"/>
  <c r="EF84" i="24" a="1"/>
  <c r="EF84" i="24" s="1"/>
  <c r="D86" i="19" s="1"/>
  <c r="EG50" i="24" a="1"/>
  <c r="EG50" i="24" s="1"/>
  <c r="E52" i="19" s="1"/>
  <c r="EG58" i="24" a="1"/>
  <c r="EG58" i="24" s="1"/>
  <c r="E60" i="19" s="1"/>
  <c r="EG66" i="24" a="1"/>
  <c r="EG66" i="24" s="1"/>
  <c r="E68" i="19" s="1"/>
  <c r="EG74" i="24" a="1"/>
  <c r="EG74" i="24" s="1"/>
  <c r="E76" i="19" s="1"/>
  <c r="EG82" i="24" a="1"/>
  <c r="EG82" i="24" s="1"/>
  <c r="E84" i="19" s="1"/>
  <c r="EG90" i="24" a="1"/>
  <c r="EG90" i="24" s="1"/>
  <c r="E92" i="19" s="1"/>
  <c r="EH97" i="24" a="1"/>
  <c r="EH97" i="24" s="1"/>
  <c r="F99" i="19" s="1"/>
  <c r="G99" i="19" s="1"/>
  <c r="EH105" i="24" a="1"/>
  <c r="EH105" i="24" s="1"/>
  <c r="F107" i="19" s="1"/>
  <c r="G107" i="19" s="1"/>
  <c r="EH113" i="24" a="1"/>
  <c r="EH113" i="24" s="1"/>
  <c r="F115" i="19" s="1"/>
  <c r="G115" i="19" s="1"/>
  <c r="EH121" i="24" a="1"/>
  <c r="EH121" i="24" s="1"/>
  <c r="F123" i="19" s="1"/>
  <c r="G123" i="19" s="1"/>
  <c r="EH129" i="24" a="1"/>
  <c r="EH129" i="24" s="1"/>
  <c r="F131" i="19" s="1"/>
  <c r="G131" i="19" s="1"/>
  <c r="EI91" i="24" a="1"/>
  <c r="EI91" i="24" s="1"/>
  <c r="H93" i="19" s="1"/>
  <c r="EI99" i="24" a="1"/>
  <c r="EI99" i="24" s="1"/>
  <c r="H101" i="19" s="1"/>
  <c r="EI107" i="24" a="1"/>
  <c r="EI107" i="24" s="1"/>
  <c r="H109" i="19" s="1"/>
  <c r="EI115" i="24" a="1"/>
  <c r="EI115" i="24" s="1"/>
  <c r="H117" i="19" s="1"/>
  <c r="EI123" i="24" a="1"/>
  <c r="EI123" i="24" s="1"/>
  <c r="H125" i="19" s="1"/>
  <c r="EI131" i="24" a="1"/>
  <c r="EI131" i="24" s="1"/>
  <c r="H133" i="19" s="1"/>
  <c r="EF98" i="24" a="1"/>
  <c r="EF98" i="24" s="1"/>
  <c r="D100" i="19" s="1"/>
  <c r="EF106" i="24" a="1"/>
  <c r="EF106" i="24" s="1"/>
  <c r="D108" i="19" s="1"/>
  <c r="EF114" i="24" a="1"/>
  <c r="EF114" i="24" s="1"/>
  <c r="D116" i="19" s="1"/>
  <c r="EF122" i="24" a="1"/>
  <c r="EF122" i="24" s="1"/>
  <c r="D124" i="19" s="1"/>
  <c r="EF130" i="24" a="1"/>
  <c r="EF130" i="24" s="1"/>
  <c r="D132" i="19" s="1"/>
  <c r="EG92" i="24" a="1"/>
  <c r="EG92" i="24" s="1"/>
  <c r="E94" i="19" s="1"/>
  <c r="EG100" i="24" a="1"/>
  <c r="EG100" i="24" s="1"/>
  <c r="E102" i="19" s="1"/>
  <c r="EG108" i="24" a="1"/>
  <c r="EG108" i="24" s="1"/>
  <c r="E110" i="19" s="1"/>
  <c r="EG116" i="24" a="1"/>
  <c r="EG116" i="24" s="1"/>
  <c r="E118" i="19" s="1"/>
  <c r="EG124" i="24" a="1"/>
  <c r="EG124" i="24" s="1"/>
  <c r="E126" i="19" s="1"/>
  <c r="EG132" i="24" a="1"/>
  <c r="EG132" i="24" s="1"/>
  <c r="E134" i="19" s="1"/>
  <c r="EH9" i="24" a="1"/>
  <c r="EH9" i="24" s="1"/>
  <c r="F11" i="19" s="1"/>
  <c r="G11" i="19" s="1"/>
  <c r="EH11" i="24" a="1"/>
  <c r="EH11" i="24" s="1"/>
  <c r="F13" i="19" s="1"/>
  <c r="G13" i="19" s="1"/>
  <c r="EH19" i="24" a="1"/>
  <c r="EH19" i="24" s="1"/>
  <c r="F21" i="19" s="1"/>
  <c r="G21" i="19" s="1"/>
  <c r="EH27" i="24" a="1"/>
  <c r="EH27" i="24" s="1"/>
  <c r="F29" i="19" s="1"/>
  <c r="G29" i="19" s="1"/>
  <c r="EH35" i="24" a="1"/>
  <c r="EH35" i="24" s="1"/>
  <c r="F37" i="19" s="1"/>
  <c r="G37" i="19" s="1"/>
  <c r="EH43" i="24" a="1"/>
  <c r="EH43" i="24" s="1"/>
  <c r="F45" i="19" s="1"/>
  <c r="G45" i="19" s="1"/>
  <c r="EI9" i="24" a="1"/>
  <c r="EI9" i="24" s="1"/>
  <c r="H11" i="19" s="1"/>
  <c r="EI17" i="24" a="1"/>
  <c r="EI17" i="24" s="1"/>
  <c r="EI25" i="24" a="1"/>
  <c r="EI25" i="24" s="1"/>
  <c r="H27" i="19" s="1"/>
  <c r="EI33" i="24" a="1"/>
  <c r="EI33" i="24" s="1"/>
  <c r="H35" i="19" s="1"/>
  <c r="EI41" i="24" a="1"/>
  <c r="EI41" i="24" s="1"/>
  <c r="H43" i="19" s="1"/>
  <c r="EF11" i="24" a="1"/>
  <c r="EF11" i="24" s="1"/>
  <c r="D13" i="19" s="1"/>
  <c r="EF19" i="24" a="1"/>
  <c r="EF19" i="24" s="1"/>
  <c r="D21" i="19" s="1"/>
  <c r="EF27" i="24" a="1"/>
  <c r="EF27" i="24" s="1"/>
  <c r="D29" i="19" s="1"/>
  <c r="EF35" i="24" a="1"/>
  <c r="EF35" i="24" s="1"/>
  <c r="D37" i="19" s="1"/>
  <c r="EF43" i="24" a="1"/>
  <c r="EF43" i="24" s="1"/>
  <c r="D45" i="19" s="1"/>
  <c r="EG9" i="24" a="1"/>
  <c r="EG9" i="24" s="1"/>
  <c r="E11" i="19" s="1"/>
  <c r="EG17" i="24" a="1"/>
  <c r="EG17" i="24" s="1"/>
  <c r="E19" i="19" s="1"/>
  <c r="EG25" i="24" a="1"/>
  <c r="EG25" i="24" s="1"/>
  <c r="E27" i="19" s="1"/>
  <c r="EG33" i="24" a="1"/>
  <c r="EG33" i="24" s="1"/>
  <c r="E35" i="19" s="1"/>
  <c r="EG41" i="24" a="1"/>
  <c r="EG41" i="24" s="1"/>
  <c r="E43" i="19" s="1"/>
  <c r="EH60" i="24" a="1"/>
  <c r="EH60" i="24" s="1"/>
  <c r="F62" i="19" s="1"/>
  <c r="G62" i="19" s="1"/>
  <c r="EF68" i="24" a="1"/>
  <c r="EF68" i="24" s="1"/>
  <c r="D70" i="19" s="1"/>
  <c r="EH76" i="24" a="1"/>
  <c r="EH76" i="24" s="1"/>
  <c r="F78" i="19" s="1"/>
  <c r="G78" i="19" s="1"/>
  <c r="EH84" i="24" a="1"/>
  <c r="EH84" i="24" s="1"/>
  <c r="F86" i="19" s="1"/>
  <c r="G86" i="19" s="1"/>
  <c r="EF51" i="24" a="1"/>
  <c r="EF51" i="24" s="1"/>
  <c r="D53" i="19" s="1"/>
  <c r="EF59" i="24" a="1"/>
  <c r="EF59" i="24" s="1"/>
  <c r="D61" i="19" s="1"/>
  <c r="EF67" i="24" a="1"/>
  <c r="EF67" i="24" s="1"/>
  <c r="D69" i="19" s="1"/>
  <c r="EI75" i="24" a="1"/>
  <c r="EI75" i="24" s="1"/>
  <c r="H77" i="19" s="1"/>
  <c r="EI83" i="24" a="1"/>
  <c r="EI83" i="24" s="1"/>
  <c r="H85" i="19" s="1"/>
  <c r="EI49" i="24" a="1"/>
  <c r="EI49" i="24" s="1"/>
  <c r="H51" i="19" s="1"/>
  <c r="EI57" i="24" a="1"/>
  <c r="EI57" i="24" s="1"/>
  <c r="H59" i="19" s="1"/>
  <c r="EI65" i="24" a="1"/>
  <c r="EI65" i="24" s="1"/>
  <c r="H67" i="19" s="1"/>
  <c r="EF73" i="24" a="1"/>
  <c r="EF73" i="24" s="1"/>
  <c r="D75" i="19" s="1"/>
  <c r="EF81" i="24" a="1"/>
  <c r="EF81" i="24" s="1"/>
  <c r="D83" i="19" s="1"/>
  <c r="EF89" i="24" a="1"/>
  <c r="EF89" i="24" s="1"/>
  <c r="D91" i="19" s="1"/>
  <c r="EG51" i="24" a="1"/>
  <c r="EG51" i="24" s="1"/>
  <c r="E53" i="19" s="1"/>
  <c r="EG59" i="24" a="1"/>
  <c r="EG59" i="24" s="1"/>
  <c r="E61" i="19" s="1"/>
  <c r="EG67" i="24" a="1"/>
  <c r="EG67" i="24" s="1"/>
  <c r="E69" i="19" s="1"/>
  <c r="EG75" i="24" a="1"/>
  <c r="EG75" i="24" s="1"/>
  <c r="E77" i="19" s="1"/>
  <c r="EG83" i="24" a="1"/>
  <c r="EG83" i="24" s="1"/>
  <c r="E85" i="19" s="1"/>
  <c r="EH90" i="24" a="1"/>
  <c r="EH90" i="24" s="1"/>
  <c r="F92" i="19" s="1"/>
  <c r="G92" i="19" s="1"/>
  <c r="EH98" i="24" a="1"/>
  <c r="EH98" i="24" s="1"/>
  <c r="F100" i="19" s="1"/>
  <c r="G100" i="19" s="1"/>
  <c r="EH106" i="24" a="1"/>
  <c r="EH106" i="24" s="1"/>
  <c r="F108" i="19" s="1"/>
  <c r="G108" i="19" s="1"/>
  <c r="EH114" i="24" a="1"/>
  <c r="EH114" i="24" s="1"/>
  <c r="F116" i="19" s="1"/>
  <c r="G116" i="19" s="1"/>
  <c r="EH122" i="24" a="1"/>
  <c r="EH122" i="24" s="1"/>
  <c r="F124" i="19" s="1"/>
  <c r="G124" i="19" s="1"/>
  <c r="EH130" i="24" a="1"/>
  <c r="EH130" i="24" s="1"/>
  <c r="F132" i="19" s="1"/>
  <c r="G132" i="19" s="1"/>
  <c r="EI92" i="24" a="1"/>
  <c r="EI92" i="24" s="1"/>
  <c r="H94" i="19" s="1"/>
  <c r="EI100" i="24" a="1"/>
  <c r="EI100" i="24" s="1"/>
  <c r="H102" i="19" s="1"/>
  <c r="EI108" i="24" a="1"/>
  <c r="EI108" i="24" s="1"/>
  <c r="H110" i="19" s="1"/>
  <c r="EI116" i="24" a="1"/>
  <c r="EI116" i="24" s="1"/>
  <c r="H118" i="19" s="1"/>
  <c r="EI124" i="24" a="1"/>
  <c r="EI124" i="24" s="1"/>
  <c r="H126" i="19" s="1"/>
  <c r="EF91" i="24" a="1"/>
  <c r="EF91" i="24" s="1"/>
  <c r="D93" i="19" s="1"/>
  <c r="EF99" i="24" a="1"/>
  <c r="EF99" i="24" s="1"/>
  <c r="D101" i="19" s="1"/>
  <c r="EF107" i="24" a="1"/>
  <c r="EF107" i="24" s="1"/>
  <c r="D109" i="19" s="1"/>
  <c r="EF115" i="24" a="1"/>
  <c r="EF115" i="24" s="1"/>
  <c r="D117" i="19" s="1"/>
  <c r="EF123" i="24" a="1"/>
  <c r="EF123" i="24" s="1"/>
  <c r="D125" i="19" s="1"/>
  <c r="EF131" i="24" a="1"/>
  <c r="EF131" i="24" s="1"/>
  <c r="D133" i="19" s="1"/>
  <c r="EG97" i="24" a="1"/>
  <c r="EG97" i="24" s="1"/>
  <c r="E99" i="19" s="1"/>
  <c r="EG105" i="24" a="1"/>
  <c r="EG105" i="24" s="1"/>
  <c r="E107" i="19" s="1"/>
  <c r="EG113" i="24" a="1"/>
  <c r="EG113" i="24" s="1"/>
  <c r="E115" i="19" s="1"/>
  <c r="EG121" i="24" a="1"/>
  <c r="EG121" i="24" s="1"/>
  <c r="E123" i="19" s="1"/>
  <c r="EG129" i="24" a="1"/>
  <c r="EG129" i="24" s="1"/>
  <c r="E131" i="19" s="1"/>
  <c r="EH132" i="24" a="1"/>
  <c r="EH132" i="24" s="1"/>
  <c r="F134" i="19" s="1"/>
  <c r="G134" i="19" s="1"/>
  <c r="EH12" i="24" a="1"/>
  <c r="EH12" i="24" s="1"/>
  <c r="F14" i="19" s="1"/>
  <c r="G14" i="19" s="1"/>
  <c r="EH20" i="24" a="1"/>
  <c r="EH20" i="24" s="1"/>
  <c r="F22" i="19" s="1"/>
  <c r="G22" i="19" s="1"/>
  <c r="EH28" i="24" a="1"/>
  <c r="EH28" i="24" s="1"/>
  <c r="F30" i="19" s="1"/>
  <c r="G30" i="19" s="1"/>
  <c r="EH36" i="24" a="1"/>
  <c r="EH36" i="24" s="1"/>
  <c r="F38" i="19" s="1"/>
  <c r="G38" i="19" s="1"/>
  <c r="EI10" i="24" a="1"/>
  <c r="EI10" i="24" s="1"/>
  <c r="H12" i="19" s="1"/>
  <c r="EI18" i="24" a="1"/>
  <c r="EI18" i="24" s="1"/>
  <c r="H20" i="19" s="1"/>
  <c r="EI26" i="24" a="1"/>
  <c r="EI26" i="24" s="1"/>
  <c r="H28" i="19" s="1"/>
  <c r="EI34" i="24" a="1"/>
  <c r="EI34" i="24" s="1"/>
  <c r="H36" i="19" s="1"/>
  <c r="EI42" i="24" a="1"/>
  <c r="EI42" i="24" s="1"/>
  <c r="H44" i="19" s="1"/>
  <c r="EF12" i="24" a="1"/>
  <c r="EF12" i="24" s="1"/>
  <c r="D14" i="19" s="1"/>
  <c r="EF20" i="24" a="1"/>
  <c r="EF20" i="24" s="1"/>
  <c r="D22" i="19" s="1"/>
  <c r="EF28" i="24" a="1"/>
  <c r="EF28" i="24" s="1"/>
  <c r="D30" i="19" s="1"/>
  <c r="EF36" i="24" a="1"/>
  <c r="EF36" i="24" s="1"/>
  <c r="D38" i="19" s="1"/>
  <c r="EF44" i="24" a="1"/>
  <c r="EF44" i="24" s="1"/>
  <c r="D46" i="19" s="1"/>
  <c r="EG10" i="24" a="1"/>
  <c r="EG10" i="24" s="1"/>
  <c r="E12" i="19" s="1"/>
  <c r="EG18" i="24" a="1"/>
  <c r="EG18" i="24" s="1"/>
  <c r="E20" i="19" s="1"/>
  <c r="EG26" i="24" a="1"/>
  <c r="EG26" i="24" s="1"/>
  <c r="E28" i="19" s="1"/>
  <c r="EG34" i="24" a="1"/>
  <c r="EG34" i="24" s="1"/>
  <c r="E36" i="19" s="1"/>
  <c r="EG42" i="24" a="1"/>
  <c r="EG42" i="24" s="1"/>
  <c r="E44" i="19" s="1"/>
  <c r="EH49" i="24" a="1"/>
  <c r="EH49" i="24" s="1"/>
  <c r="F51" i="19" s="1"/>
  <c r="G51" i="19" s="1"/>
  <c r="EH57" i="24" a="1"/>
  <c r="EH57" i="24" s="1"/>
  <c r="F59" i="19" s="1"/>
  <c r="G59" i="19" s="1"/>
  <c r="EH65" i="24" a="1"/>
  <c r="EH65" i="24" s="1"/>
  <c r="F67" i="19" s="1"/>
  <c r="G67" i="19" s="1"/>
  <c r="EH73" i="24" a="1"/>
  <c r="EH73" i="24" s="1"/>
  <c r="F75" i="19" s="1"/>
  <c r="G75" i="19" s="1"/>
  <c r="EH81" i="24" a="1"/>
  <c r="EH81" i="24" s="1"/>
  <c r="F83" i="19" s="1"/>
  <c r="G83" i="19" s="1"/>
  <c r="EH89" i="24" a="1"/>
  <c r="EH89" i="24" s="1"/>
  <c r="F91" i="19" s="1"/>
  <c r="G91" i="19" s="1"/>
  <c r="EF52" i="24" a="1"/>
  <c r="EF52" i="24" s="1"/>
  <c r="D54" i="19" s="1"/>
  <c r="EF60" i="24" a="1"/>
  <c r="EF60" i="24" s="1"/>
  <c r="D62" i="19" s="1"/>
  <c r="EI68" i="24" a="1"/>
  <c r="EI68" i="24" s="1"/>
  <c r="H70" i="19" s="1"/>
  <c r="EI76" i="24" a="1"/>
  <c r="EI76" i="24" s="1"/>
  <c r="H78" i="19" s="1"/>
  <c r="EI84" i="24" a="1"/>
  <c r="EI84" i="24" s="1"/>
  <c r="H86" i="19" s="1"/>
  <c r="EI50" i="24" a="1"/>
  <c r="EI50" i="24" s="1"/>
  <c r="H52" i="19" s="1"/>
  <c r="EI58" i="24" a="1"/>
  <c r="EI58" i="24" s="1"/>
  <c r="H60" i="19" s="1"/>
  <c r="EI66" i="24" a="1"/>
  <c r="EI66" i="24" s="1"/>
  <c r="H68" i="19" s="1"/>
  <c r="EF74" i="24" a="1"/>
  <c r="EF74" i="24" s="1"/>
  <c r="D76" i="19" s="1"/>
  <c r="EF82" i="24" a="1"/>
  <c r="EF82" i="24" s="1"/>
  <c r="D84" i="19" s="1"/>
  <c r="EF90" i="24" a="1"/>
  <c r="EF90" i="24" s="1"/>
  <c r="D92" i="19" s="1"/>
  <c r="EG52" i="24" a="1"/>
  <c r="EG52" i="24" s="1"/>
  <c r="E54" i="19" s="1"/>
  <c r="EG60" i="24" a="1"/>
  <c r="EG60" i="24" s="1"/>
  <c r="E62" i="19" s="1"/>
  <c r="EH68" i="24" a="1"/>
  <c r="EH68" i="24" s="1"/>
  <c r="F70" i="19" s="1"/>
  <c r="G70" i="19" s="1"/>
  <c r="EG76" i="24" a="1"/>
  <c r="EG76" i="24" s="1"/>
  <c r="E78" i="19" s="1"/>
  <c r="EG84" i="24" a="1"/>
  <c r="EG84" i="24" s="1"/>
  <c r="E86" i="19" s="1"/>
  <c r="EH91" i="24" a="1"/>
  <c r="EH91" i="24" s="1"/>
  <c r="F93" i="19" s="1"/>
  <c r="G93" i="19" s="1"/>
  <c r="EH99" i="24" a="1"/>
  <c r="EH99" i="24" s="1"/>
  <c r="F101" i="19" s="1"/>
  <c r="G101" i="19" s="1"/>
  <c r="EH107" i="24" a="1"/>
  <c r="EH107" i="24" s="1"/>
  <c r="F109" i="19" s="1"/>
  <c r="G109" i="19" s="1"/>
  <c r="EH115" i="24" a="1"/>
  <c r="EH115" i="24" s="1"/>
  <c r="F117" i="19" s="1"/>
  <c r="G117" i="19" s="1"/>
  <c r="EH123" i="24" a="1"/>
  <c r="EH123" i="24" s="1"/>
  <c r="F125" i="19" s="1"/>
  <c r="G125" i="19" s="1"/>
  <c r="EH131" i="24" a="1"/>
  <c r="EH131" i="24" s="1"/>
  <c r="F133" i="19" s="1"/>
  <c r="G133" i="19" s="1"/>
  <c r="EI97" i="24" a="1"/>
  <c r="EI97" i="24" s="1"/>
  <c r="H99" i="19" s="1"/>
  <c r="EI105" i="24" a="1"/>
  <c r="EI105" i="24" s="1"/>
  <c r="H107" i="19" s="1"/>
  <c r="EI113" i="24" a="1"/>
  <c r="EI113" i="24" s="1"/>
  <c r="H115" i="19" s="1"/>
  <c r="EI121" i="24" a="1"/>
  <c r="EI121" i="24" s="1"/>
  <c r="H123" i="19" s="1"/>
  <c r="EI129" i="24" a="1"/>
  <c r="EI129" i="24" s="1"/>
  <c r="H131" i="19" s="1"/>
  <c r="EF92" i="24" a="1"/>
  <c r="EF92" i="24" s="1"/>
  <c r="D94" i="19" s="1"/>
  <c r="EF100" i="24" a="1"/>
  <c r="EF100" i="24" s="1"/>
  <c r="D102" i="19" s="1"/>
  <c r="EF108" i="24" a="1"/>
  <c r="EF108" i="24" s="1"/>
  <c r="D110" i="19" s="1"/>
  <c r="EF116" i="24" a="1"/>
  <c r="EF116" i="24" s="1"/>
  <c r="D118" i="19" s="1"/>
  <c r="EF124" i="24" a="1"/>
  <c r="EF124" i="24" s="1"/>
  <c r="D126" i="19" s="1"/>
  <c r="EF132" i="24" a="1"/>
  <c r="EF132" i="24" s="1"/>
  <c r="D134" i="19" s="1"/>
  <c r="EG98" i="24" a="1"/>
  <c r="EG98" i="24" s="1"/>
  <c r="E100" i="19" s="1"/>
  <c r="EG106" i="24" a="1"/>
  <c r="EG106" i="24" s="1"/>
  <c r="E108" i="19" s="1"/>
  <c r="EG114" i="24" a="1"/>
  <c r="EG114" i="24" s="1"/>
  <c r="E116" i="19" s="1"/>
  <c r="EG122" i="24" a="1"/>
  <c r="EG122" i="24" s="1"/>
  <c r="E124" i="19" s="1"/>
  <c r="EG130" i="24" a="1"/>
  <c r="EG130" i="24" s="1"/>
  <c r="E132" i="19" s="1"/>
  <c r="EI132" i="24" a="1"/>
  <c r="EI132" i="24" s="1"/>
  <c r="H134" i="19" s="1"/>
  <c r="E7" i="19"/>
  <c r="H15" i="19"/>
  <c r="D23" i="19"/>
  <c r="H23" i="19"/>
  <c r="D15" i="19"/>
  <c r="H7" i="19"/>
  <c r="E15" i="19"/>
  <c r="F15" i="19"/>
  <c r="G15" i="19" s="1"/>
  <c r="E23" i="19"/>
  <c r="F23" i="19"/>
  <c r="G23" i="19" s="1"/>
  <c r="H34" i="19"/>
  <c r="F16" i="19"/>
  <c r="G16" i="19" s="1"/>
  <c r="D73" i="19"/>
  <c r="F73" i="19"/>
  <c r="G73" i="19" s="1"/>
  <c r="F113" i="19"/>
  <c r="G113" i="19" s="1"/>
  <c r="D113" i="19"/>
  <c r="H16" i="19"/>
  <c r="E34" i="19"/>
  <c r="D34" i="19"/>
  <c r="F17" i="19"/>
  <c r="G17" i="19" s="1"/>
  <c r="D88" i="19"/>
  <c r="F88" i="19"/>
  <c r="G88" i="19" s="1"/>
  <c r="F122" i="19"/>
  <c r="G122" i="19" s="1"/>
  <c r="D122" i="19"/>
  <c r="H17" i="19"/>
  <c r="E16" i="19"/>
  <c r="D16" i="19"/>
  <c r="E73" i="19"/>
  <c r="H73" i="19"/>
  <c r="H113" i="19"/>
  <c r="E113" i="19"/>
  <c r="E17" i="19"/>
  <c r="D17" i="19"/>
  <c r="F34" i="19"/>
  <c r="G34" i="19" s="1"/>
  <c r="E88" i="19"/>
  <c r="H88" i="19"/>
  <c r="H122" i="19"/>
  <c r="E122" i="19"/>
  <c r="D9" i="19"/>
  <c r="H31" i="19"/>
  <c r="D40" i="19"/>
  <c r="D48" i="19"/>
  <c r="D56" i="19"/>
  <c r="D64" i="19"/>
  <c r="F8" i="19"/>
  <c r="G8" i="19" s="1"/>
  <c r="E31" i="19"/>
  <c r="F39" i="19"/>
  <c r="G39" i="19" s="1"/>
  <c r="F47" i="19"/>
  <c r="G47" i="19" s="1"/>
  <c r="F55" i="19"/>
  <c r="G55" i="19" s="1"/>
  <c r="F63" i="19"/>
  <c r="G63" i="19" s="1"/>
  <c r="D18" i="19"/>
  <c r="D26" i="19"/>
  <c r="H41" i="19"/>
  <c r="H49" i="19"/>
  <c r="H57" i="19"/>
  <c r="H65" i="19"/>
  <c r="F18" i="19"/>
  <c r="G18" i="19" s="1"/>
  <c r="F26" i="19"/>
  <c r="G26" i="19" s="1"/>
  <c r="F42" i="19"/>
  <c r="G42" i="19" s="1"/>
  <c r="F50" i="19"/>
  <c r="G50" i="19" s="1"/>
  <c r="F58" i="19"/>
  <c r="G58" i="19" s="1"/>
  <c r="F66" i="19"/>
  <c r="G66" i="19" s="1"/>
  <c r="D79" i="19"/>
  <c r="D87" i="19"/>
  <c r="E71" i="19"/>
  <c r="E79" i="19"/>
  <c r="E87" i="19"/>
  <c r="F71" i="19"/>
  <c r="G71" i="19" s="1"/>
  <c r="F79" i="19"/>
  <c r="G79" i="19" s="1"/>
  <c r="F87" i="19"/>
  <c r="G87" i="19" s="1"/>
  <c r="H71" i="19"/>
  <c r="H79" i="19"/>
  <c r="H87" i="19"/>
  <c r="F95" i="19"/>
  <c r="G95" i="19" s="1"/>
  <c r="F103" i="19"/>
  <c r="G103" i="19" s="1"/>
  <c r="F111" i="19"/>
  <c r="G111" i="19" s="1"/>
  <c r="F119" i="19"/>
  <c r="G119" i="19" s="1"/>
  <c r="F127" i="19"/>
  <c r="G127" i="19" s="1"/>
  <c r="H95" i="19"/>
  <c r="H103" i="19"/>
  <c r="H111" i="19"/>
  <c r="H119" i="19"/>
  <c r="H127" i="19"/>
  <c r="D95" i="19"/>
  <c r="D103" i="19"/>
  <c r="D111" i="19"/>
  <c r="D119" i="19"/>
  <c r="D127" i="19"/>
  <c r="E95" i="19"/>
  <c r="E103" i="19"/>
  <c r="E111" i="19"/>
  <c r="E119" i="19"/>
  <c r="E127" i="19"/>
  <c r="E8" i="19"/>
  <c r="H24" i="19"/>
  <c r="H32" i="19"/>
  <c r="H40" i="19"/>
  <c r="H48" i="19"/>
  <c r="H56" i="19"/>
  <c r="H64" i="19"/>
  <c r="H8" i="19"/>
  <c r="E24" i="19"/>
  <c r="E32" i="19"/>
  <c r="E40" i="19"/>
  <c r="E48" i="19"/>
  <c r="E56" i="19"/>
  <c r="E64" i="19"/>
  <c r="D10" i="19"/>
  <c r="D31" i="19"/>
  <c r="D39" i="19"/>
  <c r="D47" i="19"/>
  <c r="D55" i="19"/>
  <c r="D63" i="19"/>
  <c r="D71" i="19"/>
  <c r="F31" i="19"/>
  <c r="G31" i="19" s="1"/>
  <c r="E39" i="19"/>
  <c r="E47" i="19"/>
  <c r="E55" i="19"/>
  <c r="E63" i="19"/>
  <c r="D72" i="19"/>
  <c r="D80" i="19"/>
  <c r="E72" i="19"/>
  <c r="E80" i="19"/>
  <c r="F72" i="19"/>
  <c r="G72" i="19" s="1"/>
  <c r="F80" i="19"/>
  <c r="G80" i="19" s="1"/>
  <c r="H72" i="19"/>
  <c r="H80" i="19"/>
  <c r="F96" i="19"/>
  <c r="G96" i="19" s="1"/>
  <c r="F104" i="19"/>
  <c r="G104" i="19" s="1"/>
  <c r="F112" i="19"/>
  <c r="G112" i="19" s="1"/>
  <c r="F120" i="19"/>
  <c r="G120" i="19" s="1"/>
  <c r="F128" i="19"/>
  <c r="G128" i="19" s="1"/>
  <c r="H96" i="19"/>
  <c r="H104" i="19"/>
  <c r="H112" i="19"/>
  <c r="H120" i="19"/>
  <c r="H128" i="19"/>
  <c r="D96" i="19"/>
  <c r="D104" i="19"/>
  <c r="D112" i="19"/>
  <c r="D120" i="19"/>
  <c r="D128" i="19"/>
  <c r="E96" i="19"/>
  <c r="E104" i="19"/>
  <c r="E112" i="19"/>
  <c r="E120" i="19"/>
  <c r="E128" i="19"/>
  <c r="H9" i="19"/>
  <c r="H25" i="19"/>
  <c r="H33" i="19"/>
  <c r="D42" i="19"/>
  <c r="D50" i="19"/>
  <c r="D58" i="19"/>
  <c r="D66" i="19"/>
  <c r="E9" i="19"/>
  <c r="E25" i="19"/>
  <c r="E33" i="19"/>
  <c r="F41" i="19"/>
  <c r="G41" i="19" s="1"/>
  <c r="F49" i="19"/>
  <c r="G49" i="19" s="1"/>
  <c r="F57" i="19"/>
  <c r="G57" i="19" s="1"/>
  <c r="F65" i="19"/>
  <c r="G65" i="19" s="1"/>
  <c r="D24" i="19"/>
  <c r="D32" i="19"/>
  <c r="H39" i="19"/>
  <c r="H47" i="19"/>
  <c r="H55" i="19"/>
  <c r="H63" i="19"/>
  <c r="F9" i="19"/>
  <c r="G9" i="19" s="1"/>
  <c r="F24" i="19"/>
  <c r="G24" i="19" s="1"/>
  <c r="F32" i="19"/>
  <c r="G32" i="19" s="1"/>
  <c r="F40" i="19"/>
  <c r="G40" i="19" s="1"/>
  <c r="F48" i="19"/>
  <c r="G48" i="19" s="1"/>
  <c r="F56" i="19"/>
  <c r="G56" i="19" s="1"/>
  <c r="F64" i="19"/>
  <c r="G64" i="19" s="1"/>
  <c r="D81" i="19"/>
  <c r="D89" i="19"/>
  <c r="E81" i="19"/>
  <c r="E89" i="19"/>
  <c r="F81" i="19"/>
  <c r="G81" i="19" s="1"/>
  <c r="F89" i="19"/>
  <c r="G89" i="19" s="1"/>
  <c r="H81" i="19"/>
  <c r="H89" i="19"/>
  <c r="F97" i="19"/>
  <c r="G97" i="19" s="1"/>
  <c r="F105" i="19"/>
  <c r="G105" i="19" s="1"/>
  <c r="F121" i="19"/>
  <c r="G121" i="19" s="1"/>
  <c r="F129" i="19"/>
  <c r="G129" i="19" s="1"/>
  <c r="H97" i="19"/>
  <c r="H105" i="19"/>
  <c r="H121" i="19"/>
  <c r="H129" i="19"/>
  <c r="D97" i="19"/>
  <c r="D105" i="19"/>
  <c r="D121" i="19"/>
  <c r="D129" i="19"/>
  <c r="E97" i="19"/>
  <c r="E105" i="19"/>
  <c r="E121" i="19"/>
  <c r="E129" i="19"/>
  <c r="H10" i="19"/>
  <c r="H18" i="19"/>
  <c r="H26" i="19"/>
  <c r="H42" i="19"/>
  <c r="H50" i="19"/>
  <c r="H58" i="19"/>
  <c r="H66" i="19"/>
  <c r="E10" i="19"/>
  <c r="E18" i="19"/>
  <c r="E26" i="19"/>
  <c r="E42" i="19"/>
  <c r="E50" i="19"/>
  <c r="E58" i="19"/>
  <c r="E66" i="19"/>
  <c r="D25" i="19"/>
  <c r="D33" i="19"/>
  <c r="D41" i="19"/>
  <c r="D49" i="19"/>
  <c r="D57" i="19"/>
  <c r="D65" i="19"/>
  <c r="F10" i="19"/>
  <c r="G10" i="19" s="1"/>
  <c r="F25" i="19"/>
  <c r="G25" i="19" s="1"/>
  <c r="F33" i="19"/>
  <c r="G33" i="19" s="1"/>
  <c r="E41" i="19"/>
  <c r="E49" i="19"/>
  <c r="E57" i="19"/>
  <c r="E65" i="19"/>
  <c r="D74" i="19"/>
  <c r="D82" i="19"/>
  <c r="D90" i="19"/>
  <c r="E74" i="19"/>
  <c r="E82" i="19"/>
  <c r="E90" i="19"/>
  <c r="F74" i="19"/>
  <c r="G74" i="19" s="1"/>
  <c r="F82" i="19"/>
  <c r="G82" i="19" s="1"/>
  <c r="F90" i="19"/>
  <c r="G90" i="19" s="1"/>
  <c r="H74" i="19"/>
  <c r="H82" i="19"/>
  <c r="H90" i="19"/>
  <c r="F98" i="19"/>
  <c r="G98" i="19" s="1"/>
  <c r="F106" i="19"/>
  <c r="G106" i="19" s="1"/>
  <c r="F114" i="19"/>
  <c r="G114" i="19" s="1"/>
  <c r="F130" i="19"/>
  <c r="G130" i="19" s="1"/>
  <c r="H98" i="19"/>
  <c r="H106" i="19"/>
  <c r="H114" i="19"/>
  <c r="H130" i="19"/>
  <c r="D98" i="19"/>
  <c r="D106" i="19"/>
  <c r="D114" i="19"/>
  <c r="D130" i="19"/>
  <c r="E98" i="19"/>
  <c r="E106" i="19"/>
  <c r="E114" i="19"/>
  <c r="E130" i="19"/>
  <c r="K135" i="27"/>
  <c r="K136" i="27" s="1"/>
  <c r="J7" i="19"/>
  <c r="K15" i="19"/>
  <c r="L15" i="19" s="1"/>
  <c r="K23" i="19"/>
  <c r="L23" i="19" s="1"/>
  <c r="M7" i="19"/>
  <c r="I15" i="19"/>
  <c r="I17" i="19"/>
  <c r="I23" i="19"/>
  <c r="I25" i="19"/>
  <c r="K7" i="19"/>
  <c r="L7" i="19" s="1"/>
  <c r="J15" i="19"/>
  <c r="J23" i="19"/>
  <c r="I31" i="19"/>
  <c r="I33" i="19"/>
  <c r="I39" i="19"/>
  <c r="I41" i="19"/>
  <c r="I47" i="19"/>
  <c r="I49" i="19"/>
  <c r="I55" i="19"/>
  <c r="I57" i="19"/>
  <c r="I63" i="19"/>
  <c r="I65" i="19"/>
  <c r="J31" i="19"/>
  <c r="J39" i="19"/>
  <c r="J47" i="19"/>
  <c r="J55" i="19"/>
  <c r="J63" i="19"/>
  <c r="K31" i="19"/>
  <c r="L31" i="19" s="1"/>
  <c r="K39" i="19"/>
  <c r="L39" i="19" s="1"/>
  <c r="K47" i="19"/>
  <c r="L47" i="19" s="1"/>
  <c r="K55" i="19"/>
  <c r="L55" i="19" s="1"/>
  <c r="K63" i="19"/>
  <c r="L63" i="19" s="1"/>
  <c r="K71" i="19"/>
  <c r="L71" i="19" s="1"/>
  <c r="M72" i="19"/>
  <c r="M80" i="19"/>
  <c r="M88" i="19"/>
  <c r="J74" i="19"/>
  <c r="J82" i="19"/>
  <c r="K72" i="19"/>
  <c r="L72" i="19" s="1"/>
  <c r="K80" i="19"/>
  <c r="L80" i="19" s="1"/>
  <c r="K88" i="19"/>
  <c r="L88" i="19" s="1"/>
  <c r="I73" i="19"/>
  <c r="I81" i="19"/>
  <c r="I89" i="19"/>
  <c r="I98" i="19"/>
  <c r="M97" i="19"/>
  <c r="J96" i="19"/>
  <c r="K95" i="19"/>
  <c r="L95" i="19" s="1"/>
  <c r="I103" i="19"/>
  <c r="M104" i="19"/>
  <c r="J105" i="19"/>
  <c r="M106" i="19"/>
  <c r="K114" i="19"/>
  <c r="L114" i="19" s="1"/>
  <c r="M113" i="19"/>
  <c r="I112" i="19"/>
  <c r="J111" i="19"/>
  <c r="J119" i="19"/>
  <c r="I119" i="19"/>
  <c r="J121" i="19"/>
  <c r="K127" i="19"/>
  <c r="L127" i="19" s="1"/>
  <c r="M127" i="19"/>
  <c r="J128" i="19"/>
  <c r="J8" i="19"/>
  <c r="K16" i="19"/>
  <c r="L16" i="19" s="1"/>
  <c r="K24" i="19"/>
  <c r="L24" i="19" s="1"/>
  <c r="M8" i="19"/>
  <c r="M15" i="19"/>
  <c r="M17" i="19"/>
  <c r="M23" i="19"/>
  <c r="M25" i="19"/>
  <c r="K8" i="19"/>
  <c r="L8" i="19" s="1"/>
  <c r="J16" i="19"/>
  <c r="J24" i="19"/>
  <c r="I8" i="19"/>
  <c r="M31" i="19"/>
  <c r="M33" i="19"/>
  <c r="M39" i="19"/>
  <c r="M41" i="19"/>
  <c r="M47" i="19"/>
  <c r="M49" i="19"/>
  <c r="M55" i="19"/>
  <c r="M57" i="19"/>
  <c r="M63" i="19"/>
  <c r="M65" i="19"/>
  <c r="J32" i="19"/>
  <c r="J40" i="19"/>
  <c r="J48" i="19"/>
  <c r="J56" i="19"/>
  <c r="J64" i="19"/>
  <c r="K32" i="19"/>
  <c r="L32" i="19" s="1"/>
  <c r="K40" i="19"/>
  <c r="L40" i="19" s="1"/>
  <c r="K48" i="19"/>
  <c r="L48" i="19" s="1"/>
  <c r="K56" i="19"/>
  <c r="L56" i="19" s="1"/>
  <c r="K64" i="19"/>
  <c r="L64" i="19" s="1"/>
  <c r="I71" i="19"/>
  <c r="M73" i="19"/>
  <c r="M81" i="19"/>
  <c r="M89" i="19"/>
  <c r="J79" i="19"/>
  <c r="J87" i="19"/>
  <c r="K73" i="19"/>
  <c r="L73" i="19" s="1"/>
  <c r="K81" i="19"/>
  <c r="L81" i="19" s="1"/>
  <c r="K89" i="19"/>
  <c r="L89" i="19" s="1"/>
  <c r="I74" i="19"/>
  <c r="I82" i="19"/>
  <c r="I95" i="19"/>
  <c r="M90" i="19"/>
  <c r="M98" i="19"/>
  <c r="J97" i="19"/>
  <c r="K96" i="19"/>
  <c r="L96" i="19" s="1"/>
  <c r="I104" i="19"/>
  <c r="M105" i="19"/>
  <c r="K103" i="19"/>
  <c r="L103" i="19" s="1"/>
  <c r="K111" i="19"/>
  <c r="L111" i="19" s="1"/>
  <c r="J106" i="19"/>
  <c r="M114" i="19"/>
  <c r="I113" i="19"/>
  <c r="J112" i="19"/>
  <c r="J120" i="19"/>
  <c r="I120" i="19"/>
  <c r="M121" i="19"/>
  <c r="I128" i="19"/>
  <c r="J127" i="19"/>
  <c r="J129" i="19"/>
  <c r="J9" i="19"/>
  <c r="K17" i="19"/>
  <c r="L17" i="19" s="1"/>
  <c r="K25" i="19"/>
  <c r="L25" i="19" s="1"/>
  <c r="M9" i="19"/>
  <c r="I16" i="19"/>
  <c r="I18" i="19"/>
  <c r="I24" i="19"/>
  <c r="I26" i="19"/>
  <c r="K9" i="19"/>
  <c r="L9" i="19" s="1"/>
  <c r="J17" i="19"/>
  <c r="J25" i="19"/>
  <c r="I9" i="19"/>
  <c r="I32" i="19"/>
  <c r="I34" i="19"/>
  <c r="I40" i="19"/>
  <c r="I42" i="19"/>
  <c r="I48" i="19"/>
  <c r="I50" i="19"/>
  <c r="I56" i="19"/>
  <c r="I58" i="19"/>
  <c r="I64" i="19"/>
  <c r="I66" i="19"/>
  <c r="J33" i="19"/>
  <c r="J41" i="19"/>
  <c r="J49" i="19"/>
  <c r="J57" i="19"/>
  <c r="J65" i="19"/>
  <c r="K33" i="19"/>
  <c r="L33" i="19" s="1"/>
  <c r="K41" i="19"/>
  <c r="L41" i="19" s="1"/>
  <c r="K49" i="19"/>
  <c r="L49" i="19" s="1"/>
  <c r="K57" i="19"/>
  <c r="L57" i="19" s="1"/>
  <c r="K65" i="19"/>
  <c r="L65" i="19" s="1"/>
  <c r="J71" i="19"/>
  <c r="M74" i="19"/>
  <c r="M82" i="19"/>
  <c r="J72" i="19"/>
  <c r="J80" i="19"/>
  <c r="J88" i="19"/>
  <c r="K74" i="19"/>
  <c r="L74" i="19" s="1"/>
  <c r="K82" i="19"/>
  <c r="L82" i="19" s="1"/>
  <c r="I90" i="19"/>
  <c r="I79" i="19"/>
  <c r="I87" i="19"/>
  <c r="I96" i="19"/>
  <c r="M95" i="19"/>
  <c r="J90" i="19"/>
  <c r="J98" i="19"/>
  <c r="K97" i="19"/>
  <c r="L97" i="19" s="1"/>
  <c r="I105" i="19"/>
  <c r="J103" i="19"/>
  <c r="K104" i="19"/>
  <c r="L104" i="19" s="1"/>
  <c r="K112" i="19"/>
  <c r="L112" i="19" s="1"/>
  <c r="M111" i="19"/>
  <c r="K106" i="19"/>
  <c r="L106" i="19" s="1"/>
  <c r="I114" i="19"/>
  <c r="J113" i="19"/>
  <c r="K119" i="19"/>
  <c r="L119" i="19" s="1"/>
  <c r="M119" i="19"/>
  <c r="I121" i="19"/>
  <c r="M128" i="19"/>
  <c r="K128" i="19"/>
  <c r="L128" i="19" s="1"/>
  <c r="I129" i="19"/>
  <c r="H19" i="19"/>
  <c r="J10" i="19"/>
  <c r="K18" i="19"/>
  <c r="L18" i="19" s="1"/>
  <c r="K26" i="19"/>
  <c r="L26" i="19" s="1"/>
  <c r="M10" i="19"/>
  <c r="M16" i="19"/>
  <c r="M18" i="19"/>
  <c r="M24" i="19"/>
  <c r="M26" i="19"/>
  <c r="K10" i="19"/>
  <c r="L10" i="19" s="1"/>
  <c r="J18" i="19"/>
  <c r="J26" i="19"/>
  <c r="I10" i="19"/>
  <c r="M32" i="19"/>
  <c r="M34" i="19"/>
  <c r="M40" i="19"/>
  <c r="M42" i="19"/>
  <c r="M48" i="19"/>
  <c r="M50" i="19"/>
  <c r="M56" i="19"/>
  <c r="M58" i="19"/>
  <c r="M64" i="19"/>
  <c r="M66" i="19"/>
  <c r="J34" i="19"/>
  <c r="J42" i="19"/>
  <c r="J50" i="19"/>
  <c r="J58" i="19"/>
  <c r="J66" i="19"/>
  <c r="K34" i="19"/>
  <c r="L34" i="19" s="1"/>
  <c r="K42" i="19"/>
  <c r="L42" i="19" s="1"/>
  <c r="K50" i="19"/>
  <c r="L50" i="19" s="1"/>
  <c r="K58" i="19"/>
  <c r="L58" i="19" s="1"/>
  <c r="K66" i="19"/>
  <c r="L66" i="19" s="1"/>
  <c r="M71" i="19"/>
  <c r="M79" i="19"/>
  <c r="M87" i="19"/>
  <c r="J73" i="19"/>
  <c r="J81" i="19"/>
  <c r="J89" i="19"/>
  <c r="K79" i="19"/>
  <c r="L79" i="19" s="1"/>
  <c r="K87" i="19"/>
  <c r="L87" i="19" s="1"/>
  <c r="I72" i="19"/>
  <c r="I80" i="19"/>
  <c r="I88" i="19"/>
  <c r="I97" i="19"/>
  <c r="M96" i="19"/>
  <c r="J95" i="19"/>
  <c r="K90" i="19"/>
  <c r="L90" i="19" s="1"/>
  <c r="K98" i="19"/>
  <c r="L98" i="19" s="1"/>
  <c r="M103" i="19"/>
  <c r="J104" i="19"/>
  <c r="K105" i="19"/>
  <c r="L105" i="19" s="1"/>
  <c r="K113" i="19"/>
  <c r="L113" i="19" s="1"/>
  <c r="M112" i="19"/>
  <c r="I111" i="19"/>
  <c r="I106" i="19"/>
  <c r="J114" i="19"/>
  <c r="K120" i="19"/>
  <c r="L120" i="19" s="1"/>
  <c r="M120" i="19"/>
  <c r="K121" i="19"/>
  <c r="L121" i="19" s="1"/>
  <c r="I127" i="19"/>
  <c r="K129" i="19"/>
  <c r="L129" i="19" s="1"/>
  <c r="M129" i="19"/>
  <c r="L135" i="27"/>
  <c r="AD7" i="19"/>
  <c r="T10" i="19"/>
  <c r="J11" i="19"/>
  <c r="AD11" i="19"/>
  <c r="T12" i="19"/>
  <c r="J13" i="19"/>
  <c r="AE13" i="19"/>
  <c r="AF13" i="19" s="1"/>
  <c r="Y17" i="19"/>
  <c r="U18" i="19"/>
  <c r="V18" i="19" s="1"/>
  <c r="AE19" i="19"/>
  <c r="AF19" i="19" s="1"/>
  <c r="K21" i="19"/>
  <c r="L21" i="19" s="1"/>
  <c r="U22" i="19"/>
  <c r="V22" i="19" s="1"/>
  <c r="AE23" i="19"/>
  <c r="AF23" i="19" s="1"/>
  <c r="AI24" i="19"/>
  <c r="K27" i="19"/>
  <c r="L27" i="19" s="1"/>
  <c r="U28" i="19"/>
  <c r="V28" i="19" s="1"/>
  <c r="AG7" i="19"/>
  <c r="AG9" i="19"/>
  <c r="AG14" i="19"/>
  <c r="AG18" i="19"/>
  <c r="W21" i="19"/>
  <c r="AG24" i="19"/>
  <c r="M28" i="19"/>
  <c r="U11" i="19"/>
  <c r="V11" i="19" s="1"/>
  <c r="AL134" i="19"/>
  <c r="U134" i="19"/>
  <c r="V134" i="19" s="1"/>
  <c r="AG133" i="19"/>
  <c r="M133" i="19"/>
  <c r="W132" i="19"/>
  <c r="AG131" i="19"/>
  <c r="M131" i="19"/>
  <c r="W130" i="19"/>
  <c r="AG129" i="19"/>
  <c r="AI134" i="19"/>
  <c r="O134" i="19"/>
  <c r="Y133" i="19"/>
  <c r="AI132" i="19"/>
  <c r="O132" i="19"/>
  <c r="Y131" i="19"/>
  <c r="AI130" i="19"/>
  <c r="O130" i="19"/>
  <c r="Y129" i="19"/>
  <c r="AI128" i="19"/>
  <c r="AC134" i="19"/>
  <c r="I134" i="19"/>
  <c r="R133" i="19"/>
  <c r="AB132" i="19"/>
  <c r="AL131" i="19"/>
  <c r="R131" i="19"/>
  <c r="AB134" i="19"/>
  <c r="AL133" i="19"/>
  <c r="AD132" i="19"/>
  <c r="J132" i="19"/>
  <c r="T131" i="19"/>
  <c r="J130" i="19"/>
  <c r="T129" i="19"/>
  <c r="AD128" i="19"/>
  <c r="AB128" i="19"/>
  <c r="N127" i="19"/>
  <c r="X126" i="19"/>
  <c r="AE130" i="19"/>
  <c r="AF130" i="19" s="1"/>
  <c r="O128" i="19"/>
  <c r="Z127" i="19"/>
  <c r="AA127" i="19" s="1"/>
  <c r="AJ126" i="19"/>
  <c r="AK126" i="19" s="1"/>
  <c r="P126" i="19"/>
  <c r="Q126" i="19" s="1"/>
  <c r="AE129" i="19"/>
  <c r="AF129" i="19" s="1"/>
  <c r="AG127" i="19"/>
  <c r="W126" i="19"/>
  <c r="AG125" i="19"/>
  <c r="AE128" i="19"/>
  <c r="AF128" i="19" s="1"/>
  <c r="AI127" i="19"/>
  <c r="O127" i="19"/>
  <c r="AI125" i="19"/>
  <c r="S125" i="19"/>
  <c r="AC124" i="19"/>
  <c r="I124" i="19"/>
  <c r="S123" i="19"/>
  <c r="AC122" i="19"/>
  <c r="I122" i="19"/>
  <c r="S121" i="19"/>
  <c r="AB124" i="19"/>
  <c r="AL123" i="19"/>
  <c r="R123" i="19"/>
  <c r="AB122" i="19"/>
  <c r="AL121" i="19"/>
  <c r="R121" i="19"/>
  <c r="X125" i="19"/>
  <c r="N124" i="19"/>
  <c r="X123" i="19"/>
  <c r="AH122" i="19"/>
  <c r="N122" i="19"/>
  <c r="X121" i="19"/>
  <c r="W125" i="19"/>
  <c r="AG124" i="19"/>
  <c r="M124" i="19"/>
  <c r="W123" i="19"/>
  <c r="AG122" i="19"/>
  <c r="M122" i="19"/>
  <c r="W121" i="19"/>
  <c r="AJ120" i="19"/>
  <c r="AK120" i="19" s="1"/>
  <c r="P120" i="19"/>
  <c r="Q120" i="19" s="1"/>
  <c r="Z119" i="19"/>
  <c r="AA119" i="19" s="1"/>
  <c r="AJ118" i="19"/>
  <c r="AK118" i="19" s="1"/>
  <c r="P118" i="19"/>
  <c r="Q118" i="19" s="1"/>
  <c r="Z117" i="19"/>
  <c r="AA117" i="19" s="1"/>
  <c r="S120" i="19"/>
  <c r="AC119" i="19"/>
  <c r="S118" i="19"/>
  <c r="AC117" i="19"/>
  <c r="AE120" i="19"/>
  <c r="AF120" i="19" s="1"/>
  <c r="U119" i="19"/>
  <c r="V119" i="19" s="1"/>
  <c r="AE118" i="19"/>
  <c r="AF118" i="19" s="1"/>
  <c r="K118" i="19"/>
  <c r="L118" i="19" s="1"/>
  <c r="AH120" i="19"/>
  <c r="N120" i="19"/>
  <c r="X119" i="19"/>
  <c r="AH118" i="19"/>
  <c r="N118" i="19"/>
  <c r="X117" i="19"/>
  <c r="J117" i="19"/>
  <c r="T116" i="19"/>
  <c r="AD115" i="19"/>
  <c r="J115" i="19"/>
  <c r="T114" i="19"/>
  <c r="AD113" i="19"/>
  <c r="T112" i="19"/>
  <c r="AD111" i="19"/>
  <c r="T110" i="19"/>
  <c r="AD109" i="19"/>
  <c r="J109" i="19"/>
  <c r="S108" i="19"/>
  <c r="I107" i="19"/>
  <c r="S117" i="19"/>
  <c r="AC116" i="19"/>
  <c r="I116" i="19"/>
  <c r="S115" i="19"/>
  <c r="AC114" i="19"/>
  <c r="S113" i="19"/>
  <c r="AC112" i="19"/>
  <c r="S111" i="19"/>
  <c r="AC110" i="19"/>
  <c r="I110" i="19"/>
  <c r="S109" i="19"/>
  <c r="R107" i="19"/>
  <c r="R117" i="19"/>
  <c r="AB116" i="19"/>
  <c r="AL115" i="19"/>
  <c r="R115" i="19"/>
  <c r="AB114" i="19"/>
  <c r="AL113" i="19"/>
  <c r="R113" i="19"/>
  <c r="AB112" i="19"/>
  <c r="AL111" i="19"/>
  <c r="R111" i="19"/>
  <c r="AB110" i="19"/>
  <c r="AL109" i="19"/>
  <c r="R109" i="19"/>
  <c r="AB108" i="19"/>
  <c r="T107" i="19"/>
  <c r="AE116" i="19"/>
  <c r="AF116" i="19" s="1"/>
  <c r="K116" i="19"/>
  <c r="L116" i="19" s="1"/>
  <c r="U115" i="19"/>
  <c r="V115" i="19" s="1"/>
  <c r="AE114" i="19"/>
  <c r="AF114" i="19" s="1"/>
  <c r="U113" i="19"/>
  <c r="V113" i="19" s="1"/>
  <c r="AE112" i="19"/>
  <c r="AF112" i="19" s="1"/>
  <c r="U111" i="19"/>
  <c r="V111" i="19" s="1"/>
  <c r="AE110" i="19"/>
  <c r="AF110" i="19" s="1"/>
  <c r="K110" i="19"/>
  <c r="L110" i="19" s="1"/>
  <c r="U109" i="19"/>
  <c r="V109" i="19" s="1"/>
  <c r="AE108" i="19"/>
  <c r="AF108" i="19" s="1"/>
  <c r="M108" i="19"/>
  <c r="W107" i="19"/>
  <c r="AG106" i="19"/>
  <c r="AB104" i="19"/>
  <c r="AL101" i="19"/>
  <c r="AB100" i="19"/>
  <c r="T105" i="19"/>
  <c r="T103" i="19"/>
  <c r="J102" i="19"/>
  <c r="AD100" i="19"/>
  <c r="T99" i="19"/>
  <c r="Z105" i="19"/>
  <c r="AA105" i="19" s="1"/>
  <c r="P104" i="19"/>
  <c r="Q104" i="19" s="1"/>
  <c r="AJ102" i="19"/>
  <c r="AK102" i="19" s="1"/>
  <c r="Z101" i="19"/>
  <c r="AA101" i="19" s="1"/>
  <c r="P100" i="19"/>
  <c r="Q100" i="19" s="1"/>
  <c r="S105" i="19"/>
  <c r="AC104" i="19"/>
  <c r="S103" i="19"/>
  <c r="AC102" i="19"/>
  <c r="I102" i="19"/>
  <c r="S101" i="19"/>
  <c r="AC100" i="19"/>
  <c r="S99" i="19"/>
  <c r="AB98" i="19"/>
  <c r="AE97" i="19"/>
  <c r="AF97" i="19" s="1"/>
  <c r="U96" i="19"/>
  <c r="V96" i="19" s="1"/>
  <c r="AE95" i="19"/>
  <c r="AF95" i="19" s="1"/>
  <c r="U94" i="19"/>
  <c r="V94" i="19" s="1"/>
  <c r="AE93" i="19"/>
  <c r="AF93" i="19" s="1"/>
  <c r="K93" i="19"/>
  <c r="L93" i="19" s="1"/>
  <c r="U92" i="19"/>
  <c r="V92" i="19" s="1"/>
  <c r="AE91" i="19"/>
  <c r="AF91" i="19" s="1"/>
  <c r="K91" i="19"/>
  <c r="L91" i="19" s="1"/>
  <c r="U90" i="19"/>
  <c r="V90" i="19" s="1"/>
  <c r="AL98" i="19"/>
  <c r="AH97" i="19"/>
  <c r="N97" i="19"/>
  <c r="X96" i="19"/>
  <c r="AH95" i="19"/>
  <c r="N95" i="19"/>
  <c r="X94" i="19"/>
  <c r="AH93" i="19"/>
  <c r="N93" i="19"/>
  <c r="X92" i="19"/>
  <c r="AH91" i="19"/>
  <c r="N91" i="19"/>
  <c r="X90" i="19"/>
  <c r="AE99" i="19"/>
  <c r="AF99" i="19" s="1"/>
  <c r="AG97" i="19"/>
  <c r="W96" i="19"/>
  <c r="AG95" i="19"/>
  <c r="W94" i="19"/>
  <c r="AG93" i="19"/>
  <c r="M93" i="19"/>
  <c r="W92" i="19"/>
  <c r="AG91" i="19"/>
  <c r="M91" i="19"/>
  <c r="W90" i="19"/>
  <c r="AC94" i="19"/>
  <c r="I92" i="19"/>
  <c r="S91" i="19"/>
  <c r="AC90" i="19"/>
  <c r="AI89" i="19"/>
  <c r="O89" i="19"/>
  <c r="Y88" i="19"/>
  <c r="AI87" i="19"/>
  <c r="O87" i="19"/>
  <c r="Y86" i="19"/>
  <c r="AI85" i="19"/>
  <c r="O85" i="19"/>
  <c r="Y84" i="19"/>
  <c r="AI83" i="19"/>
  <c r="O83" i="19"/>
  <c r="Y82" i="19"/>
  <c r="AI81" i="19"/>
  <c r="O81" i="19"/>
  <c r="Y80" i="19"/>
  <c r="AI79" i="19"/>
  <c r="O79" i="19"/>
  <c r="Y78" i="19"/>
  <c r="AI77" i="19"/>
  <c r="O77" i="19"/>
  <c r="Y76" i="19"/>
  <c r="AI75" i="19"/>
  <c r="O75" i="19"/>
  <c r="Y74" i="19"/>
  <c r="AI73" i="19"/>
  <c r="O73" i="19"/>
  <c r="Y72" i="19"/>
  <c r="AI71" i="19"/>
  <c r="O71" i="19"/>
  <c r="U87" i="19"/>
  <c r="V87" i="19" s="1"/>
  <c r="U81" i="19"/>
  <c r="V81" i="19" s="1"/>
  <c r="AE80" i="19"/>
  <c r="AF80" i="19" s="1"/>
  <c r="U79" i="19"/>
  <c r="V79" i="19" s="1"/>
  <c r="AE78" i="19"/>
  <c r="AF78" i="19" s="1"/>
  <c r="K78" i="19"/>
  <c r="L78" i="19" s="1"/>
  <c r="U77" i="19"/>
  <c r="V77" i="19" s="1"/>
  <c r="AE76" i="19"/>
  <c r="AF76" i="19" s="1"/>
  <c r="K76" i="19"/>
  <c r="L76" i="19" s="1"/>
  <c r="U75" i="19"/>
  <c r="V75" i="19" s="1"/>
  <c r="AE74" i="19"/>
  <c r="AF74" i="19" s="1"/>
  <c r="U73" i="19"/>
  <c r="V73" i="19" s="1"/>
  <c r="AE72" i="19"/>
  <c r="AF72" i="19" s="1"/>
  <c r="U71" i="19"/>
  <c r="V71" i="19" s="1"/>
  <c r="AD89" i="19"/>
  <c r="T88" i="19"/>
  <c r="AD87" i="19"/>
  <c r="T86" i="19"/>
  <c r="AD85" i="19"/>
  <c r="J85" i="19"/>
  <c r="T84" i="19"/>
  <c r="AD83" i="19"/>
  <c r="J83" i="19"/>
  <c r="T82" i="19"/>
  <c r="AD81" i="19"/>
  <c r="T78" i="19"/>
  <c r="J77" i="19"/>
  <c r="AD75" i="19"/>
  <c r="J75" i="19"/>
  <c r="T74" i="19"/>
  <c r="AD73" i="19"/>
  <c r="T72" i="19"/>
  <c r="AD71" i="19"/>
  <c r="Z89" i="19"/>
  <c r="AA89" i="19" s="1"/>
  <c r="AJ88" i="19"/>
  <c r="AK88" i="19" s="1"/>
  <c r="P88" i="19"/>
  <c r="Q88" i="19" s="1"/>
  <c r="Z87" i="19"/>
  <c r="AA87" i="19" s="1"/>
  <c r="AJ86" i="19"/>
  <c r="AK86" i="19" s="1"/>
  <c r="P86" i="19"/>
  <c r="Q86" i="19" s="1"/>
  <c r="Z85" i="19"/>
  <c r="AA85" i="19" s="1"/>
  <c r="AJ84" i="19"/>
  <c r="AK84" i="19" s="1"/>
  <c r="P84" i="19"/>
  <c r="Q84" i="19" s="1"/>
  <c r="Z83" i="19"/>
  <c r="AA83" i="19" s="1"/>
  <c r="AJ82" i="19"/>
  <c r="AK82" i="19" s="1"/>
  <c r="P82" i="19"/>
  <c r="Q82" i="19" s="1"/>
  <c r="AJ134" i="19"/>
  <c r="AK134" i="19" s="1"/>
  <c r="P134" i="19"/>
  <c r="Q134" i="19" s="1"/>
  <c r="Z133" i="19"/>
  <c r="AA133" i="19" s="1"/>
  <c r="AJ132" i="19"/>
  <c r="AK132" i="19" s="1"/>
  <c r="P132" i="19"/>
  <c r="Q132" i="19" s="1"/>
  <c r="Z131" i="19"/>
  <c r="AA131" i="19" s="1"/>
  <c r="AJ130" i="19"/>
  <c r="AK130" i="19" s="1"/>
  <c r="P130" i="19"/>
  <c r="Q130" i="19" s="1"/>
  <c r="Z129" i="19"/>
  <c r="AA129" i="19" s="1"/>
  <c r="AJ128" i="19"/>
  <c r="AK128" i="19" s="1"/>
  <c r="AD134" i="19"/>
  <c r="J134" i="19"/>
  <c r="S133" i="19"/>
  <c r="AC132" i="19"/>
  <c r="I132" i="19"/>
  <c r="S131" i="19"/>
  <c r="AC130" i="19"/>
  <c r="I130" i="19"/>
  <c r="S129" i="19"/>
  <c r="AC128" i="19"/>
  <c r="X134" i="19"/>
  <c r="AE133" i="19"/>
  <c r="AF133" i="19" s="1"/>
  <c r="K133" i="19"/>
  <c r="L133" i="19" s="1"/>
  <c r="U132" i="19"/>
  <c r="V132" i="19" s="1"/>
  <c r="AE131" i="19"/>
  <c r="AF131" i="19" s="1"/>
  <c r="K131" i="19"/>
  <c r="L131" i="19" s="1"/>
  <c r="W134" i="19"/>
  <c r="AH133" i="19"/>
  <c r="N133" i="19"/>
  <c r="X132" i="19"/>
  <c r="AH131" i="19"/>
  <c r="N131" i="19"/>
  <c r="X130" i="19"/>
  <c r="AH129" i="19"/>
  <c r="N129" i="19"/>
  <c r="X128" i="19"/>
  <c r="U130" i="19"/>
  <c r="V130" i="19" s="1"/>
  <c r="U128" i="19"/>
  <c r="V128" i="19" s="1"/>
  <c r="AB127" i="19"/>
  <c r="AL126" i="19"/>
  <c r="R126" i="19"/>
  <c r="R130" i="19"/>
  <c r="T127" i="19"/>
  <c r="AD126" i="19"/>
  <c r="J126" i="19"/>
  <c r="R129" i="19"/>
  <c r="AC127" i="19"/>
  <c r="S126" i="19"/>
  <c r="AD125" i="19"/>
  <c r="R128" i="19"/>
  <c r="AE127" i="19"/>
  <c r="AF127" i="19" s="1"/>
  <c r="U126" i="19"/>
  <c r="V126" i="19" s="1"/>
  <c r="AH125" i="19"/>
  <c r="O125" i="19"/>
  <c r="Y124" i="19"/>
  <c r="AI123" i="19"/>
  <c r="O123" i="19"/>
  <c r="Y122" i="19"/>
  <c r="AI121" i="19"/>
  <c r="O121" i="19"/>
  <c r="K125" i="19"/>
  <c r="L125" i="19" s="1"/>
  <c r="U124" i="19"/>
  <c r="V124" i="19" s="1"/>
  <c r="K123" i="19"/>
  <c r="L123" i="19" s="1"/>
  <c r="U122" i="19"/>
  <c r="V122" i="19" s="1"/>
  <c r="AE121" i="19"/>
  <c r="AF121" i="19" s="1"/>
  <c r="T125" i="19"/>
  <c r="AD124" i="19"/>
  <c r="J124" i="19"/>
  <c r="T123" i="19"/>
  <c r="AD122" i="19"/>
  <c r="J122" i="19"/>
  <c r="T121" i="19"/>
  <c r="P125" i="19"/>
  <c r="Q125" i="19" s="1"/>
  <c r="Z124" i="19"/>
  <c r="AA124" i="19" s="1"/>
  <c r="AJ123" i="19"/>
  <c r="AK123" i="19" s="1"/>
  <c r="P123" i="19"/>
  <c r="Q123" i="19" s="1"/>
  <c r="Z122" i="19"/>
  <c r="AA122" i="19" s="1"/>
  <c r="AJ121" i="19"/>
  <c r="AK121" i="19" s="1"/>
  <c r="P121" i="19"/>
  <c r="Q121" i="19" s="1"/>
  <c r="AG120" i="19"/>
  <c r="W119" i="19"/>
  <c r="AG118" i="19"/>
  <c r="M118" i="19"/>
  <c r="AI120" i="19"/>
  <c r="O120" i="19"/>
  <c r="Y119" i="19"/>
  <c r="AI118" i="19"/>
  <c r="O118" i="19"/>
  <c r="Y117" i="19"/>
  <c r="AB120" i="19"/>
  <c r="AL119" i="19"/>
  <c r="R119" i="19"/>
  <c r="AB118" i="19"/>
  <c r="AL117" i="19"/>
  <c r="AD120" i="19"/>
  <c r="T119" i="19"/>
  <c r="AD118" i="19"/>
  <c r="U117" i="19"/>
  <c r="V117" i="19" s="1"/>
  <c r="AI116" i="19"/>
  <c r="O116" i="19"/>
  <c r="Y115" i="19"/>
  <c r="AI114" i="19"/>
  <c r="O114" i="19"/>
  <c r="Y113" i="19"/>
  <c r="AI112" i="19"/>
  <c r="O112" i="19"/>
  <c r="Y111" i="19"/>
  <c r="AI110" i="19"/>
  <c r="O110" i="19"/>
  <c r="Y109" i="19"/>
  <c r="AI108" i="19"/>
  <c r="O108" i="19"/>
  <c r="Y107" i="19"/>
  <c r="AI106" i="19"/>
  <c r="O106" i="19"/>
  <c r="N117" i="19"/>
  <c r="AH115" i="19"/>
  <c r="N115" i="19"/>
  <c r="X114" i="19"/>
  <c r="N113" i="19"/>
  <c r="X112" i="19"/>
  <c r="AH111" i="19"/>
  <c r="X110" i="19"/>
  <c r="AH109" i="19"/>
  <c r="N109" i="19"/>
  <c r="U108" i="19"/>
  <c r="V108" i="19" s="1"/>
  <c r="AE107" i="19"/>
  <c r="AF107" i="19" s="1"/>
  <c r="K107" i="19"/>
  <c r="L107" i="19" s="1"/>
  <c r="U106" i="19"/>
  <c r="V106" i="19" s="1"/>
  <c r="M117" i="19"/>
  <c r="AG115" i="19"/>
  <c r="W114" i="19"/>
  <c r="W112" i="19"/>
  <c r="W110" i="19"/>
  <c r="M109" i="19"/>
  <c r="X108" i="19"/>
  <c r="AH107" i="19"/>
  <c r="N107" i="19"/>
  <c r="X106" i="19"/>
  <c r="P117" i="19"/>
  <c r="Q117" i="19" s="1"/>
  <c r="Z116" i="19"/>
  <c r="AA116" i="19" s="1"/>
  <c r="AJ115" i="19"/>
  <c r="AK115" i="19" s="1"/>
  <c r="P115" i="19"/>
  <c r="Q115" i="19" s="1"/>
  <c r="Z114" i="19"/>
  <c r="AA114" i="19" s="1"/>
  <c r="AJ113" i="19"/>
  <c r="AK113" i="19" s="1"/>
  <c r="P113" i="19"/>
  <c r="Q113" i="19" s="1"/>
  <c r="Z112" i="19"/>
  <c r="AA112" i="19" s="1"/>
  <c r="AJ111" i="19"/>
  <c r="AK111" i="19" s="1"/>
  <c r="P111" i="19"/>
  <c r="Q111" i="19" s="1"/>
  <c r="Z110" i="19"/>
  <c r="AA110" i="19" s="1"/>
  <c r="AJ109" i="19"/>
  <c r="AK109" i="19" s="1"/>
  <c r="P109" i="19"/>
  <c r="Q109" i="19" s="1"/>
  <c r="Z108" i="19"/>
  <c r="AA108" i="19" s="1"/>
  <c r="AJ107" i="19"/>
  <c r="AK107" i="19" s="1"/>
  <c r="P107" i="19"/>
  <c r="Q107" i="19" s="1"/>
  <c r="Z106" i="19"/>
  <c r="AA106" i="19" s="1"/>
  <c r="AE105" i="19"/>
  <c r="AF105" i="19" s="1"/>
  <c r="U104" i="19"/>
  <c r="V104" i="19" s="1"/>
  <c r="AE103" i="19"/>
  <c r="AF103" i="19" s="1"/>
  <c r="U102" i="19"/>
  <c r="V102" i="19" s="1"/>
  <c r="AE101" i="19"/>
  <c r="AF101" i="19" s="1"/>
  <c r="K101" i="19"/>
  <c r="L101" i="19" s="1"/>
  <c r="U100" i="19"/>
  <c r="V100" i="19" s="1"/>
  <c r="AH105" i="19"/>
  <c r="N105" i="19"/>
  <c r="X104" i="19"/>
  <c r="AH103" i="19"/>
  <c r="N103" i="19"/>
  <c r="X102" i="19"/>
  <c r="AH101" i="19"/>
  <c r="N101" i="19"/>
  <c r="X100" i="19"/>
  <c r="AH99" i="19"/>
  <c r="N99" i="19"/>
  <c r="X98" i="19"/>
  <c r="W105" i="19"/>
  <c r="AG104" i="19"/>
  <c r="W103" i="19"/>
  <c r="AG102" i="19"/>
  <c r="M102" i="19"/>
  <c r="W101" i="19"/>
  <c r="AG100" i="19"/>
  <c r="M100" i="19"/>
  <c r="W99" i="19"/>
  <c r="AG98" i="19"/>
  <c r="AI105" i="19"/>
  <c r="O105" i="19"/>
  <c r="Y104" i="19"/>
  <c r="AI103" i="19"/>
  <c r="O103" i="19"/>
  <c r="Y102" i="19"/>
  <c r="AI101" i="19"/>
  <c r="O101" i="19"/>
  <c r="Y100" i="19"/>
  <c r="AI99" i="19"/>
  <c r="O99" i="19"/>
  <c r="Y98" i="19"/>
  <c r="S98" i="19"/>
  <c r="AB97" i="19"/>
  <c r="R96" i="19"/>
  <c r="AB95" i="19"/>
  <c r="AL94" i="19"/>
  <c r="R94" i="19"/>
  <c r="AB93" i="19"/>
  <c r="AL92" i="19"/>
  <c r="R92" i="19"/>
  <c r="AB91" i="19"/>
  <c r="AL90" i="19"/>
  <c r="R90" i="19"/>
  <c r="AD97" i="19"/>
  <c r="T96" i="19"/>
  <c r="AD95" i="19"/>
  <c r="T94" i="19"/>
  <c r="AD93" i="19"/>
  <c r="J93" i="19"/>
  <c r="T92" i="19"/>
  <c r="AD91" i="19"/>
  <c r="J91" i="19"/>
  <c r="T90" i="19"/>
  <c r="R99" i="19"/>
  <c r="Z97" i="19"/>
  <c r="AA97" i="19" s="1"/>
  <c r="AJ96" i="19"/>
  <c r="AK96" i="19" s="1"/>
  <c r="P96" i="19"/>
  <c r="Q96" i="19" s="1"/>
  <c r="Z95" i="19"/>
  <c r="AA95" i="19" s="1"/>
  <c r="AJ94" i="19"/>
  <c r="AK94" i="19" s="1"/>
  <c r="P94" i="19"/>
  <c r="Q94" i="19" s="1"/>
  <c r="Z93" i="19"/>
  <c r="AA93" i="19" s="1"/>
  <c r="AJ92" i="19"/>
  <c r="AK92" i="19" s="1"/>
  <c r="P92" i="19"/>
  <c r="Q92" i="19" s="1"/>
  <c r="Z91" i="19"/>
  <c r="AA91" i="19" s="1"/>
  <c r="AJ90" i="19"/>
  <c r="AK90" i="19" s="1"/>
  <c r="P90" i="19"/>
  <c r="Q90" i="19" s="1"/>
  <c r="AE98" i="19"/>
  <c r="AF98" i="19" s="1"/>
  <c r="AI97" i="19"/>
  <c r="O97" i="19"/>
  <c r="Y96" i="19"/>
  <c r="AI95" i="19"/>
  <c r="O95" i="19"/>
  <c r="Y94" i="19"/>
  <c r="AI93" i="19"/>
  <c r="O93" i="19"/>
  <c r="Y92" i="19"/>
  <c r="AI91" i="19"/>
  <c r="O91" i="19"/>
  <c r="Y90" i="19"/>
  <c r="AC89" i="19"/>
  <c r="S88" i="19"/>
  <c r="S86" i="19"/>
  <c r="AC85" i="19"/>
  <c r="I85" i="19"/>
  <c r="AC83" i="19"/>
  <c r="I83" i="19"/>
  <c r="S82" i="19"/>
  <c r="AC81" i="19"/>
  <c r="S80" i="19"/>
  <c r="AC79" i="19"/>
  <c r="S78" i="19"/>
  <c r="AC77" i="19"/>
  <c r="I77" i="19"/>
  <c r="S76" i="19"/>
  <c r="AC75" i="19"/>
  <c r="I75" i="19"/>
  <c r="S74" i="19"/>
  <c r="AC73" i="19"/>
  <c r="S72" i="19"/>
  <c r="AC71" i="19"/>
  <c r="R89" i="19"/>
  <c r="AB88" i="19"/>
  <c r="AL87" i="19"/>
  <c r="R85" i="19"/>
  <c r="AL83" i="19"/>
  <c r="R83" i="19"/>
  <c r="AB80" i="19"/>
  <c r="AL79" i="19"/>
  <c r="R79" i="19"/>
  <c r="AB78" i="19"/>
  <c r="AL77" i="19"/>
  <c r="R77" i="19"/>
  <c r="AB76" i="19"/>
  <c r="AL75" i="19"/>
  <c r="R75" i="19"/>
  <c r="AB74" i="19"/>
  <c r="AL73" i="19"/>
  <c r="R73" i="19"/>
  <c r="AB72" i="19"/>
  <c r="AL71" i="19"/>
  <c r="R71" i="19"/>
  <c r="X89" i="19"/>
  <c r="AH88" i="19"/>
  <c r="N88" i="19"/>
  <c r="X87" i="19"/>
  <c r="AH86" i="19"/>
  <c r="N86" i="19"/>
  <c r="X85" i="19"/>
  <c r="AH84" i="19"/>
  <c r="N84" i="19"/>
  <c r="X83" i="19"/>
  <c r="AH82" i="19"/>
  <c r="N82" i="19"/>
  <c r="X81" i="19"/>
  <c r="AH80" i="19"/>
  <c r="N80" i="19"/>
  <c r="X79" i="19"/>
  <c r="AH78" i="19"/>
  <c r="N78" i="19"/>
  <c r="X77" i="19"/>
  <c r="AH76" i="19"/>
  <c r="N76" i="19"/>
  <c r="X75" i="19"/>
  <c r="AH74" i="19"/>
  <c r="N74" i="19"/>
  <c r="X73" i="19"/>
  <c r="AH72" i="19"/>
  <c r="N72" i="19"/>
  <c r="X71" i="19"/>
  <c r="AG86" i="19"/>
  <c r="AE134" i="19"/>
  <c r="AF134" i="19" s="1"/>
  <c r="K134" i="19"/>
  <c r="L134" i="19" s="1"/>
  <c r="W133" i="19"/>
  <c r="AG132" i="19"/>
  <c r="M132" i="19"/>
  <c r="W131" i="19"/>
  <c r="AG130" i="19"/>
  <c r="M130" i="19"/>
  <c r="W129" i="19"/>
  <c r="AG128" i="19"/>
  <c r="Y134" i="19"/>
  <c r="AI133" i="19"/>
  <c r="O133" i="19"/>
  <c r="Y132" i="19"/>
  <c r="AI131" i="19"/>
  <c r="O131" i="19"/>
  <c r="Y130" i="19"/>
  <c r="AI129" i="19"/>
  <c r="O129" i="19"/>
  <c r="Y128" i="19"/>
  <c r="S134" i="19"/>
  <c r="AB133" i="19"/>
  <c r="AL132" i="19"/>
  <c r="R132" i="19"/>
  <c r="AB131" i="19"/>
  <c r="AL130" i="19"/>
  <c r="R134" i="19"/>
  <c r="AD133" i="19"/>
  <c r="J133" i="19"/>
  <c r="T132" i="19"/>
  <c r="AD131" i="19"/>
  <c r="J131" i="19"/>
  <c r="T130" i="19"/>
  <c r="AD129" i="19"/>
  <c r="T128" i="19"/>
  <c r="AL129" i="19"/>
  <c r="P128" i="19"/>
  <c r="Q128" i="19" s="1"/>
  <c r="AH126" i="19"/>
  <c r="N126" i="19"/>
  <c r="U129" i="19"/>
  <c r="V129" i="19" s="1"/>
  <c r="AJ127" i="19"/>
  <c r="AK127" i="19" s="1"/>
  <c r="P127" i="19"/>
  <c r="Q127" i="19" s="1"/>
  <c r="Z126" i="19"/>
  <c r="AA126" i="19" s="1"/>
  <c r="AJ125" i="19"/>
  <c r="AK125" i="19" s="1"/>
  <c r="W128" i="19"/>
  <c r="W127" i="19"/>
  <c r="AG126" i="19"/>
  <c r="M126" i="19"/>
  <c r="K130" i="19"/>
  <c r="L130" i="19" s="1"/>
  <c r="Y127" i="19"/>
  <c r="AI126" i="19"/>
  <c r="O126" i="19"/>
  <c r="AC125" i="19"/>
  <c r="I125" i="19"/>
  <c r="S124" i="19"/>
  <c r="AC123" i="19"/>
  <c r="I123" i="19"/>
  <c r="AC121" i="19"/>
  <c r="AB125" i="19"/>
  <c r="AL124" i="19"/>
  <c r="R124" i="19"/>
  <c r="AB123" i="19"/>
  <c r="AL122" i="19"/>
  <c r="R122" i="19"/>
  <c r="AB121" i="19"/>
  <c r="N125" i="19"/>
  <c r="X124" i="19"/>
  <c r="AH123" i="19"/>
  <c r="N123" i="19"/>
  <c r="AH121" i="19"/>
  <c r="N121" i="19"/>
  <c r="M125" i="19"/>
  <c r="W124" i="19"/>
  <c r="AG123" i="19"/>
  <c r="M123" i="19"/>
  <c r="AG121" i="19"/>
  <c r="Z120" i="19"/>
  <c r="AA120" i="19" s="1"/>
  <c r="Z118" i="19"/>
  <c r="AA118" i="19" s="1"/>
  <c r="AJ117" i="19"/>
  <c r="AK117" i="19" s="1"/>
  <c r="AC120" i="19"/>
  <c r="S119" i="19"/>
  <c r="AC118" i="19"/>
  <c r="I118" i="19"/>
  <c r="W117" i="19"/>
  <c r="AE119" i="19"/>
  <c r="AF119" i="19" s="1"/>
  <c r="U118" i="19"/>
  <c r="V118" i="19" s="1"/>
  <c r="AE117" i="19"/>
  <c r="AF117" i="19" s="1"/>
  <c r="X120" i="19"/>
  <c r="N119" i="19"/>
  <c r="X118" i="19"/>
  <c r="T117" i="19"/>
  <c r="AD116" i="19"/>
  <c r="J116" i="19"/>
  <c r="AD114" i="19"/>
  <c r="T113" i="19"/>
  <c r="AD112" i="19"/>
  <c r="AD110" i="19"/>
  <c r="J110" i="19"/>
  <c r="T109" i="19"/>
  <c r="AD108" i="19"/>
  <c r="I108" i="19"/>
  <c r="S107" i="19"/>
  <c r="AC106" i="19"/>
  <c r="I117" i="19"/>
  <c r="S116" i="19"/>
  <c r="AC115" i="19"/>
  <c r="I115" i="19"/>
  <c r="S114" i="19"/>
  <c r="AC113" i="19"/>
  <c r="S112" i="19"/>
  <c r="AC111" i="19"/>
  <c r="S110" i="19"/>
  <c r="AC109" i="19"/>
  <c r="I109" i="19"/>
  <c r="R108" i="19"/>
  <c r="AB107" i="19"/>
  <c r="AL106" i="19"/>
  <c r="R106" i="19"/>
  <c r="AL116" i="19"/>
  <c r="R116" i="19"/>
  <c r="AB115" i="19"/>
  <c r="AL114" i="19"/>
  <c r="R114" i="19"/>
  <c r="AB113" i="19"/>
  <c r="AL112" i="19"/>
  <c r="R112" i="19"/>
  <c r="AB111" i="19"/>
  <c r="AL110" i="19"/>
  <c r="R110" i="19"/>
  <c r="AB109" i="19"/>
  <c r="AL108" i="19"/>
  <c r="T108" i="19"/>
  <c r="AD107" i="19"/>
  <c r="J107" i="19"/>
  <c r="T106" i="19"/>
  <c r="K117" i="19"/>
  <c r="L117" i="19" s="1"/>
  <c r="AE115" i="19"/>
  <c r="AF115" i="19" s="1"/>
  <c r="K115" i="19"/>
  <c r="L115" i="19" s="1"/>
  <c r="U114" i="19"/>
  <c r="V114" i="19" s="1"/>
  <c r="U112" i="19"/>
  <c r="V112" i="19" s="1"/>
  <c r="AE111" i="19"/>
  <c r="AF111" i="19" s="1"/>
  <c r="U110" i="19"/>
  <c r="V110" i="19" s="1"/>
  <c r="K109" i="19"/>
  <c r="L109" i="19" s="1"/>
  <c r="W108" i="19"/>
  <c r="AG107" i="19"/>
  <c r="M107" i="19"/>
  <c r="W106" i="19"/>
  <c r="AB105" i="19"/>
  <c r="AL104" i="19"/>
  <c r="R104" i="19"/>
  <c r="AB103" i="19"/>
  <c r="AL102" i="19"/>
  <c r="R102" i="19"/>
  <c r="AB101" i="19"/>
  <c r="AL100" i="19"/>
  <c r="R100" i="19"/>
  <c r="AD105" i="19"/>
  <c r="T104" i="19"/>
  <c r="AD103" i="19"/>
  <c r="T102" i="19"/>
  <c r="AD101" i="19"/>
  <c r="J101" i="19"/>
  <c r="T100" i="19"/>
  <c r="AD99" i="19"/>
  <c r="J99" i="19"/>
  <c r="T98" i="19"/>
  <c r="P105" i="19"/>
  <c r="Q105" i="19" s="1"/>
  <c r="Z104" i="19"/>
  <c r="AA104" i="19" s="1"/>
  <c r="AJ103" i="19"/>
  <c r="AK103" i="19" s="1"/>
  <c r="P103" i="19"/>
  <c r="Q103" i="19" s="1"/>
  <c r="Z102" i="19"/>
  <c r="AA102" i="19" s="1"/>
  <c r="AJ101" i="19"/>
  <c r="AK101" i="19" s="1"/>
  <c r="P101" i="19"/>
  <c r="Q101" i="19" s="1"/>
  <c r="Z100" i="19"/>
  <c r="AA100" i="19" s="1"/>
  <c r="AJ99" i="19"/>
  <c r="AK99" i="19" s="1"/>
  <c r="P99" i="19"/>
  <c r="Q99" i="19" s="1"/>
  <c r="Z98" i="19"/>
  <c r="AA98" i="19" s="1"/>
  <c r="AC105" i="19"/>
  <c r="AC103" i="19"/>
  <c r="S102" i="19"/>
  <c r="AC101" i="19"/>
  <c r="S100" i="19"/>
  <c r="AC99" i="19"/>
  <c r="I99" i="19"/>
  <c r="AL99" i="19"/>
  <c r="U97" i="19"/>
  <c r="V97" i="19" s="1"/>
  <c r="AE96" i="19"/>
  <c r="AF96" i="19" s="1"/>
  <c r="U95" i="19"/>
  <c r="V95" i="19" s="1"/>
  <c r="K94" i="19"/>
  <c r="L94" i="19" s="1"/>
  <c r="AE92" i="19"/>
  <c r="AF92" i="19" s="1"/>
  <c r="K92" i="19"/>
  <c r="L92" i="19" s="1"/>
  <c r="U91" i="19"/>
  <c r="V91" i="19" s="1"/>
  <c r="N98" i="19"/>
  <c r="X97" i="19"/>
  <c r="AH96" i="19"/>
  <c r="AH94" i="19"/>
  <c r="X93" i="19"/>
  <c r="X91" i="19"/>
  <c r="AH90" i="19"/>
  <c r="N90" i="19"/>
  <c r="W97" i="19"/>
  <c r="AG96" i="19"/>
  <c r="W95" i="19"/>
  <c r="AG94" i="19"/>
  <c r="M94" i="19"/>
  <c r="W93" i="19"/>
  <c r="AG92" i="19"/>
  <c r="M92" i="19"/>
  <c r="AG90" i="19"/>
  <c r="U98" i="19"/>
  <c r="V98" i="19" s="1"/>
  <c r="AC97" i="19"/>
  <c r="S96" i="19"/>
  <c r="AC95" i="19"/>
  <c r="S94" i="19"/>
  <c r="AC93" i="19"/>
  <c r="I93" i="19"/>
  <c r="S92" i="19"/>
  <c r="AC91" i="19"/>
  <c r="I91" i="19"/>
  <c r="S90" i="19"/>
  <c r="Y89" i="19"/>
  <c r="AI88" i="19"/>
  <c r="O88" i="19"/>
  <c r="Y87" i="19"/>
  <c r="AI86" i="19"/>
  <c r="O86" i="19"/>
  <c r="Y85" i="19"/>
  <c r="AI84" i="19"/>
  <c r="O84" i="19"/>
  <c r="Y83" i="19"/>
  <c r="AI82" i="19"/>
  <c r="O82" i="19"/>
  <c r="Y81" i="19"/>
  <c r="AI80" i="19"/>
  <c r="O80" i="19"/>
  <c r="Y79" i="19"/>
  <c r="AI78" i="19"/>
  <c r="O78" i="19"/>
  <c r="Y77" i="19"/>
  <c r="AI76" i="19"/>
  <c r="O76" i="19"/>
  <c r="Y75" i="19"/>
  <c r="AI74" i="19"/>
  <c r="O74" i="19"/>
  <c r="Y73" i="19"/>
  <c r="AI72" i="19"/>
  <c r="O72" i="19"/>
  <c r="Y71" i="19"/>
  <c r="AE89" i="19"/>
  <c r="AF89" i="19" s="1"/>
  <c r="U88" i="19"/>
  <c r="V88" i="19" s="1"/>
  <c r="AE87" i="19"/>
  <c r="AF87" i="19" s="1"/>
  <c r="U86" i="19"/>
  <c r="V86" i="19" s="1"/>
  <c r="AE85" i="19"/>
  <c r="AF85" i="19" s="1"/>
  <c r="K85" i="19"/>
  <c r="L85" i="19" s="1"/>
  <c r="U84" i="19"/>
  <c r="V84" i="19" s="1"/>
  <c r="AE83" i="19"/>
  <c r="AF83" i="19" s="1"/>
  <c r="K83" i="19"/>
  <c r="L83" i="19" s="1"/>
  <c r="U82" i="19"/>
  <c r="V82" i="19" s="1"/>
  <c r="AE81" i="19"/>
  <c r="AF81" i="19" s="1"/>
  <c r="U80" i="19"/>
  <c r="V80" i="19" s="1"/>
  <c r="AE79" i="19"/>
  <c r="AF79" i="19" s="1"/>
  <c r="AE77" i="19"/>
  <c r="AF77" i="19" s="1"/>
  <c r="K77" i="19"/>
  <c r="L77" i="19" s="1"/>
  <c r="U76" i="19"/>
  <c r="V76" i="19" s="1"/>
  <c r="T89" i="19"/>
  <c r="AD88" i="19"/>
  <c r="T87" i="19"/>
  <c r="AD86" i="19"/>
  <c r="J86" i="19"/>
  <c r="T85" i="19"/>
  <c r="AD84" i="19"/>
  <c r="J84" i="19"/>
  <c r="T83" i="19"/>
  <c r="AD82" i="19"/>
  <c r="T81" i="19"/>
  <c r="AD80" i="19"/>
  <c r="T79" i="19"/>
  <c r="AD78" i="19"/>
  <c r="J78" i="19"/>
  <c r="T77" i="19"/>
  <c r="AD76" i="19"/>
  <c r="J76" i="19"/>
  <c r="T75" i="19"/>
  <c r="AD74" i="19"/>
  <c r="T73" i="19"/>
  <c r="AD72" i="19"/>
  <c r="T71" i="19"/>
  <c r="AJ87" i="19"/>
  <c r="AK87" i="19" s="1"/>
  <c r="Z134" i="19"/>
  <c r="AA134" i="19" s="1"/>
  <c r="AJ133" i="19"/>
  <c r="AK133" i="19" s="1"/>
  <c r="P133" i="19"/>
  <c r="Q133" i="19" s="1"/>
  <c r="Z132" i="19"/>
  <c r="AA132" i="19" s="1"/>
  <c r="AJ131" i="19"/>
  <c r="AK131" i="19" s="1"/>
  <c r="P131" i="19"/>
  <c r="Q131" i="19" s="1"/>
  <c r="Z130" i="19"/>
  <c r="AA130" i="19" s="1"/>
  <c r="AJ129" i="19"/>
  <c r="AK129" i="19" s="1"/>
  <c r="P129" i="19"/>
  <c r="Q129" i="19" s="1"/>
  <c r="Z128" i="19"/>
  <c r="AA128" i="19" s="1"/>
  <c r="T134" i="19"/>
  <c r="AC133" i="19"/>
  <c r="I133" i="19"/>
  <c r="S132" i="19"/>
  <c r="AC131" i="19"/>
  <c r="I131" i="19"/>
  <c r="S130" i="19"/>
  <c r="AC129" i="19"/>
  <c r="AH134" i="19"/>
  <c r="N134" i="19"/>
  <c r="U133" i="19"/>
  <c r="V133" i="19" s="1"/>
  <c r="AE132" i="19"/>
  <c r="AF132" i="19" s="1"/>
  <c r="K132" i="19"/>
  <c r="L132" i="19" s="1"/>
  <c r="U131" i="19"/>
  <c r="V131" i="19" s="1"/>
  <c r="AG134" i="19"/>
  <c r="M134" i="19"/>
  <c r="X133" i="19"/>
  <c r="AH132" i="19"/>
  <c r="N132" i="19"/>
  <c r="X131" i="19"/>
  <c r="AH130" i="19"/>
  <c r="N130" i="19"/>
  <c r="X129" i="19"/>
  <c r="AH128" i="19"/>
  <c r="N128" i="19"/>
  <c r="AL127" i="19"/>
  <c r="R127" i="19"/>
  <c r="AB126" i="19"/>
  <c r="AL125" i="19"/>
  <c r="AL128" i="19"/>
  <c r="AD127" i="19"/>
  <c r="T126" i="19"/>
  <c r="AB130" i="19"/>
  <c r="S127" i="19"/>
  <c r="AC126" i="19"/>
  <c r="I126" i="19"/>
  <c r="AB129" i="19"/>
  <c r="U127" i="19"/>
  <c r="V127" i="19" s="1"/>
  <c r="AE126" i="19"/>
  <c r="AF126" i="19" s="1"/>
  <c r="K126" i="19"/>
  <c r="L126" i="19" s="1"/>
  <c r="Y125" i="19"/>
  <c r="AI124" i="19"/>
  <c r="O124" i="19"/>
  <c r="Y123" i="19"/>
  <c r="AI122" i="19"/>
  <c r="O122" i="19"/>
  <c r="Y121" i="19"/>
  <c r="U125" i="19"/>
  <c r="V125" i="19" s="1"/>
  <c r="AE124" i="19"/>
  <c r="AF124" i="19" s="1"/>
  <c r="K124" i="19"/>
  <c r="L124" i="19" s="1"/>
  <c r="U123" i="19"/>
  <c r="V123" i="19" s="1"/>
  <c r="AE122" i="19"/>
  <c r="AF122" i="19" s="1"/>
  <c r="K122" i="19"/>
  <c r="L122" i="19" s="1"/>
  <c r="U121" i="19"/>
  <c r="V121" i="19" s="1"/>
  <c r="AE125" i="19"/>
  <c r="AF125" i="19" s="1"/>
  <c r="J125" i="19"/>
  <c r="T124" i="19"/>
  <c r="AD123" i="19"/>
  <c r="J123" i="19"/>
  <c r="T122" i="19"/>
  <c r="AD121" i="19"/>
  <c r="Z125" i="19"/>
  <c r="AA125" i="19" s="1"/>
  <c r="AJ124" i="19"/>
  <c r="AK124" i="19" s="1"/>
  <c r="P124" i="19"/>
  <c r="Q124" i="19" s="1"/>
  <c r="Z123" i="19"/>
  <c r="AA123" i="19" s="1"/>
  <c r="AJ122" i="19"/>
  <c r="AK122" i="19" s="1"/>
  <c r="P122" i="19"/>
  <c r="Q122" i="19" s="1"/>
  <c r="Z121" i="19"/>
  <c r="AA121" i="19" s="1"/>
  <c r="AG119" i="19"/>
  <c r="W118" i="19"/>
  <c r="Y120" i="19"/>
  <c r="AI119" i="19"/>
  <c r="O119" i="19"/>
  <c r="Y118" i="19"/>
  <c r="AI117" i="19"/>
  <c r="AL120" i="19"/>
  <c r="R120" i="19"/>
  <c r="AB119" i="19"/>
  <c r="AL118" i="19"/>
  <c r="R118" i="19"/>
  <c r="AB117" i="19"/>
  <c r="T120" i="19"/>
  <c r="AD119" i="19"/>
  <c r="T118" i="19"/>
  <c r="AD117" i="19"/>
  <c r="O117" i="19"/>
  <c r="Y116" i="19"/>
  <c r="AI115" i="19"/>
  <c r="O115" i="19"/>
  <c r="Y114" i="19"/>
  <c r="AI113" i="19"/>
  <c r="O113" i="19"/>
  <c r="Y112" i="19"/>
  <c r="AI111" i="19"/>
  <c r="O111" i="19"/>
  <c r="Y110" i="19"/>
  <c r="AI109" i="19"/>
  <c r="O109" i="19"/>
  <c r="Y108" i="19"/>
  <c r="AI107" i="19"/>
  <c r="O107" i="19"/>
  <c r="Y106" i="19"/>
  <c r="AJ105" i="19"/>
  <c r="AK105" i="19" s="1"/>
  <c r="AH116" i="19"/>
  <c r="N116" i="19"/>
  <c r="X115" i="19"/>
  <c r="AH114" i="19"/>
  <c r="N114" i="19"/>
  <c r="X113" i="19"/>
  <c r="AH112" i="19"/>
  <c r="N112" i="19"/>
  <c r="X111" i="19"/>
  <c r="AH110" i="19"/>
  <c r="N110" i="19"/>
  <c r="X109" i="19"/>
  <c r="AH108" i="19"/>
  <c r="K108" i="19"/>
  <c r="L108" i="19" s="1"/>
  <c r="U107" i="19"/>
  <c r="V107" i="19" s="1"/>
  <c r="AE106" i="19"/>
  <c r="AF106" i="19" s="1"/>
  <c r="AG116" i="19"/>
  <c r="M116" i="19"/>
  <c r="W115" i="19"/>
  <c r="AG114" i="19"/>
  <c r="W113" i="19"/>
  <c r="AG112" i="19"/>
  <c r="W111" i="19"/>
  <c r="AG110" i="19"/>
  <c r="M110" i="19"/>
  <c r="W109" i="19"/>
  <c r="AG108" i="19"/>
  <c r="N108" i="19"/>
  <c r="X107" i="19"/>
  <c r="AH106" i="19"/>
  <c r="N106" i="19"/>
  <c r="AJ116" i="19"/>
  <c r="AK116" i="19" s="1"/>
  <c r="P116" i="19"/>
  <c r="Q116" i="19" s="1"/>
  <c r="Z115" i="19"/>
  <c r="AA115" i="19" s="1"/>
  <c r="AJ114" i="19"/>
  <c r="AK114" i="19" s="1"/>
  <c r="P114" i="19"/>
  <c r="Q114" i="19" s="1"/>
  <c r="Z113" i="19"/>
  <c r="AA113" i="19" s="1"/>
  <c r="AJ112" i="19"/>
  <c r="AK112" i="19" s="1"/>
  <c r="P112" i="19"/>
  <c r="Q112" i="19" s="1"/>
  <c r="Z111" i="19"/>
  <c r="AA111" i="19" s="1"/>
  <c r="AJ110" i="19"/>
  <c r="AK110" i="19" s="1"/>
  <c r="P110" i="19"/>
  <c r="Q110" i="19" s="1"/>
  <c r="Z109" i="19"/>
  <c r="AA109" i="19" s="1"/>
  <c r="AJ108" i="19"/>
  <c r="AK108" i="19" s="1"/>
  <c r="P108" i="19"/>
  <c r="Q108" i="19" s="1"/>
  <c r="Z107" i="19"/>
  <c r="AA107" i="19" s="1"/>
  <c r="AJ106" i="19"/>
  <c r="AK106" i="19" s="1"/>
  <c r="U105" i="19"/>
  <c r="V105" i="19" s="1"/>
  <c r="AE104" i="19"/>
  <c r="AF104" i="19" s="1"/>
  <c r="U103" i="19"/>
  <c r="V103" i="19" s="1"/>
  <c r="AE102" i="19"/>
  <c r="AF102" i="19" s="1"/>
  <c r="K102" i="19"/>
  <c r="L102" i="19" s="1"/>
  <c r="U101" i="19"/>
  <c r="V101" i="19" s="1"/>
  <c r="AE100" i="19"/>
  <c r="AF100" i="19" s="1"/>
  <c r="K100" i="19"/>
  <c r="L100" i="19" s="1"/>
  <c r="X105" i="19"/>
  <c r="AH104" i="19"/>
  <c r="N104" i="19"/>
  <c r="X103" i="19"/>
  <c r="AH102" i="19"/>
  <c r="N102" i="19"/>
  <c r="X101" i="19"/>
  <c r="AH100" i="19"/>
  <c r="N100" i="19"/>
  <c r="X99" i="19"/>
  <c r="AH98" i="19"/>
  <c r="AG105" i="19"/>
  <c r="W104" i="19"/>
  <c r="AG103" i="19"/>
  <c r="W102" i="19"/>
  <c r="AG101" i="19"/>
  <c r="M101" i="19"/>
  <c r="W100" i="19"/>
  <c r="AG99" i="19"/>
  <c r="M99" i="19"/>
  <c r="W98" i="19"/>
  <c r="Y105" i="19"/>
  <c r="AI104" i="19"/>
  <c r="O104" i="19"/>
  <c r="Y103" i="19"/>
  <c r="AI102" i="19"/>
  <c r="O102" i="19"/>
  <c r="Y101" i="19"/>
  <c r="AI100" i="19"/>
  <c r="O100" i="19"/>
  <c r="Y99" i="19"/>
  <c r="AI98" i="19"/>
  <c r="K99" i="19"/>
  <c r="L99" i="19" s="1"/>
  <c r="AL97" i="19"/>
  <c r="R97" i="19"/>
  <c r="AB96" i="19"/>
  <c r="AL95" i="19"/>
  <c r="R95" i="19"/>
  <c r="AB94" i="19"/>
  <c r="AL93" i="19"/>
  <c r="R93" i="19"/>
  <c r="AB92" i="19"/>
  <c r="AL91" i="19"/>
  <c r="R91" i="19"/>
  <c r="U99" i="19"/>
  <c r="V99" i="19" s="1"/>
  <c r="T97" i="19"/>
  <c r="T95" i="19"/>
  <c r="AD94" i="19"/>
  <c r="J94" i="19"/>
  <c r="AD92" i="19"/>
  <c r="T91" i="19"/>
  <c r="AD90" i="19"/>
  <c r="AJ97" i="19"/>
  <c r="AK97" i="19" s="1"/>
  <c r="P97" i="19"/>
  <c r="Q97" i="19" s="1"/>
  <c r="Z96" i="19"/>
  <c r="AA96" i="19" s="1"/>
  <c r="AJ95" i="19"/>
  <c r="AK95" i="19" s="1"/>
  <c r="P93" i="19"/>
  <c r="Q93" i="19" s="1"/>
  <c r="Z92" i="19"/>
  <c r="AA92" i="19" s="1"/>
  <c r="AJ91" i="19"/>
  <c r="AK91" i="19" s="1"/>
  <c r="Z90" i="19"/>
  <c r="AA90" i="19" s="1"/>
  <c r="O98" i="19"/>
  <c r="Y97" i="19"/>
  <c r="AI96" i="19"/>
  <c r="O96" i="19"/>
  <c r="Y95" i="19"/>
  <c r="AI94" i="19"/>
  <c r="O94" i="19"/>
  <c r="Y93" i="19"/>
  <c r="AI92" i="19"/>
  <c r="O92" i="19"/>
  <c r="Y91" i="19"/>
  <c r="AI90" i="19"/>
  <c r="O90" i="19"/>
  <c r="S89" i="19"/>
  <c r="AC88" i="19"/>
  <c r="S87" i="19"/>
  <c r="AC86" i="19"/>
  <c r="I86" i="19"/>
  <c r="S85" i="19"/>
  <c r="AC84" i="19"/>
  <c r="I84" i="19"/>
  <c r="S83" i="19"/>
  <c r="AC82" i="19"/>
  <c r="S81" i="19"/>
  <c r="I76" i="19"/>
  <c r="S75" i="19"/>
  <c r="AC74" i="19"/>
  <c r="S73" i="19"/>
  <c r="AC72" i="19"/>
  <c r="S71" i="19"/>
  <c r="AB89" i="19"/>
  <c r="AL88" i="19"/>
  <c r="R88" i="19"/>
  <c r="AB87" i="19"/>
  <c r="AL86" i="19"/>
  <c r="R86" i="19"/>
  <c r="AB85" i="19"/>
  <c r="AL84" i="19"/>
  <c r="R84" i="19"/>
  <c r="AB83" i="19"/>
  <c r="AL82" i="19"/>
  <c r="R82" i="19"/>
  <c r="AB81" i="19"/>
  <c r="R76" i="19"/>
  <c r="AH89" i="19"/>
  <c r="N89" i="19"/>
  <c r="X88" i="19"/>
  <c r="AH87" i="19"/>
  <c r="N87" i="19"/>
  <c r="X86" i="19"/>
  <c r="AH85" i="19"/>
  <c r="N85" i="19"/>
  <c r="X84" i="19"/>
  <c r="AH83" i="19"/>
  <c r="N83" i="19"/>
  <c r="X82" i="19"/>
  <c r="AH81" i="19"/>
  <c r="N81" i="19"/>
  <c r="X80" i="19"/>
  <c r="AH79" i="19"/>
  <c r="N79" i="19"/>
  <c r="X78" i="19"/>
  <c r="AH77" i="19"/>
  <c r="N77" i="19"/>
  <c r="X76" i="19"/>
  <c r="AH75" i="19"/>
  <c r="N75" i="19"/>
  <c r="X74" i="19"/>
  <c r="AH73" i="19"/>
  <c r="N73" i="19"/>
  <c r="X72" i="19"/>
  <c r="AH71" i="19"/>
  <c r="AG89" i="19"/>
  <c r="W88" i="19"/>
  <c r="AG87" i="19"/>
  <c r="W86" i="19"/>
  <c r="AG85" i="19"/>
  <c r="M85" i="19"/>
  <c r="W84" i="19"/>
  <c r="AG83" i="19"/>
  <c r="M83" i="19"/>
  <c r="W82" i="19"/>
  <c r="P81" i="19"/>
  <c r="Q81" i="19" s="1"/>
  <c r="Z80" i="19"/>
  <c r="AA80" i="19" s="1"/>
  <c r="AJ79" i="19"/>
  <c r="AK79" i="19" s="1"/>
  <c r="P79" i="19"/>
  <c r="Q79" i="19" s="1"/>
  <c r="Z78" i="19"/>
  <c r="AA78" i="19" s="1"/>
  <c r="AJ77" i="19"/>
  <c r="AK77" i="19" s="1"/>
  <c r="P77" i="19"/>
  <c r="Q77" i="19" s="1"/>
  <c r="Z76" i="19"/>
  <c r="AA76" i="19" s="1"/>
  <c r="AJ75" i="19"/>
  <c r="AK75" i="19" s="1"/>
  <c r="P75" i="19"/>
  <c r="Q75" i="19" s="1"/>
  <c r="Z74" i="19"/>
  <c r="AA74" i="19" s="1"/>
  <c r="AJ73" i="19"/>
  <c r="AK73" i="19" s="1"/>
  <c r="P73" i="19"/>
  <c r="Q73" i="19" s="1"/>
  <c r="Z72" i="19"/>
  <c r="AA72" i="19" s="1"/>
  <c r="AJ71" i="19"/>
  <c r="AK71" i="19" s="1"/>
  <c r="P71" i="19"/>
  <c r="Q71" i="19" s="1"/>
  <c r="AD70" i="19"/>
  <c r="J70" i="19"/>
  <c r="T69" i="19"/>
  <c r="AD68" i="19"/>
  <c r="N71" i="19"/>
  <c r="AL67" i="19"/>
  <c r="Y70" i="19"/>
  <c r="AI69" i="19"/>
  <c r="O69" i="19"/>
  <c r="Y68" i="19"/>
  <c r="K51" i="19"/>
  <c r="L51" i="19" s="1"/>
  <c r="U50" i="19"/>
  <c r="V50" i="19" s="1"/>
  <c r="AE49" i="19"/>
  <c r="AF49" i="19" s="1"/>
  <c r="U48" i="19"/>
  <c r="V48" i="19" s="1"/>
  <c r="AE47" i="19"/>
  <c r="AF47" i="19" s="1"/>
  <c r="U46" i="19"/>
  <c r="V46" i="19" s="1"/>
  <c r="AE45" i="19"/>
  <c r="AF45" i="19" s="1"/>
  <c r="K45" i="19"/>
  <c r="L45" i="19" s="1"/>
  <c r="U44" i="19"/>
  <c r="V44" i="19" s="1"/>
  <c r="AE43" i="19"/>
  <c r="AF43" i="19" s="1"/>
  <c r="K43" i="19"/>
  <c r="L43" i="19" s="1"/>
  <c r="U42" i="19"/>
  <c r="V42" i="19" s="1"/>
  <c r="AE41" i="19"/>
  <c r="AF41" i="19" s="1"/>
  <c r="U40" i="19"/>
  <c r="V40" i="19" s="1"/>
  <c r="AE39" i="19"/>
  <c r="AF39" i="19" s="1"/>
  <c r="U38" i="19"/>
  <c r="V38" i="19" s="1"/>
  <c r="AE37" i="19"/>
  <c r="AF37" i="19" s="1"/>
  <c r="K37" i="19"/>
  <c r="L37" i="19" s="1"/>
  <c r="U36" i="19"/>
  <c r="V36" i="19" s="1"/>
  <c r="AE35" i="19"/>
  <c r="AF35" i="19" s="1"/>
  <c r="K35" i="19"/>
  <c r="L35" i="19" s="1"/>
  <c r="U34" i="19"/>
  <c r="V34" i="19" s="1"/>
  <c r="AE33" i="19"/>
  <c r="AF33" i="19" s="1"/>
  <c r="U32" i="19"/>
  <c r="V32" i="19" s="1"/>
  <c r="AE31" i="19"/>
  <c r="AF31" i="19" s="1"/>
  <c r="AH67" i="19"/>
  <c r="N67" i="19"/>
  <c r="X66" i="19"/>
  <c r="AH65" i="19"/>
  <c r="N65" i="19"/>
  <c r="X64" i="19"/>
  <c r="AH63" i="19"/>
  <c r="N63" i="19"/>
  <c r="X62" i="19"/>
  <c r="AH61" i="19"/>
  <c r="N61" i="19"/>
  <c r="X60" i="19"/>
  <c r="AH59" i="19"/>
  <c r="N59" i="19"/>
  <c r="X58" i="19"/>
  <c r="AH57" i="19"/>
  <c r="N57" i="19"/>
  <c r="X56" i="19"/>
  <c r="AH55" i="19"/>
  <c r="N55" i="19"/>
  <c r="X54" i="19"/>
  <c r="AH53" i="19"/>
  <c r="N53" i="19"/>
  <c r="X52" i="19"/>
  <c r="AH51" i="19"/>
  <c r="X40" i="19"/>
  <c r="AH39" i="19"/>
  <c r="N39" i="19"/>
  <c r="X38" i="19"/>
  <c r="AH37" i="19"/>
  <c r="N37" i="19"/>
  <c r="X36" i="19"/>
  <c r="AH35" i="19"/>
  <c r="N35" i="19"/>
  <c r="X34" i="19"/>
  <c r="AH33" i="19"/>
  <c r="N33" i="19"/>
  <c r="X32" i="19"/>
  <c r="AH31" i="19"/>
  <c r="N31" i="19"/>
  <c r="AJ67" i="19"/>
  <c r="AK67" i="19" s="1"/>
  <c r="P67" i="19"/>
  <c r="Q67" i="19" s="1"/>
  <c r="AJ65" i="19"/>
  <c r="AK65" i="19" s="1"/>
  <c r="P65" i="19"/>
  <c r="Q65" i="19" s="1"/>
  <c r="AJ63" i="19"/>
  <c r="AK63" i="19" s="1"/>
  <c r="P63" i="19"/>
  <c r="Q63" i="19" s="1"/>
  <c r="Z62" i="19"/>
  <c r="AA62" i="19" s="1"/>
  <c r="AJ61" i="19"/>
  <c r="AK61" i="19" s="1"/>
  <c r="P61" i="19"/>
  <c r="Q61" i="19" s="1"/>
  <c r="Z60" i="19"/>
  <c r="AA60" i="19" s="1"/>
  <c r="AJ59" i="19"/>
  <c r="AK59" i="19" s="1"/>
  <c r="P59" i="19"/>
  <c r="Q59" i="19" s="1"/>
  <c r="Z58" i="19"/>
  <c r="AA58" i="19" s="1"/>
  <c r="AJ57" i="19"/>
  <c r="AK57" i="19" s="1"/>
  <c r="P57" i="19"/>
  <c r="Q57" i="19" s="1"/>
  <c r="Z56" i="19"/>
  <c r="AA56" i="19" s="1"/>
  <c r="AJ55" i="19"/>
  <c r="AK55" i="19" s="1"/>
  <c r="P55" i="19"/>
  <c r="Q55" i="19" s="1"/>
  <c r="Z54" i="19"/>
  <c r="AA54" i="19" s="1"/>
  <c r="AJ53" i="19"/>
  <c r="AK53" i="19" s="1"/>
  <c r="P53" i="19"/>
  <c r="Q53" i="19" s="1"/>
  <c r="Z52" i="19"/>
  <c r="AA52" i="19" s="1"/>
  <c r="AJ51" i="19"/>
  <c r="AK51" i="19" s="1"/>
  <c r="P51" i="19"/>
  <c r="Q51" i="19" s="1"/>
  <c r="Z50" i="19"/>
  <c r="AA50" i="19" s="1"/>
  <c r="AJ49" i="19"/>
  <c r="AK49" i="19" s="1"/>
  <c r="P49" i="19"/>
  <c r="Q49" i="19" s="1"/>
  <c r="Z48" i="19"/>
  <c r="AA48" i="19" s="1"/>
  <c r="AJ47" i="19"/>
  <c r="AK47" i="19" s="1"/>
  <c r="P47" i="19"/>
  <c r="Q47" i="19" s="1"/>
  <c r="Z46" i="19"/>
  <c r="AA46" i="19" s="1"/>
  <c r="AJ45" i="19"/>
  <c r="AK45" i="19" s="1"/>
  <c r="P45" i="19"/>
  <c r="Q45" i="19" s="1"/>
  <c r="Z44" i="19"/>
  <c r="AA44" i="19" s="1"/>
  <c r="AJ43" i="19"/>
  <c r="AK43" i="19" s="1"/>
  <c r="P43" i="19"/>
  <c r="Q43" i="19" s="1"/>
  <c r="Z42" i="19"/>
  <c r="AA42" i="19" s="1"/>
  <c r="AJ41" i="19"/>
  <c r="AK41" i="19" s="1"/>
  <c r="P41" i="19"/>
  <c r="Q41" i="19" s="1"/>
  <c r="Z40" i="19"/>
  <c r="AA40" i="19" s="1"/>
  <c r="AJ39" i="19"/>
  <c r="AK39" i="19" s="1"/>
  <c r="P39" i="19"/>
  <c r="Q39" i="19" s="1"/>
  <c r="Z38" i="19"/>
  <c r="AA38" i="19" s="1"/>
  <c r="AJ37" i="19"/>
  <c r="AK37" i="19" s="1"/>
  <c r="P37" i="19"/>
  <c r="Q37" i="19" s="1"/>
  <c r="Z36" i="19"/>
  <c r="AA36" i="19" s="1"/>
  <c r="AJ35" i="19"/>
  <c r="AK35" i="19" s="1"/>
  <c r="P35" i="19"/>
  <c r="Q35" i="19" s="1"/>
  <c r="Z34" i="19"/>
  <c r="AA34" i="19" s="1"/>
  <c r="AJ33" i="19"/>
  <c r="AK33" i="19" s="1"/>
  <c r="P33" i="19"/>
  <c r="Q33" i="19" s="1"/>
  <c r="Z32" i="19"/>
  <c r="AA32" i="19" s="1"/>
  <c r="AJ31" i="19"/>
  <c r="AK31" i="19" s="1"/>
  <c r="P31" i="19"/>
  <c r="Q31" i="19" s="1"/>
  <c r="Z30" i="19"/>
  <c r="AA30" i="19" s="1"/>
  <c r="S67" i="19"/>
  <c r="AC66" i="19"/>
  <c r="S65" i="19"/>
  <c r="AC64" i="19"/>
  <c r="S63" i="19"/>
  <c r="AC62" i="19"/>
  <c r="I62" i="19"/>
  <c r="S61" i="19"/>
  <c r="AC60" i="19"/>
  <c r="I60" i="19"/>
  <c r="S59" i="19"/>
  <c r="AC58" i="19"/>
  <c r="S57" i="19"/>
  <c r="AC56" i="19"/>
  <c r="S55" i="19"/>
  <c r="AC54" i="19"/>
  <c r="I54" i="19"/>
  <c r="S53" i="19"/>
  <c r="AC52" i="19"/>
  <c r="I52" i="19"/>
  <c r="AC40" i="19"/>
  <c r="S39" i="19"/>
  <c r="AC38" i="19"/>
  <c r="I38" i="19"/>
  <c r="S37" i="19"/>
  <c r="AC36" i="19"/>
  <c r="I36" i="19"/>
  <c r="S35" i="19"/>
  <c r="AC34" i="19"/>
  <c r="S33" i="19"/>
  <c r="AC32" i="19"/>
  <c r="S31" i="19"/>
  <c r="AC30" i="19"/>
  <c r="X30" i="19"/>
  <c r="AH29" i="19"/>
  <c r="N29" i="19"/>
  <c r="X28" i="19"/>
  <c r="AH27" i="19"/>
  <c r="N27" i="19"/>
  <c r="X26" i="19"/>
  <c r="AH25" i="19"/>
  <c r="N25" i="19"/>
  <c r="X24" i="19"/>
  <c r="AH23" i="19"/>
  <c r="N23" i="19"/>
  <c r="X22" i="19"/>
  <c r="AH21" i="19"/>
  <c r="N21" i="19"/>
  <c r="X20" i="19"/>
  <c r="AH19" i="19"/>
  <c r="N19" i="19"/>
  <c r="X18" i="19"/>
  <c r="AH17" i="19"/>
  <c r="N17" i="19"/>
  <c r="X16" i="19"/>
  <c r="AH15" i="19"/>
  <c r="N15" i="19"/>
  <c r="X14" i="19"/>
  <c r="AH13" i="19"/>
  <c r="J20" i="19"/>
  <c r="T19" i="19"/>
  <c r="AD18" i="19"/>
  <c r="T17" i="19"/>
  <c r="AD16" i="19"/>
  <c r="T15" i="19"/>
  <c r="AD14" i="19"/>
  <c r="J14" i="19"/>
  <c r="X13" i="19"/>
  <c r="N13" i="19"/>
  <c r="Z12" i="19"/>
  <c r="AA12" i="19" s="1"/>
  <c r="AJ11" i="19"/>
  <c r="AK11" i="19" s="1"/>
  <c r="P11" i="19"/>
  <c r="Q11" i="19" s="1"/>
  <c r="Z10" i="19"/>
  <c r="AA10" i="19" s="1"/>
  <c r="AJ9" i="19"/>
  <c r="AK9" i="19" s="1"/>
  <c r="P9" i="19"/>
  <c r="Q9" i="19" s="1"/>
  <c r="Z8" i="19"/>
  <c r="AA8" i="19" s="1"/>
  <c r="AJ7" i="19"/>
  <c r="AK7" i="19" s="1"/>
  <c r="I30" i="19"/>
  <c r="S29" i="19"/>
  <c r="AC28" i="19"/>
  <c r="I28" i="19"/>
  <c r="S27" i="19"/>
  <c r="AC26" i="19"/>
  <c r="S25" i="19"/>
  <c r="AC24" i="19"/>
  <c r="S23" i="19"/>
  <c r="AC22" i="19"/>
  <c r="I22" i="19"/>
  <c r="S21" i="19"/>
  <c r="AC20" i="19"/>
  <c r="I20" i="19"/>
  <c r="S19" i="19"/>
  <c r="AC18" i="19"/>
  <c r="S17" i="19"/>
  <c r="AC16" i="19"/>
  <c r="AL12" i="19"/>
  <c r="R12" i="19"/>
  <c r="AB11" i="19"/>
  <c r="AL10" i="19"/>
  <c r="AB9" i="19"/>
  <c r="AL8" i="19"/>
  <c r="R8" i="19"/>
  <c r="AB7" i="19"/>
  <c r="Y29" i="19"/>
  <c r="AI28" i="19"/>
  <c r="W85" i="19"/>
  <c r="M84" i="19"/>
  <c r="AG81" i="19"/>
  <c r="W80" i="19"/>
  <c r="AG79" i="19"/>
  <c r="W78" i="19"/>
  <c r="AG77" i="19"/>
  <c r="M77" i="19"/>
  <c r="W76" i="19"/>
  <c r="AG75" i="19"/>
  <c r="X70" i="19"/>
  <c r="AH69" i="19"/>
  <c r="N69" i="19"/>
  <c r="X68" i="19"/>
  <c r="P70" i="19"/>
  <c r="Q70" i="19" s="1"/>
  <c r="P68" i="19"/>
  <c r="Q68" i="19" s="1"/>
  <c r="S70" i="19"/>
  <c r="AC69" i="19"/>
  <c r="I69" i="19"/>
  <c r="S68" i="19"/>
  <c r="AE70" i="19"/>
  <c r="AF70" i="19" s="1"/>
  <c r="K70" i="19"/>
  <c r="L70" i="19" s="1"/>
  <c r="U69" i="19"/>
  <c r="V69" i="19" s="1"/>
  <c r="AE68" i="19"/>
  <c r="AF68" i="19" s="1"/>
  <c r="K68" i="19"/>
  <c r="L68" i="19" s="1"/>
  <c r="Y67" i="19"/>
  <c r="AI66" i="19"/>
  <c r="O66" i="19"/>
  <c r="Y65" i="19"/>
  <c r="AI64" i="19"/>
  <c r="O64" i="19"/>
  <c r="Y63" i="19"/>
  <c r="AI62" i="19"/>
  <c r="O62" i="19"/>
  <c r="Y61" i="19"/>
  <c r="AI60" i="19"/>
  <c r="O60" i="19"/>
  <c r="Y59" i="19"/>
  <c r="AI58" i="19"/>
  <c r="O58" i="19"/>
  <c r="Y57" i="19"/>
  <c r="AI56" i="19"/>
  <c r="O56" i="19"/>
  <c r="Y55" i="19"/>
  <c r="AI54" i="19"/>
  <c r="O54" i="19"/>
  <c r="Y53" i="19"/>
  <c r="AI52" i="19"/>
  <c r="O52" i="19"/>
  <c r="Y51" i="19"/>
  <c r="AI50" i="19"/>
  <c r="O50" i="19"/>
  <c r="Y49" i="19"/>
  <c r="AI48" i="19"/>
  <c r="O48" i="19"/>
  <c r="Y47" i="19"/>
  <c r="AI46" i="19"/>
  <c r="O46" i="19"/>
  <c r="Y45" i="19"/>
  <c r="AI44" i="19"/>
  <c r="O44" i="19"/>
  <c r="Y43" i="19"/>
  <c r="AI42" i="19"/>
  <c r="O42" i="19"/>
  <c r="Y41" i="19"/>
  <c r="AI40" i="19"/>
  <c r="O40" i="19"/>
  <c r="Y39" i="19"/>
  <c r="AI38" i="19"/>
  <c r="O38" i="19"/>
  <c r="Y37" i="19"/>
  <c r="AI36" i="19"/>
  <c r="O36" i="19"/>
  <c r="Y35" i="19"/>
  <c r="AI34" i="19"/>
  <c r="O34" i="19"/>
  <c r="Y33" i="19"/>
  <c r="AI32" i="19"/>
  <c r="O32" i="19"/>
  <c r="Y31" i="19"/>
  <c r="AI30" i="19"/>
  <c r="AL50" i="19"/>
  <c r="R50" i="19"/>
  <c r="AB49" i="19"/>
  <c r="AL48" i="19"/>
  <c r="R48" i="19"/>
  <c r="AB47" i="19"/>
  <c r="AL46" i="19"/>
  <c r="R46" i="19"/>
  <c r="AB45" i="19"/>
  <c r="AL44" i="19"/>
  <c r="R44" i="19"/>
  <c r="AB43" i="19"/>
  <c r="AL42" i="19"/>
  <c r="R42" i="19"/>
  <c r="AB41" i="19"/>
  <c r="R40" i="19"/>
  <c r="AB39" i="19"/>
  <c r="AL38" i="19"/>
  <c r="R38" i="19"/>
  <c r="AB37" i="19"/>
  <c r="AL36" i="19"/>
  <c r="R36" i="19"/>
  <c r="AB35" i="19"/>
  <c r="AL34" i="19"/>
  <c r="R34" i="19"/>
  <c r="AB33" i="19"/>
  <c r="AL32" i="19"/>
  <c r="R32" i="19"/>
  <c r="AB31" i="19"/>
  <c r="AL30" i="19"/>
  <c r="AD67" i="19"/>
  <c r="J67" i="19"/>
  <c r="T66" i="19"/>
  <c r="AD65" i="19"/>
  <c r="T64" i="19"/>
  <c r="AD63" i="19"/>
  <c r="T62" i="19"/>
  <c r="AD61" i="19"/>
  <c r="J61" i="19"/>
  <c r="T60" i="19"/>
  <c r="AD59" i="19"/>
  <c r="J59" i="19"/>
  <c r="T58" i="19"/>
  <c r="AD57" i="19"/>
  <c r="T56" i="19"/>
  <c r="AD55" i="19"/>
  <c r="T54" i="19"/>
  <c r="AD53" i="19"/>
  <c r="J53" i="19"/>
  <c r="T52" i="19"/>
  <c r="AD51" i="19"/>
  <c r="J51" i="19"/>
  <c r="T50" i="19"/>
  <c r="AD49" i="19"/>
  <c r="T48" i="19"/>
  <c r="AD47" i="19"/>
  <c r="T46" i="19"/>
  <c r="AD45" i="19"/>
  <c r="J45" i="19"/>
  <c r="T44" i="19"/>
  <c r="AD43" i="19"/>
  <c r="J43" i="19"/>
  <c r="T42" i="19"/>
  <c r="AD41" i="19"/>
  <c r="T40" i="19"/>
  <c r="AD39" i="19"/>
  <c r="T38" i="19"/>
  <c r="AD37" i="19"/>
  <c r="J37" i="19"/>
  <c r="T36" i="19"/>
  <c r="AD35" i="19"/>
  <c r="J35" i="19"/>
  <c r="T34" i="19"/>
  <c r="AD33" i="19"/>
  <c r="T32" i="19"/>
  <c r="AD31" i="19"/>
  <c r="M51" i="19"/>
  <c r="W50" i="19"/>
  <c r="AG49" i="19"/>
  <c r="W48" i="19"/>
  <c r="AG47" i="19"/>
  <c r="W46" i="19"/>
  <c r="AG45" i="19"/>
  <c r="M45" i="19"/>
  <c r="W44" i="19"/>
  <c r="AG43" i="19"/>
  <c r="M43" i="19"/>
  <c r="W42" i="19"/>
  <c r="AG41" i="19"/>
  <c r="W40" i="19"/>
  <c r="AG39" i="19"/>
  <c r="W38" i="19"/>
  <c r="AG37" i="19"/>
  <c r="M37" i="19"/>
  <c r="W36" i="19"/>
  <c r="AG35" i="19"/>
  <c r="M35" i="19"/>
  <c r="W34" i="19"/>
  <c r="AG33" i="19"/>
  <c r="W32" i="19"/>
  <c r="AG31" i="19"/>
  <c r="W30" i="19"/>
  <c r="T30" i="19"/>
  <c r="AB29" i="19"/>
  <c r="AL28" i="19"/>
  <c r="R28" i="19"/>
  <c r="AB27" i="19"/>
  <c r="AL26" i="19"/>
  <c r="AB25" i="19"/>
  <c r="R24" i="19"/>
  <c r="AB23" i="19"/>
  <c r="AL22" i="19"/>
  <c r="AB21" i="19"/>
  <c r="R20" i="19"/>
  <c r="AB19" i="19"/>
  <c r="AL18" i="19"/>
  <c r="R18" i="19"/>
  <c r="AB17" i="19"/>
  <c r="AL16" i="19"/>
  <c r="R16" i="19"/>
  <c r="AB15" i="19"/>
  <c r="AL14" i="19"/>
  <c r="R14" i="19"/>
  <c r="AB13" i="19"/>
  <c r="X12" i="19"/>
  <c r="AH11" i="19"/>
  <c r="N11" i="19"/>
  <c r="X10" i="19"/>
  <c r="AH9" i="19"/>
  <c r="N9" i="19"/>
  <c r="AJ29" i="19"/>
  <c r="AK29" i="19" s="1"/>
  <c r="P29" i="19"/>
  <c r="Q29" i="19" s="1"/>
  <c r="Z28" i="19"/>
  <c r="AA28" i="19" s="1"/>
  <c r="AJ27" i="19"/>
  <c r="AK27" i="19" s="1"/>
  <c r="P27" i="19"/>
  <c r="Q27" i="19" s="1"/>
  <c r="Z26" i="19"/>
  <c r="AA26" i="19" s="1"/>
  <c r="AJ25" i="19"/>
  <c r="AK25" i="19" s="1"/>
  <c r="P25" i="19"/>
  <c r="Q25" i="19" s="1"/>
  <c r="Z24" i="19"/>
  <c r="AA24" i="19" s="1"/>
  <c r="AJ23" i="19"/>
  <c r="AK23" i="19" s="1"/>
  <c r="P23" i="19"/>
  <c r="Q23" i="19" s="1"/>
  <c r="Z22" i="19"/>
  <c r="AA22" i="19" s="1"/>
  <c r="AJ21" i="19"/>
  <c r="AK21" i="19" s="1"/>
  <c r="P21" i="19"/>
  <c r="Q21" i="19" s="1"/>
  <c r="Z20" i="19"/>
  <c r="AA20" i="19" s="1"/>
  <c r="AJ19" i="19"/>
  <c r="AK19" i="19" s="1"/>
  <c r="P19" i="19"/>
  <c r="Q19" i="19" s="1"/>
  <c r="Z18" i="19"/>
  <c r="AA18" i="19" s="1"/>
  <c r="AJ17" i="19"/>
  <c r="AK17" i="19" s="1"/>
  <c r="P17" i="19"/>
  <c r="Q17" i="19" s="1"/>
  <c r="Z16" i="19"/>
  <c r="AA16" i="19" s="1"/>
  <c r="AJ15" i="19"/>
  <c r="AK15" i="19" s="1"/>
  <c r="P15" i="19"/>
  <c r="Q15" i="19" s="1"/>
  <c r="Z14" i="19"/>
  <c r="AA14" i="19" s="1"/>
  <c r="AJ13" i="19"/>
  <c r="AK13" i="19" s="1"/>
  <c r="U13" i="19"/>
  <c r="V13" i="19" s="1"/>
  <c r="K13" i="19"/>
  <c r="L13" i="19" s="1"/>
  <c r="U12" i="19"/>
  <c r="V12" i="19" s="1"/>
  <c r="AE11" i="19"/>
  <c r="AF11" i="19" s="1"/>
  <c r="K11" i="19"/>
  <c r="L11" i="19" s="1"/>
  <c r="U10" i="19"/>
  <c r="V10" i="19" s="1"/>
  <c r="AE9" i="19"/>
  <c r="AF9" i="19" s="1"/>
  <c r="U8" i="19"/>
  <c r="V8" i="19" s="1"/>
  <c r="AE7" i="19"/>
  <c r="AF7" i="19" s="1"/>
  <c r="AG29" i="19"/>
  <c r="M29" i="19"/>
  <c r="W28" i="19"/>
  <c r="AG27" i="19"/>
  <c r="M27" i="19"/>
  <c r="W26" i="19"/>
  <c r="AG25" i="19"/>
  <c r="W24" i="19"/>
  <c r="AG23" i="19"/>
  <c r="W22" i="19"/>
  <c r="AG21" i="19"/>
  <c r="M21" i="19"/>
  <c r="W20" i="19"/>
  <c r="AG19" i="19"/>
  <c r="W18" i="19"/>
  <c r="W16" i="19"/>
  <c r="AG13" i="19"/>
  <c r="AG12" i="19"/>
  <c r="M12" i="19"/>
  <c r="W11" i="19"/>
  <c r="AG10" i="19"/>
  <c r="W9" i="19"/>
  <c r="W7" i="19"/>
  <c r="AE28" i="19"/>
  <c r="AF28" i="19" s="1"/>
  <c r="U25" i="19"/>
  <c r="V25" i="19" s="1"/>
  <c r="AE24" i="19"/>
  <c r="AF24" i="19" s="1"/>
  <c r="U23" i="19"/>
  <c r="V23" i="19" s="1"/>
  <c r="AE22" i="19"/>
  <c r="AF22" i="19" s="1"/>
  <c r="K22" i="19"/>
  <c r="L22" i="19" s="1"/>
  <c r="U21" i="19"/>
  <c r="V21" i="19" s="1"/>
  <c r="AE20" i="19"/>
  <c r="AF20" i="19" s="1"/>
  <c r="U15" i="19"/>
  <c r="V15" i="19" s="1"/>
  <c r="AE14" i="19"/>
  <c r="AF14" i="19" s="1"/>
  <c r="K14" i="19"/>
  <c r="L14" i="19" s="1"/>
  <c r="W13" i="19"/>
  <c r="P85" i="19"/>
  <c r="Q85" i="19" s="1"/>
  <c r="Z82" i="19"/>
  <c r="AA82" i="19" s="1"/>
  <c r="Z81" i="19"/>
  <c r="AA81" i="19" s="1"/>
  <c r="AJ80" i="19"/>
  <c r="AK80" i="19" s="1"/>
  <c r="P80" i="19"/>
  <c r="Q80" i="19" s="1"/>
  <c r="AJ78" i="19"/>
  <c r="AK78" i="19" s="1"/>
  <c r="P78" i="19"/>
  <c r="Q78" i="19" s="1"/>
  <c r="Z77" i="19"/>
  <c r="AA77" i="19" s="1"/>
  <c r="P76" i="19"/>
  <c r="Q76" i="19" s="1"/>
  <c r="Z75" i="19"/>
  <c r="AA75" i="19" s="1"/>
  <c r="AJ74" i="19"/>
  <c r="AK74" i="19" s="1"/>
  <c r="P72" i="19"/>
  <c r="Q72" i="19" s="1"/>
  <c r="T70" i="19"/>
  <c r="AD69" i="19"/>
  <c r="J69" i="19"/>
  <c r="T68" i="19"/>
  <c r="AG70" i="19"/>
  <c r="M70" i="19"/>
  <c r="W69" i="19"/>
  <c r="AG68" i="19"/>
  <c r="M68" i="19"/>
  <c r="AI70" i="19"/>
  <c r="O70" i="19"/>
  <c r="Y69" i="19"/>
  <c r="AI68" i="19"/>
  <c r="O68" i="19"/>
  <c r="AB70" i="19"/>
  <c r="AL69" i="19"/>
  <c r="R69" i="19"/>
  <c r="AB68" i="19"/>
  <c r="I68" i="19"/>
  <c r="U67" i="19"/>
  <c r="V67" i="19" s="1"/>
  <c r="AE66" i="19"/>
  <c r="AF66" i="19" s="1"/>
  <c r="U65" i="19"/>
  <c r="V65" i="19" s="1"/>
  <c r="AE64" i="19"/>
  <c r="AF64" i="19" s="1"/>
  <c r="U63" i="19"/>
  <c r="V63" i="19" s="1"/>
  <c r="AE62" i="19"/>
  <c r="AF62" i="19" s="1"/>
  <c r="K62" i="19"/>
  <c r="L62" i="19" s="1"/>
  <c r="U61" i="19"/>
  <c r="V61" i="19" s="1"/>
  <c r="AE60" i="19"/>
  <c r="AF60" i="19" s="1"/>
  <c r="K60" i="19"/>
  <c r="L60" i="19" s="1"/>
  <c r="U59" i="19"/>
  <c r="V59" i="19" s="1"/>
  <c r="AE58" i="19"/>
  <c r="AF58" i="19" s="1"/>
  <c r="U57" i="19"/>
  <c r="V57" i="19" s="1"/>
  <c r="AE56" i="19"/>
  <c r="AF56" i="19" s="1"/>
  <c r="U55" i="19"/>
  <c r="V55" i="19" s="1"/>
  <c r="AE54" i="19"/>
  <c r="AF54" i="19" s="1"/>
  <c r="K54" i="19"/>
  <c r="L54" i="19" s="1"/>
  <c r="U53" i="19"/>
  <c r="V53" i="19" s="1"/>
  <c r="AE52" i="19"/>
  <c r="AF52" i="19" s="1"/>
  <c r="K52" i="19"/>
  <c r="L52" i="19" s="1"/>
  <c r="U51" i="19"/>
  <c r="V51" i="19" s="1"/>
  <c r="AE50" i="19"/>
  <c r="AF50" i="19" s="1"/>
  <c r="U49" i="19"/>
  <c r="V49" i="19" s="1"/>
  <c r="AE48" i="19"/>
  <c r="AF48" i="19" s="1"/>
  <c r="U47" i="19"/>
  <c r="V47" i="19" s="1"/>
  <c r="AE46" i="19"/>
  <c r="AF46" i="19" s="1"/>
  <c r="K46" i="19"/>
  <c r="L46" i="19" s="1"/>
  <c r="U45" i="19"/>
  <c r="V45" i="19" s="1"/>
  <c r="AE44" i="19"/>
  <c r="AF44" i="19" s="1"/>
  <c r="K44" i="19"/>
  <c r="L44" i="19" s="1"/>
  <c r="U43" i="19"/>
  <c r="V43" i="19" s="1"/>
  <c r="AE42" i="19"/>
  <c r="AF42" i="19" s="1"/>
  <c r="U41" i="19"/>
  <c r="V41" i="19" s="1"/>
  <c r="K38" i="19"/>
  <c r="L38" i="19" s="1"/>
  <c r="U35" i="19"/>
  <c r="V35" i="19" s="1"/>
  <c r="X67" i="19"/>
  <c r="AH66" i="19"/>
  <c r="N66" i="19"/>
  <c r="X65" i="19"/>
  <c r="AH64" i="19"/>
  <c r="N64" i="19"/>
  <c r="X63" i="19"/>
  <c r="AH62" i="19"/>
  <c r="N62" i="19"/>
  <c r="X61" i="19"/>
  <c r="AH60" i="19"/>
  <c r="N60" i="19"/>
  <c r="X59" i="19"/>
  <c r="AH58" i="19"/>
  <c r="N58" i="19"/>
  <c r="X57" i="19"/>
  <c r="AH56" i="19"/>
  <c r="N56" i="19"/>
  <c r="X55" i="19"/>
  <c r="AH54" i="19"/>
  <c r="N54" i="19"/>
  <c r="X53" i="19"/>
  <c r="AH52" i="19"/>
  <c r="N52" i="19"/>
  <c r="X51" i="19"/>
  <c r="AH50" i="19"/>
  <c r="N50" i="19"/>
  <c r="X49" i="19"/>
  <c r="AH48" i="19"/>
  <c r="N48" i="19"/>
  <c r="X47" i="19"/>
  <c r="AH46" i="19"/>
  <c r="N46" i="19"/>
  <c r="X45" i="19"/>
  <c r="AH44" i="19"/>
  <c r="N44" i="19"/>
  <c r="X43" i="19"/>
  <c r="AH42" i="19"/>
  <c r="N42" i="19"/>
  <c r="X41" i="19"/>
  <c r="AH40" i="19"/>
  <c r="N40" i="19"/>
  <c r="X39" i="19"/>
  <c r="AH38" i="19"/>
  <c r="N38" i="19"/>
  <c r="X37" i="19"/>
  <c r="AH36" i="19"/>
  <c r="N36" i="19"/>
  <c r="X35" i="19"/>
  <c r="AH34" i="19"/>
  <c r="N34" i="19"/>
  <c r="X33" i="19"/>
  <c r="AH32" i="19"/>
  <c r="N32" i="19"/>
  <c r="X31" i="19"/>
  <c r="AH30" i="19"/>
  <c r="Z67" i="19"/>
  <c r="AA67" i="19" s="1"/>
  <c r="AJ66" i="19"/>
  <c r="AK66" i="19" s="1"/>
  <c r="P66" i="19"/>
  <c r="Q66" i="19" s="1"/>
  <c r="AJ64" i="19"/>
  <c r="AK64" i="19" s="1"/>
  <c r="P64" i="19"/>
  <c r="Q64" i="19" s="1"/>
  <c r="Z51" i="19"/>
  <c r="AA51" i="19" s="1"/>
  <c r="AJ40" i="19"/>
  <c r="AK40" i="19" s="1"/>
  <c r="AC67" i="19"/>
  <c r="I67" i="19"/>
  <c r="S66" i="19"/>
  <c r="AC65" i="19"/>
  <c r="S64" i="19"/>
  <c r="AC63" i="19"/>
  <c r="S62" i="19"/>
  <c r="AC61" i="19"/>
  <c r="I61" i="19"/>
  <c r="S60" i="19"/>
  <c r="AC59" i="19"/>
  <c r="I59" i="19"/>
  <c r="S58" i="19"/>
  <c r="AC57" i="19"/>
  <c r="S56" i="19"/>
  <c r="AC55" i="19"/>
  <c r="S54" i="19"/>
  <c r="AC53" i="19"/>
  <c r="I53" i="19"/>
  <c r="S52" i="19"/>
  <c r="AC51" i="19"/>
  <c r="I51" i="19"/>
  <c r="S50" i="19"/>
  <c r="AC49" i="19"/>
  <c r="S48" i="19"/>
  <c r="AC47" i="19"/>
  <c r="S46" i="19"/>
  <c r="AC45" i="19"/>
  <c r="I45" i="19"/>
  <c r="S44" i="19"/>
  <c r="AC43" i="19"/>
  <c r="I43" i="19"/>
  <c r="S42" i="19"/>
  <c r="AC41" i="19"/>
  <c r="S40" i="19"/>
  <c r="AC39" i="19"/>
  <c r="S38" i="19"/>
  <c r="AC37" i="19"/>
  <c r="I37" i="19"/>
  <c r="S36" i="19"/>
  <c r="AC35" i="19"/>
  <c r="I35" i="19"/>
  <c r="S34" i="19"/>
  <c r="AC33" i="19"/>
  <c r="S32" i="19"/>
  <c r="AC31" i="19"/>
  <c r="S30" i="19"/>
  <c r="O30" i="19"/>
  <c r="X29" i="19"/>
  <c r="AH28" i="19"/>
  <c r="N28" i="19"/>
  <c r="X27" i="19"/>
  <c r="AH26" i="19"/>
  <c r="N26" i="19"/>
  <c r="X25" i="19"/>
  <c r="AH24" i="19"/>
  <c r="N24" i="19"/>
  <c r="X23" i="19"/>
  <c r="AH22" i="19"/>
  <c r="N22" i="19"/>
  <c r="X21" i="19"/>
  <c r="AH20" i="19"/>
  <c r="N20" i="19"/>
  <c r="N16" i="19"/>
  <c r="X15" i="19"/>
  <c r="AH14" i="19"/>
  <c r="N14" i="19"/>
  <c r="I13" i="19"/>
  <c r="S12" i="19"/>
  <c r="AC11" i="19"/>
  <c r="I11" i="19"/>
  <c r="S10" i="19"/>
  <c r="AC9" i="19"/>
  <c r="S8" i="19"/>
  <c r="AD29" i="19"/>
  <c r="J29" i="19"/>
  <c r="T28" i="19"/>
  <c r="AD27" i="19"/>
  <c r="J27" i="19"/>
  <c r="T26" i="19"/>
  <c r="AD25" i="19"/>
  <c r="T24" i="19"/>
  <c r="AD23" i="19"/>
  <c r="T22" i="19"/>
  <c r="AD21" i="19"/>
  <c r="J21" i="19"/>
  <c r="T20" i="19"/>
  <c r="AD19" i="19"/>
  <c r="J19" i="19"/>
  <c r="T18" i="19"/>
  <c r="AD17" i="19"/>
  <c r="T16" i="19"/>
  <c r="AD15" i="19"/>
  <c r="T14" i="19"/>
  <c r="AD13" i="19"/>
  <c r="Z7" i="19"/>
  <c r="AA7" i="19" s="1"/>
  <c r="U30" i="19"/>
  <c r="V30" i="19" s="1"/>
  <c r="AC29" i="19"/>
  <c r="I29" i="19"/>
  <c r="S28" i="19"/>
  <c r="AC27" i="19"/>
  <c r="I27" i="19"/>
  <c r="S26" i="19"/>
  <c r="AC25" i="19"/>
  <c r="S24" i="19"/>
  <c r="AC23" i="19"/>
  <c r="S22" i="19"/>
  <c r="AC21" i="19"/>
  <c r="I21" i="19"/>
  <c r="S20" i="19"/>
  <c r="AC19" i="19"/>
  <c r="I19" i="19"/>
  <c r="S18" i="19"/>
  <c r="AC17" i="19"/>
  <c r="S16" i="19"/>
  <c r="AC15" i="19"/>
  <c r="S14" i="19"/>
  <c r="AC13" i="19"/>
  <c r="AB12" i="19"/>
  <c r="AL11" i="19"/>
  <c r="R11" i="19"/>
  <c r="AB10" i="19"/>
  <c r="AL9" i="19"/>
  <c r="R9" i="19"/>
  <c r="AB8" i="19"/>
  <c r="AL7" i="19"/>
  <c r="R7" i="19"/>
  <c r="AI29" i="19"/>
  <c r="AI21" i="19"/>
  <c r="AI19" i="19"/>
  <c r="O19" i="19"/>
  <c r="Y18" i="19"/>
  <c r="AI17" i="19"/>
  <c r="O17" i="19"/>
  <c r="Y16" i="19"/>
  <c r="AI15" i="19"/>
  <c r="O15" i="19"/>
  <c r="Y14" i="19"/>
  <c r="AI13" i="19"/>
  <c r="T13" i="19"/>
  <c r="W81" i="19"/>
  <c r="M78" i="19"/>
  <c r="AG76" i="19"/>
  <c r="AG74" i="19"/>
  <c r="W73" i="19"/>
  <c r="AG72" i="19"/>
  <c r="W71" i="19"/>
  <c r="AH70" i="19"/>
  <c r="N70" i="19"/>
  <c r="X69" i="19"/>
  <c r="AH68" i="19"/>
  <c r="N68" i="19"/>
  <c r="Z70" i="19"/>
  <c r="AA70" i="19" s="1"/>
  <c r="AJ69" i="19"/>
  <c r="AK69" i="19" s="1"/>
  <c r="P69" i="19"/>
  <c r="Q69" i="19" s="1"/>
  <c r="Z68" i="19"/>
  <c r="AA68" i="19" s="1"/>
  <c r="J68" i="19"/>
  <c r="AC70" i="19"/>
  <c r="I70" i="19"/>
  <c r="S69" i="19"/>
  <c r="AC68" i="19"/>
  <c r="AI67" i="19"/>
  <c r="O67" i="19"/>
  <c r="Y66" i="19"/>
  <c r="AI65" i="19"/>
  <c r="O65" i="19"/>
  <c r="Y64" i="19"/>
  <c r="AI63" i="19"/>
  <c r="O63" i="19"/>
  <c r="Y62" i="19"/>
  <c r="AI61" i="19"/>
  <c r="O61" i="19"/>
  <c r="Y60" i="19"/>
  <c r="AI59" i="19"/>
  <c r="O59" i="19"/>
  <c r="Y58" i="19"/>
  <c r="AI57" i="19"/>
  <c r="O57" i="19"/>
  <c r="Y56" i="19"/>
  <c r="AI55" i="19"/>
  <c r="O55" i="19"/>
  <c r="Y54" i="19"/>
  <c r="AI53" i="19"/>
  <c r="O53" i="19"/>
  <c r="Y52" i="19"/>
  <c r="AI51" i="19"/>
  <c r="AI37" i="19"/>
  <c r="Y32" i="19"/>
  <c r="R67" i="19"/>
  <c r="AB66" i="19"/>
  <c r="AL65" i="19"/>
  <c r="R65" i="19"/>
  <c r="AB64" i="19"/>
  <c r="AL63" i="19"/>
  <c r="R63" i="19"/>
  <c r="AB62" i="19"/>
  <c r="AL61" i="19"/>
  <c r="R61" i="19"/>
  <c r="AB60" i="19"/>
  <c r="AL59" i="19"/>
  <c r="R59" i="19"/>
  <c r="AB58" i="19"/>
  <c r="AL57" i="19"/>
  <c r="R57" i="19"/>
  <c r="AB56" i="19"/>
  <c r="AL55" i="19"/>
  <c r="R55" i="19"/>
  <c r="AB54" i="19"/>
  <c r="AL53" i="19"/>
  <c r="R53" i="19"/>
  <c r="AB52" i="19"/>
  <c r="AL51" i="19"/>
  <c r="R51" i="19"/>
  <c r="AB50" i="19"/>
  <c r="AL49" i="19"/>
  <c r="R49" i="19"/>
  <c r="AB48" i="19"/>
  <c r="AL47" i="19"/>
  <c r="R47" i="19"/>
  <c r="AB46" i="19"/>
  <c r="AL45" i="19"/>
  <c r="R45" i="19"/>
  <c r="AB44" i="19"/>
  <c r="AL43" i="19"/>
  <c r="R43" i="19"/>
  <c r="AB42" i="19"/>
  <c r="AL41" i="19"/>
  <c r="R41" i="19"/>
  <c r="AB40" i="19"/>
  <c r="AL39" i="19"/>
  <c r="R39" i="19"/>
  <c r="AB38" i="19"/>
  <c r="AL37" i="19"/>
  <c r="R37" i="19"/>
  <c r="AB36" i="19"/>
  <c r="AL35" i="19"/>
  <c r="R35" i="19"/>
  <c r="AB34" i="19"/>
  <c r="AL33" i="19"/>
  <c r="R33" i="19"/>
  <c r="AB32" i="19"/>
  <c r="AL31" i="19"/>
  <c r="R31" i="19"/>
  <c r="AB30" i="19"/>
  <c r="T67" i="19"/>
  <c r="AD66" i="19"/>
  <c r="T65" i="19"/>
  <c r="AD64" i="19"/>
  <c r="T63" i="19"/>
  <c r="AD62" i="19"/>
  <c r="J62" i="19"/>
  <c r="T61" i="19"/>
  <c r="AD60" i="19"/>
  <c r="J60" i="19"/>
  <c r="T59" i="19"/>
  <c r="AD58" i="19"/>
  <c r="T57" i="19"/>
  <c r="AD56" i="19"/>
  <c r="T55" i="19"/>
  <c r="AD54" i="19"/>
  <c r="J54" i="19"/>
  <c r="T53" i="19"/>
  <c r="AD52" i="19"/>
  <c r="J52" i="19"/>
  <c r="T51" i="19"/>
  <c r="AD50" i="19"/>
  <c r="T49" i="19"/>
  <c r="AD48" i="19"/>
  <c r="T47" i="19"/>
  <c r="AD46" i="19"/>
  <c r="J46" i="19"/>
  <c r="T45" i="19"/>
  <c r="AD44" i="19"/>
  <c r="J44" i="19"/>
  <c r="T43" i="19"/>
  <c r="AD42" i="19"/>
  <c r="T41" i="19"/>
  <c r="W67" i="19"/>
  <c r="AG66" i="19"/>
  <c r="W65" i="19"/>
  <c r="AG64" i="19"/>
  <c r="W63" i="19"/>
  <c r="AG62" i="19"/>
  <c r="M62" i="19"/>
  <c r="W61" i="19"/>
  <c r="AG60" i="19"/>
  <c r="M60" i="19"/>
  <c r="W59" i="19"/>
  <c r="AG58" i="19"/>
  <c r="W57" i="19"/>
  <c r="AG56" i="19"/>
  <c r="W55" i="19"/>
  <c r="AG54" i="19"/>
  <c r="M54" i="19"/>
  <c r="W53" i="19"/>
  <c r="AG52" i="19"/>
  <c r="M52" i="19"/>
  <c r="W51" i="19"/>
  <c r="AG50" i="19"/>
  <c r="W49" i="19"/>
  <c r="AG48" i="19"/>
  <c r="W47" i="19"/>
  <c r="AG46" i="19"/>
  <c r="M46" i="19"/>
  <c r="W45" i="19"/>
  <c r="AG44" i="19"/>
  <c r="M44" i="19"/>
  <c r="W43" i="19"/>
  <c r="AG42" i="19"/>
  <c r="W41" i="19"/>
  <c r="AG40" i="19"/>
  <c r="W39" i="19"/>
  <c r="AG38" i="19"/>
  <c r="M38" i="19"/>
  <c r="W37" i="19"/>
  <c r="AG36" i="19"/>
  <c r="M36" i="19"/>
  <c r="W35" i="19"/>
  <c r="AG34" i="19"/>
  <c r="W33" i="19"/>
  <c r="AG32" i="19"/>
  <c r="W31" i="19"/>
  <c r="AG30" i="19"/>
  <c r="M30" i="19"/>
  <c r="AL29" i="19"/>
  <c r="R29" i="19"/>
  <c r="AB28" i="19"/>
  <c r="AL27" i="19"/>
  <c r="R27" i="19"/>
  <c r="AB26" i="19"/>
  <c r="AL25" i="19"/>
  <c r="R25" i="19"/>
  <c r="AB24" i="19"/>
  <c r="AL23" i="19"/>
  <c r="R23" i="19"/>
  <c r="AB22" i="19"/>
  <c r="AL21" i="19"/>
  <c r="R21" i="19"/>
  <c r="AB20" i="19"/>
  <c r="AL19" i="19"/>
  <c r="R19" i="19"/>
  <c r="AB18" i="19"/>
  <c r="AL17" i="19"/>
  <c r="R17" i="19"/>
  <c r="AB16" i="19"/>
  <c r="AL15" i="19"/>
  <c r="R15" i="19"/>
  <c r="AB14" i="19"/>
  <c r="AL13" i="19"/>
  <c r="AH12" i="19"/>
  <c r="N12" i="19"/>
  <c r="X11" i="19"/>
  <c r="AH10" i="19"/>
  <c r="N10" i="19"/>
  <c r="X9" i="19"/>
  <c r="AH8" i="19"/>
  <c r="N8" i="19"/>
  <c r="AW5" i="24"/>
  <c r="N30" i="19"/>
  <c r="AJ28" i="19"/>
  <c r="AK28" i="19" s="1"/>
  <c r="AJ20" i="19"/>
  <c r="AK20" i="19" s="1"/>
  <c r="P20" i="19"/>
  <c r="Q20" i="19" s="1"/>
  <c r="Z19" i="19"/>
  <c r="AA19" i="19" s="1"/>
  <c r="AJ18" i="19"/>
  <c r="AK18" i="19" s="1"/>
  <c r="P18" i="19"/>
  <c r="Q18" i="19" s="1"/>
  <c r="Z17" i="19"/>
  <c r="AA17" i="19" s="1"/>
  <c r="AJ16" i="19"/>
  <c r="AK16" i="19" s="1"/>
  <c r="O7" i="19"/>
  <c r="AI7" i="19"/>
  <c r="O9" i="19"/>
  <c r="AI9" i="19"/>
  <c r="Y10" i="19"/>
  <c r="O11" i="19"/>
  <c r="AI11" i="19"/>
  <c r="Y12" i="19"/>
  <c r="O13" i="19"/>
  <c r="U16" i="19"/>
  <c r="V16" i="19" s="1"/>
  <c r="AE17" i="19"/>
  <c r="AF17" i="19" s="1"/>
  <c r="O20" i="19"/>
  <c r="Y21" i="19"/>
  <c r="AI22" i="19"/>
  <c r="O26" i="19"/>
  <c r="Y27" i="19"/>
  <c r="K29" i="19"/>
  <c r="L29" i="19" s="1"/>
  <c r="W17" i="19"/>
  <c r="W19" i="19"/>
  <c r="M22" i="19"/>
  <c r="W23" i="19"/>
  <c r="AG28" i="19"/>
  <c r="U7" i="19"/>
  <c r="V7" i="19" s="1"/>
  <c r="U9" i="19"/>
  <c r="V9" i="19" s="1"/>
  <c r="K12" i="19"/>
  <c r="L12" i="19" s="1"/>
  <c r="T7" i="19"/>
  <c r="AD8" i="19"/>
  <c r="T9" i="19"/>
  <c r="AD10" i="19"/>
  <c r="T11" i="19"/>
  <c r="J12" i="19"/>
  <c r="AD12" i="19"/>
  <c r="R13" i="19"/>
  <c r="U14" i="19"/>
  <c r="V14" i="19" s="1"/>
  <c r="AE15" i="19"/>
  <c r="AF15" i="19" s="1"/>
  <c r="AI16" i="19"/>
  <c r="K19" i="19"/>
  <c r="L19" i="19" s="1"/>
  <c r="O24" i="19"/>
  <c r="Y25" i="19"/>
  <c r="U26" i="19"/>
  <c r="V26" i="19" s="1"/>
  <c r="AE27" i="19"/>
  <c r="AF27" i="19" s="1"/>
  <c r="AE29" i="19"/>
  <c r="AF29" i="19" s="1"/>
  <c r="W8" i="19"/>
  <c r="W10" i="19"/>
  <c r="AG16" i="19"/>
  <c r="AG22" i="19"/>
  <c r="AG26" i="19"/>
  <c r="W29" i="19"/>
  <c r="AE12" i="19"/>
  <c r="AF12" i="19" s="1"/>
  <c r="O8" i="19"/>
  <c r="AI8" i="19"/>
  <c r="Y9" i="19"/>
  <c r="O10" i="19"/>
  <c r="Y11" i="19"/>
  <c r="Y19" i="19"/>
  <c r="AI20" i="19"/>
  <c r="O22" i="19"/>
  <c r="Y23" i="19"/>
  <c r="AE25" i="19"/>
  <c r="AF25" i="19" s="1"/>
  <c r="AI26" i="19"/>
  <c r="O28" i="19"/>
  <c r="M14" i="19"/>
  <c r="W15" i="19"/>
  <c r="AG20" i="19"/>
  <c r="W25" i="19"/>
  <c r="W27" i="19"/>
  <c r="R30" i="19"/>
  <c r="AE8" i="19"/>
  <c r="AF8" i="19" s="1"/>
  <c r="AE10" i="19"/>
  <c r="AF10" i="19" s="1"/>
  <c r="P13" i="19"/>
  <c r="Q13" i="19" s="1"/>
  <c r="M135" i="27"/>
  <c r="N135" i="27"/>
  <c r="AS5" i="24"/>
  <c r="AS6" i="24" s="1"/>
  <c r="AS7" i="24" s="1"/>
  <c r="AS8" i="24" s="1"/>
  <c r="D7" i="19"/>
  <c r="AV5" i="24"/>
  <c r="AV6" i="24" s="1"/>
  <c r="AV7" i="24" s="1"/>
  <c r="S7" i="19"/>
  <c r="X8" i="19"/>
  <c r="AT5" i="24"/>
  <c r="AT6" i="24" s="1"/>
  <c r="AT7" i="24" s="1"/>
  <c r="AT8" i="24" s="1"/>
  <c r="I7" i="19"/>
  <c r="D8" i="19"/>
  <c r="AY5" i="24"/>
  <c r="AH7" i="19"/>
  <c r="N7" i="19"/>
  <c r="AU5" i="24"/>
  <c r="F164" i="8"/>
  <c r="D163" i="8"/>
  <c r="C164" i="8"/>
  <c r="E164" i="8" s="1"/>
  <c r="B180" i="8"/>
  <c r="AX6" i="24" l="1"/>
  <c r="AX7" i="24" s="1"/>
  <c r="AX8" i="24" s="1"/>
  <c r="AX9" i="24" s="1"/>
  <c r="AX10" i="24" s="1"/>
  <c r="AX11" i="24" s="1"/>
  <c r="AX12" i="24" s="1"/>
  <c r="AX13" i="24" s="1"/>
  <c r="AX14" i="24" s="1"/>
  <c r="AX15" i="24" s="1"/>
  <c r="AX16" i="24" s="1"/>
  <c r="AX17" i="24" s="1"/>
  <c r="AX18" i="24" s="1"/>
  <c r="AX19" i="24" s="1"/>
  <c r="AX20" i="24" s="1"/>
  <c r="AX21" i="24" s="1"/>
  <c r="AX22" i="24" s="1"/>
  <c r="AX23" i="24" s="1"/>
  <c r="AX24" i="24" s="1"/>
  <c r="AX25" i="24" s="1"/>
  <c r="AX26" i="24" s="1"/>
  <c r="AX27" i="24" s="1"/>
  <c r="AX28" i="24" s="1"/>
  <c r="AX29" i="24" s="1"/>
  <c r="AX30" i="24" s="1"/>
  <c r="AX31" i="24" s="1"/>
  <c r="AX32" i="24" s="1"/>
  <c r="AX33" i="24" s="1"/>
  <c r="AX34" i="24" s="1"/>
  <c r="AX35" i="24" s="1"/>
  <c r="AX36" i="24" s="1"/>
  <c r="AX37" i="24" s="1"/>
  <c r="AX38" i="24" s="1"/>
  <c r="AX39" i="24" s="1"/>
  <c r="AX40" i="24" s="1"/>
  <c r="AX41" i="24" s="1"/>
  <c r="AX42" i="24" s="1"/>
  <c r="AX43" i="24" s="1"/>
  <c r="AX44" i="24" s="1"/>
  <c r="AX45" i="24" s="1"/>
  <c r="AX46" i="24" s="1"/>
  <c r="AX47" i="24" s="1"/>
  <c r="AX48" i="24" s="1"/>
  <c r="AX49" i="24" s="1"/>
  <c r="AX50" i="24" s="1"/>
  <c r="AX51" i="24" s="1"/>
  <c r="AX52" i="24" s="1"/>
  <c r="AX53" i="24" s="1"/>
  <c r="AX54" i="24" s="1"/>
  <c r="AX55" i="24" s="1"/>
  <c r="AX56" i="24" s="1"/>
  <c r="AX57" i="24" s="1"/>
  <c r="AX58" i="24" s="1"/>
  <c r="AX59" i="24" s="1"/>
  <c r="AX60" i="24" s="1"/>
  <c r="AX61" i="24" s="1"/>
  <c r="AX62" i="24" s="1"/>
  <c r="AX63" i="24" s="1"/>
  <c r="AX64" i="24" s="1"/>
  <c r="AX65" i="24" s="1"/>
  <c r="AX66" i="24" s="1"/>
  <c r="AX67" i="24" s="1"/>
  <c r="AX68" i="24" s="1"/>
  <c r="AX69" i="24" s="1"/>
  <c r="AX70" i="24" s="1"/>
  <c r="AX71" i="24" s="1"/>
  <c r="AX72" i="24" s="1"/>
  <c r="AX73" i="24" s="1"/>
  <c r="AX74" i="24" s="1"/>
  <c r="AX75" i="24" s="1"/>
  <c r="AX76" i="24" s="1"/>
  <c r="AX77" i="24" s="1"/>
  <c r="AX78" i="24" s="1"/>
  <c r="AX79" i="24" s="1"/>
  <c r="AX80" i="24" s="1"/>
  <c r="AX81" i="24" s="1"/>
  <c r="AX82" i="24" s="1"/>
  <c r="AX83" i="24" s="1"/>
  <c r="AX84" i="24" s="1"/>
  <c r="AX85" i="24" s="1"/>
  <c r="AX86" i="24" s="1"/>
  <c r="AX87" i="24" s="1"/>
  <c r="AX88" i="24" s="1"/>
  <c r="AX89" i="24" s="1"/>
  <c r="AX90" i="24" s="1"/>
  <c r="AX91" i="24" s="1"/>
  <c r="AX92" i="24" s="1"/>
  <c r="AX93" i="24" s="1"/>
  <c r="AX94" i="24" s="1"/>
  <c r="AX95" i="24" s="1"/>
  <c r="AX96" i="24" s="1"/>
  <c r="AX97" i="24" s="1"/>
  <c r="AX98" i="24" s="1"/>
  <c r="AX99" i="24" s="1"/>
  <c r="AX100" i="24" s="1"/>
  <c r="AX101" i="24" s="1"/>
  <c r="AX102" i="24" s="1"/>
  <c r="AX103" i="24" s="1"/>
  <c r="AX104" i="24" s="1"/>
  <c r="AX105" i="24" s="1"/>
  <c r="AX106" i="24" s="1"/>
  <c r="AX107" i="24" s="1"/>
  <c r="AX108" i="24" s="1"/>
  <c r="AX109" i="24" s="1"/>
  <c r="AX110" i="24" s="1"/>
  <c r="AX111" i="24" s="1"/>
  <c r="AX112" i="24" s="1"/>
  <c r="AX113" i="24" s="1"/>
  <c r="AX114" i="24" s="1"/>
  <c r="AX115" i="24" s="1"/>
  <c r="AX116" i="24" s="1"/>
  <c r="AX117" i="24" s="1"/>
  <c r="AX118" i="24" s="1"/>
  <c r="AX119" i="24" s="1"/>
  <c r="AX120" i="24" s="1"/>
  <c r="AX121" i="24" s="1"/>
  <c r="AX122" i="24" s="1"/>
  <c r="AX123" i="24" s="1"/>
  <c r="AX124" i="24" s="1"/>
  <c r="AX125" i="24" s="1"/>
  <c r="AX126" i="24" s="1"/>
  <c r="AX127" i="24" s="1"/>
  <c r="AX128" i="24" s="1"/>
  <c r="AX129" i="24" s="1"/>
  <c r="AX130" i="24" s="1"/>
  <c r="AX131" i="24" s="1"/>
  <c r="AX132" i="24" s="1"/>
  <c r="AS9" i="24"/>
  <c r="AS10" i="24" s="1"/>
  <c r="AS11" i="24" s="1"/>
  <c r="AS12" i="24" s="1"/>
  <c r="AS13" i="24" s="1"/>
  <c r="AS14" i="24" s="1"/>
  <c r="AS15" i="24" s="1"/>
  <c r="AS16" i="24" s="1"/>
  <c r="AS17" i="24" s="1"/>
  <c r="AS18" i="24" s="1"/>
  <c r="AS19" i="24" s="1"/>
  <c r="AS20" i="24" s="1"/>
  <c r="AS21" i="24" s="1"/>
  <c r="AS22" i="24" s="1"/>
  <c r="AS23" i="24" s="1"/>
  <c r="AS24" i="24" s="1"/>
  <c r="AS25" i="24" s="1"/>
  <c r="AS26" i="24" s="1"/>
  <c r="AS27" i="24" s="1"/>
  <c r="AS28" i="24" s="1"/>
  <c r="AS29" i="24" s="1"/>
  <c r="AS30" i="24" s="1"/>
  <c r="AS31" i="24" s="1"/>
  <c r="AS32" i="24" s="1"/>
  <c r="AS33" i="24" s="1"/>
  <c r="AS34" i="24" s="1"/>
  <c r="AS35" i="24" s="1"/>
  <c r="AS36" i="24" s="1"/>
  <c r="AS37" i="24" s="1"/>
  <c r="AS38" i="24" s="1"/>
  <c r="AS39" i="24" s="1"/>
  <c r="AS40" i="24" s="1"/>
  <c r="AS41" i="24" s="1"/>
  <c r="AS42" i="24" s="1"/>
  <c r="AS43" i="24" s="1"/>
  <c r="AS44" i="24" s="1"/>
  <c r="AS45" i="24" s="1"/>
  <c r="AS46" i="24" s="1"/>
  <c r="AS47" i="24" s="1"/>
  <c r="AS48" i="24" s="1"/>
  <c r="AS49" i="24" s="1"/>
  <c r="AS50" i="24" s="1"/>
  <c r="AS51" i="24" s="1"/>
  <c r="AS52" i="24" s="1"/>
  <c r="AS53" i="24" s="1"/>
  <c r="AS54" i="24" s="1"/>
  <c r="AS55" i="24" s="1"/>
  <c r="AS56" i="24" s="1"/>
  <c r="AS57" i="24" s="1"/>
  <c r="AS58" i="24" s="1"/>
  <c r="AS59" i="24" s="1"/>
  <c r="AS60" i="24" s="1"/>
  <c r="AS61" i="24" s="1"/>
  <c r="AS62" i="24" s="1"/>
  <c r="AS63" i="24" s="1"/>
  <c r="AS64" i="24" s="1"/>
  <c r="AS65" i="24" s="1"/>
  <c r="AS66" i="24" s="1"/>
  <c r="AS67" i="24" s="1"/>
  <c r="AS68" i="24" s="1"/>
  <c r="AS69" i="24" s="1"/>
  <c r="AS70" i="24" s="1"/>
  <c r="AS71" i="24" s="1"/>
  <c r="AS72" i="24" s="1"/>
  <c r="AS73" i="24" s="1"/>
  <c r="AS74" i="24" s="1"/>
  <c r="AS75" i="24" s="1"/>
  <c r="AS76" i="24" s="1"/>
  <c r="AS77" i="24" s="1"/>
  <c r="AS78" i="24" s="1"/>
  <c r="AS79" i="24" s="1"/>
  <c r="AS80" i="24" s="1"/>
  <c r="AS81" i="24" s="1"/>
  <c r="AS82" i="24" s="1"/>
  <c r="AS83" i="24" s="1"/>
  <c r="AS84" i="24" s="1"/>
  <c r="AS85" i="24" s="1"/>
  <c r="AS86" i="24" s="1"/>
  <c r="AS87" i="24" s="1"/>
  <c r="AS88" i="24" s="1"/>
  <c r="AS89" i="24" s="1"/>
  <c r="AS90" i="24" s="1"/>
  <c r="AS91" i="24" s="1"/>
  <c r="AS92" i="24" s="1"/>
  <c r="AS93" i="24" s="1"/>
  <c r="AS94" i="24" s="1"/>
  <c r="AS95" i="24" s="1"/>
  <c r="AS96" i="24" s="1"/>
  <c r="AS97" i="24" s="1"/>
  <c r="AS98" i="24" s="1"/>
  <c r="AS99" i="24" s="1"/>
  <c r="AS100" i="24" s="1"/>
  <c r="AS101" i="24" s="1"/>
  <c r="AS102" i="24" s="1"/>
  <c r="AS103" i="24" s="1"/>
  <c r="AS104" i="24" s="1"/>
  <c r="AS105" i="24" s="1"/>
  <c r="AS106" i="24" s="1"/>
  <c r="AS107" i="24" s="1"/>
  <c r="AS108" i="24" s="1"/>
  <c r="AS109" i="24" s="1"/>
  <c r="AS110" i="24" s="1"/>
  <c r="AS111" i="24" s="1"/>
  <c r="AS112" i="24" s="1"/>
  <c r="AS113" i="24" s="1"/>
  <c r="AS114" i="24" s="1"/>
  <c r="AS115" i="24" s="1"/>
  <c r="AS116" i="24" s="1"/>
  <c r="AS117" i="24" s="1"/>
  <c r="AS118" i="24" s="1"/>
  <c r="AS119" i="24" s="1"/>
  <c r="AS120" i="24" s="1"/>
  <c r="AS121" i="24" s="1"/>
  <c r="AS122" i="24" s="1"/>
  <c r="AS123" i="24" s="1"/>
  <c r="AS124" i="24" s="1"/>
  <c r="AS125" i="24" s="1"/>
  <c r="AS126" i="24" s="1"/>
  <c r="AS127" i="24" s="1"/>
  <c r="AS128" i="24" s="1"/>
  <c r="AS129" i="24" s="1"/>
  <c r="AS130" i="24" s="1"/>
  <c r="AS131" i="24" s="1"/>
  <c r="AS132" i="24" s="1"/>
  <c r="AV8" i="24"/>
  <c r="AV9" i="24" s="1"/>
  <c r="AV10" i="24" s="1"/>
  <c r="AV11" i="24" s="1"/>
  <c r="AV12" i="24" s="1"/>
  <c r="AV13" i="24" s="1"/>
  <c r="AV14" i="24" s="1"/>
  <c r="AV15" i="24" s="1"/>
  <c r="AV16" i="24" s="1"/>
  <c r="AV17" i="24" s="1"/>
  <c r="AV18" i="24" s="1"/>
  <c r="AV19" i="24" s="1"/>
  <c r="AV20" i="24" s="1"/>
  <c r="AV21" i="24" s="1"/>
  <c r="AV22" i="24" s="1"/>
  <c r="AV23" i="24" s="1"/>
  <c r="AV24" i="24" s="1"/>
  <c r="AV25" i="24" s="1"/>
  <c r="AV26" i="24" s="1"/>
  <c r="AV27" i="24" s="1"/>
  <c r="AV28" i="24" s="1"/>
  <c r="AV29" i="24" s="1"/>
  <c r="AV30" i="24" s="1"/>
  <c r="AV31" i="24" s="1"/>
  <c r="AV32" i="24" s="1"/>
  <c r="AV33" i="24" s="1"/>
  <c r="AV34" i="24" s="1"/>
  <c r="AV35" i="24" s="1"/>
  <c r="AV36" i="24" s="1"/>
  <c r="AV37" i="24" s="1"/>
  <c r="AV38" i="24" s="1"/>
  <c r="AV39" i="24" s="1"/>
  <c r="AV40" i="24" s="1"/>
  <c r="AV41" i="24" s="1"/>
  <c r="AV42" i="24" s="1"/>
  <c r="AV43" i="24" s="1"/>
  <c r="AV44" i="24" s="1"/>
  <c r="AV45" i="24" s="1"/>
  <c r="AV46" i="24" s="1"/>
  <c r="AV47" i="24" s="1"/>
  <c r="AV48" i="24" s="1"/>
  <c r="AV49" i="24" s="1"/>
  <c r="AV50" i="24" s="1"/>
  <c r="AV51" i="24" s="1"/>
  <c r="AV52" i="24" s="1"/>
  <c r="AV53" i="24" s="1"/>
  <c r="AV54" i="24" s="1"/>
  <c r="AV55" i="24" s="1"/>
  <c r="AV56" i="24" s="1"/>
  <c r="AV57" i="24" s="1"/>
  <c r="AV58" i="24" s="1"/>
  <c r="AV59" i="24" s="1"/>
  <c r="AV60" i="24" s="1"/>
  <c r="AV61" i="24" s="1"/>
  <c r="AV62" i="24" s="1"/>
  <c r="AV63" i="24" s="1"/>
  <c r="AV64" i="24" s="1"/>
  <c r="AV65" i="24" s="1"/>
  <c r="AV66" i="24" s="1"/>
  <c r="AV67" i="24" s="1"/>
  <c r="AV68" i="24" s="1"/>
  <c r="AV69" i="24" s="1"/>
  <c r="AV70" i="24" s="1"/>
  <c r="AV71" i="24" s="1"/>
  <c r="AV72" i="24" s="1"/>
  <c r="AV73" i="24" s="1"/>
  <c r="AV74" i="24" s="1"/>
  <c r="AV75" i="24" s="1"/>
  <c r="AV76" i="24" s="1"/>
  <c r="AV77" i="24" s="1"/>
  <c r="AV78" i="24" s="1"/>
  <c r="AV79" i="24" s="1"/>
  <c r="AV80" i="24" s="1"/>
  <c r="AV81" i="24" s="1"/>
  <c r="AV82" i="24" s="1"/>
  <c r="AV83" i="24" s="1"/>
  <c r="AV84" i="24" s="1"/>
  <c r="AV85" i="24" s="1"/>
  <c r="AV86" i="24" s="1"/>
  <c r="AV87" i="24" s="1"/>
  <c r="AV88" i="24" s="1"/>
  <c r="AV89" i="24" s="1"/>
  <c r="AV90" i="24" s="1"/>
  <c r="AV91" i="24" s="1"/>
  <c r="AV92" i="24" s="1"/>
  <c r="AV93" i="24" s="1"/>
  <c r="AV94" i="24" s="1"/>
  <c r="AV95" i="24" s="1"/>
  <c r="AV96" i="24" s="1"/>
  <c r="AV97" i="24" s="1"/>
  <c r="AV98" i="24" s="1"/>
  <c r="AV99" i="24" s="1"/>
  <c r="AV100" i="24" s="1"/>
  <c r="AV101" i="24" s="1"/>
  <c r="AV102" i="24" s="1"/>
  <c r="AV103" i="24" s="1"/>
  <c r="AV104" i="24" s="1"/>
  <c r="AV105" i="24" s="1"/>
  <c r="AV106" i="24" s="1"/>
  <c r="AV107" i="24" s="1"/>
  <c r="AV108" i="24" s="1"/>
  <c r="AV109" i="24" s="1"/>
  <c r="AV110" i="24" s="1"/>
  <c r="AV111" i="24" s="1"/>
  <c r="AV112" i="24" s="1"/>
  <c r="AV113" i="24" s="1"/>
  <c r="AV114" i="24" s="1"/>
  <c r="AV115" i="24" s="1"/>
  <c r="AV116" i="24" s="1"/>
  <c r="AV117" i="24" s="1"/>
  <c r="AV118" i="24" s="1"/>
  <c r="AV119" i="24" s="1"/>
  <c r="AV120" i="24" s="1"/>
  <c r="AV121" i="24" s="1"/>
  <c r="AV122" i="24" s="1"/>
  <c r="AV123" i="24" s="1"/>
  <c r="AV124" i="24" s="1"/>
  <c r="AV125" i="24" s="1"/>
  <c r="AV126" i="24" s="1"/>
  <c r="AV127" i="24" s="1"/>
  <c r="AV128" i="24" s="1"/>
  <c r="AV129" i="24" s="1"/>
  <c r="AV130" i="24" s="1"/>
  <c r="AV131" i="24" s="1"/>
  <c r="AV132" i="24" s="1"/>
  <c r="AC7" i="19"/>
  <c r="AW6" i="24"/>
  <c r="AW7" i="24" s="1"/>
  <c r="AW8" i="24" s="1"/>
  <c r="AW9" i="24" s="1"/>
  <c r="AW10" i="24" s="1"/>
  <c r="AW11" i="24" s="1"/>
  <c r="AW12" i="24" s="1"/>
  <c r="AW13" i="24" s="1"/>
  <c r="AW14" i="24" s="1"/>
  <c r="AW15" i="24" s="1"/>
  <c r="AW16" i="24" s="1"/>
  <c r="AW17" i="24" s="1"/>
  <c r="AW18" i="24" s="1"/>
  <c r="AW19" i="24" s="1"/>
  <c r="AW20" i="24" s="1"/>
  <c r="AW21" i="24" s="1"/>
  <c r="AW22" i="24" s="1"/>
  <c r="AW23" i="24" s="1"/>
  <c r="AW24" i="24" s="1"/>
  <c r="AW25" i="24" s="1"/>
  <c r="AW26" i="24" s="1"/>
  <c r="AW27" i="24" s="1"/>
  <c r="AW28" i="24" s="1"/>
  <c r="AW29" i="24" s="1"/>
  <c r="AW30" i="24" s="1"/>
  <c r="AW31" i="24" s="1"/>
  <c r="AW32" i="24" s="1"/>
  <c r="AW33" i="24" s="1"/>
  <c r="AW34" i="24" s="1"/>
  <c r="AW35" i="24" s="1"/>
  <c r="AW36" i="24" s="1"/>
  <c r="AW37" i="24" s="1"/>
  <c r="AW38" i="24" s="1"/>
  <c r="AW39" i="24" s="1"/>
  <c r="AW40" i="24" s="1"/>
  <c r="AW41" i="24" s="1"/>
  <c r="AW42" i="24" s="1"/>
  <c r="AW43" i="24" s="1"/>
  <c r="AW44" i="24" s="1"/>
  <c r="AW45" i="24" s="1"/>
  <c r="AW46" i="24" s="1"/>
  <c r="AW47" i="24" s="1"/>
  <c r="AW48" i="24" s="1"/>
  <c r="AW49" i="24" s="1"/>
  <c r="AW50" i="24" s="1"/>
  <c r="AW51" i="24" s="1"/>
  <c r="AW52" i="24" s="1"/>
  <c r="AW53" i="24" s="1"/>
  <c r="AW54" i="24" s="1"/>
  <c r="AW55" i="24" s="1"/>
  <c r="AW56" i="24" s="1"/>
  <c r="AW57" i="24" s="1"/>
  <c r="AW58" i="24" s="1"/>
  <c r="AW59" i="24" s="1"/>
  <c r="AW60" i="24" s="1"/>
  <c r="AW61" i="24" s="1"/>
  <c r="AW62" i="24" s="1"/>
  <c r="AW63" i="24" s="1"/>
  <c r="AW64" i="24" s="1"/>
  <c r="AW65" i="24" s="1"/>
  <c r="AW66" i="24" s="1"/>
  <c r="AW67" i="24" s="1"/>
  <c r="AW68" i="24" s="1"/>
  <c r="AW69" i="24" s="1"/>
  <c r="AW70" i="24" s="1"/>
  <c r="AW71" i="24" s="1"/>
  <c r="AW72" i="24" s="1"/>
  <c r="AW73" i="24" s="1"/>
  <c r="AW74" i="24" s="1"/>
  <c r="AW75" i="24" s="1"/>
  <c r="AW76" i="24" s="1"/>
  <c r="AW77" i="24" s="1"/>
  <c r="AW78" i="24" s="1"/>
  <c r="AW79" i="24" s="1"/>
  <c r="AW80" i="24" s="1"/>
  <c r="AW81" i="24" s="1"/>
  <c r="AW82" i="24" s="1"/>
  <c r="AW83" i="24" s="1"/>
  <c r="AW84" i="24" s="1"/>
  <c r="AW85" i="24" s="1"/>
  <c r="AW86" i="24" s="1"/>
  <c r="AW87" i="24" s="1"/>
  <c r="AW88" i="24" s="1"/>
  <c r="AW89" i="24" s="1"/>
  <c r="AW90" i="24" s="1"/>
  <c r="AW91" i="24" s="1"/>
  <c r="AW92" i="24" s="1"/>
  <c r="AW93" i="24" s="1"/>
  <c r="AW94" i="24" s="1"/>
  <c r="AW95" i="24" s="1"/>
  <c r="AW96" i="24" s="1"/>
  <c r="AW97" i="24" s="1"/>
  <c r="AW98" i="24" s="1"/>
  <c r="AW99" i="24" s="1"/>
  <c r="AW100" i="24" s="1"/>
  <c r="AW101" i="24" s="1"/>
  <c r="AW102" i="24" s="1"/>
  <c r="AW103" i="24" s="1"/>
  <c r="AW104" i="24" s="1"/>
  <c r="AW105" i="24" s="1"/>
  <c r="AW106" i="24" s="1"/>
  <c r="AW107" i="24" s="1"/>
  <c r="AW108" i="24" s="1"/>
  <c r="AW109" i="24" s="1"/>
  <c r="AW110" i="24" s="1"/>
  <c r="AW111" i="24" s="1"/>
  <c r="AW112" i="24" s="1"/>
  <c r="AW113" i="24" s="1"/>
  <c r="AW114" i="24" s="1"/>
  <c r="AW115" i="24" s="1"/>
  <c r="AW116" i="24" s="1"/>
  <c r="AW117" i="24" s="1"/>
  <c r="AW118" i="24" s="1"/>
  <c r="AW119" i="24" s="1"/>
  <c r="AW120" i="24" s="1"/>
  <c r="AW121" i="24" s="1"/>
  <c r="AW122" i="24" s="1"/>
  <c r="AW123" i="24" s="1"/>
  <c r="AW124" i="24" s="1"/>
  <c r="AW125" i="24" s="1"/>
  <c r="AW126" i="24" s="1"/>
  <c r="AW127" i="24" s="1"/>
  <c r="AW128" i="24" s="1"/>
  <c r="AW129" i="24" s="1"/>
  <c r="AW130" i="24" s="1"/>
  <c r="AW131" i="24" s="1"/>
  <c r="AW132" i="24" s="1"/>
  <c r="X7" i="19"/>
  <c r="AT9" i="24"/>
  <c r="AT10" i="24" s="1"/>
  <c r="AT11" i="24" s="1"/>
  <c r="AT12" i="24" s="1"/>
  <c r="AT13" i="24" s="1"/>
  <c r="AT14" i="24" s="1"/>
  <c r="AT15" i="24" s="1"/>
  <c r="AT16" i="24" s="1"/>
  <c r="AT17" i="24" s="1"/>
  <c r="AT18" i="24" s="1"/>
  <c r="AT19" i="24" s="1"/>
  <c r="AT20" i="24" s="1"/>
  <c r="AT21" i="24" s="1"/>
  <c r="AT22" i="24" s="1"/>
  <c r="AT23" i="24" s="1"/>
  <c r="AT24" i="24" s="1"/>
  <c r="AT25" i="24" s="1"/>
  <c r="AT26" i="24" s="1"/>
  <c r="AT27" i="24" s="1"/>
  <c r="AT28" i="24" s="1"/>
  <c r="AT29" i="24" s="1"/>
  <c r="AT30" i="24" s="1"/>
  <c r="AT31" i="24" s="1"/>
  <c r="AT32" i="24" s="1"/>
  <c r="AT33" i="24" s="1"/>
  <c r="AT34" i="24" s="1"/>
  <c r="AT35" i="24" s="1"/>
  <c r="AT36" i="24" s="1"/>
  <c r="AT37" i="24" s="1"/>
  <c r="AT38" i="24" s="1"/>
  <c r="AT39" i="24" s="1"/>
  <c r="AT40" i="24" s="1"/>
  <c r="AT41" i="24" s="1"/>
  <c r="AT42" i="24" s="1"/>
  <c r="AT43" i="24" s="1"/>
  <c r="AT44" i="24" s="1"/>
  <c r="AT45" i="24" s="1"/>
  <c r="AT46" i="24" s="1"/>
  <c r="AT47" i="24" s="1"/>
  <c r="AT48" i="24" s="1"/>
  <c r="AT49" i="24" s="1"/>
  <c r="AT50" i="24" s="1"/>
  <c r="AT51" i="24" s="1"/>
  <c r="AT52" i="24" s="1"/>
  <c r="AT53" i="24" s="1"/>
  <c r="AT54" i="24" s="1"/>
  <c r="AT55" i="24" s="1"/>
  <c r="AT56" i="24" s="1"/>
  <c r="AT57" i="24" s="1"/>
  <c r="AT58" i="24" s="1"/>
  <c r="AT59" i="24" s="1"/>
  <c r="AT60" i="24" s="1"/>
  <c r="AT61" i="24" s="1"/>
  <c r="AT62" i="24" s="1"/>
  <c r="AT63" i="24" s="1"/>
  <c r="AT64" i="24" s="1"/>
  <c r="AT65" i="24" s="1"/>
  <c r="AT66" i="24" s="1"/>
  <c r="AT67" i="24" s="1"/>
  <c r="AT68" i="24" s="1"/>
  <c r="AT69" i="24" s="1"/>
  <c r="AT70" i="24" s="1"/>
  <c r="AT71" i="24" s="1"/>
  <c r="AT72" i="24" s="1"/>
  <c r="AT73" i="24" s="1"/>
  <c r="AT74" i="24" s="1"/>
  <c r="AT75" i="24" s="1"/>
  <c r="AT76" i="24" s="1"/>
  <c r="AT77" i="24" s="1"/>
  <c r="AT78" i="24" s="1"/>
  <c r="AT79" i="24" s="1"/>
  <c r="AT80" i="24" s="1"/>
  <c r="AT81" i="24" s="1"/>
  <c r="AT82" i="24" s="1"/>
  <c r="AT83" i="24" s="1"/>
  <c r="AT84" i="24" s="1"/>
  <c r="AT85" i="24" s="1"/>
  <c r="AT86" i="24" s="1"/>
  <c r="AT87" i="24" s="1"/>
  <c r="AT88" i="24" s="1"/>
  <c r="AT89" i="24" s="1"/>
  <c r="AT90" i="24" s="1"/>
  <c r="AT91" i="24" s="1"/>
  <c r="AT92" i="24" s="1"/>
  <c r="AT93" i="24" s="1"/>
  <c r="AT94" i="24" s="1"/>
  <c r="AT95" i="24" s="1"/>
  <c r="AT96" i="24" s="1"/>
  <c r="AT97" i="24" s="1"/>
  <c r="AT98" i="24" s="1"/>
  <c r="AT99" i="24" s="1"/>
  <c r="AT100" i="24" s="1"/>
  <c r="AT101" i="24" s="1"/>
  <c r="AT102" i="24" s="1"/>
  <c r="AT103" i="24" s="1"/>
  <c r="AT104" i="24" s="1"/>
  <c r="AT105" i="24" s="1"/>
  <c r="AT106" i="24" s="1"/>
  <c r="AT107" i="24" s="1"/>
  <c r="AT108" i="24" s="1"/>
  <c r="AT109" i="24" s="1"/>
  <c r="AT110" i="24" s="1"/>
  <c r="AT111" i="24" s="1"/>
  <c r="AT112" i="24" s="1"/>
  <c r="AT113" i="24" s="1"/>
  <c r="AT114" i="24" s="1"/>
  <c r="AT115" i="24" s="1"/>
  <c r="AT116" i="24" s="1"/>
  <c r="AT117" i="24" s="1"/>
  <c r="AT118" i="24" s="1"/>
  <c r="AT119" i="24" s="1"/>
  <c r="AT120" i="24" s="1"/>
  <c r="AT121" i="24" s="1"/>
  <c r="AT122" i="24" s="1"/>
  <c r="AT123" i="24" s="1"/>
  <c r="AT124" i="24" s="1"/>
  <c r="AT125" i="24" s="1"/>
  <c r="AT126" i="24" s="1"/>
  <c r="AT127" i="24" s="1"/>
  <c r="AT128" i="24" s="1"/>
  <c r="AT129" i="24" s="1"/>
  <c r="AT130" i="24" s="1"/>
  <c r="AT131" i="24" s="1"/>
  <c r="AT132" i="24" s="1"/>
  <c r="AU6" i="24"/>
  <c r="AU7" i="24" s="1"/>
  <c r="AU8" i="24" s="1"/>
  <c r="AU9" i="24" s="1"/>
  <c r="AU10" i="24" s="1"/>
  <c r="AU11" i="24" s="1"/>
  <c r="AU12" i="24" s="1"/>
  <c r="AU13" i="24" s="1"/>
  <c r="AU14" i="24" s="1"/>
  <c r="AU15" i="24" s="1"/>
  <c r="AU16" i="24" s="1"/>
  <c r="AU17" i="24" s="1"/>
  <c r="AU18" i="24" s="1"/>
  <c r="AU19" i="24" s="1"/>
  <c r="AU20" i="24" s="1"/>
  <c r="AU21" i="24" s="1"/>
  <c r="AU22" i="24" s="1"/>
  <c r="AU23" i="24" s="1"/>
  <c r="AU24" i="24" s="1"/>
  <c r="AU25" i="24" s="1"/>
  <c r="AU26" i="24" s="1"/>
  <c r="AU27" i="24" s="1"/>
  <c r="AU28" i="24" s="1"/>
  <c r="AU29" i="24" s="1"/>
  <c r="AU30" i="24" s="1"/>
  <c r="AU31" i="24" s="1"/>
  <c r="AU32" i="24" s="1"/>
  <c r="AU33" i="24" s="1"/>
  <c r="AU34" i="24" s="1"/>
  <c r="AU35" i="24" s="1"/>
  <c r="AU36" i="24" s="1"/>
  <c r="AU37" i="24" s="1"/>
  <c r="AU38" i="24" s="1"/>
  <c r="AU39" i="24" s="1"/>
  <c r="AU40" i="24" s="1"/>
  <c r="AU41" i="24" s="1"/>
  <c r="AU42" i="24" s="1"/>
  <c r="AU43" i="24" s="1"/>
  <c r="AU44" i="24" s="1"/>
  <c r="AU45" i="24" s="1"/>
  <c r="AU46" i="24" s="1"/>
  <c r="AU47" i="24" s="1"/>
  <c r="AU48" i="24" s="1"/>
  <c r="AU49" i="24" s="1"/>
  <c r="AU50" i="24" s="1"/>
  <c r="AU51" i="24" s="1"/>
  <c r="AU52" i="24" s="1"/>
  <c r="AU53" i="24" s="1"/>
  <c r="AU54" i="24" s="1"/>
  <c r="AU55" i="24" s="1"/>
  <c r="AU56" i="24" s="1"/>
  <c r="AU57" i="24" s="1"/>
  <c r="AU58" i="24" s="1"/>
  <c r="AU59" i="24" s="1"/>
  <c r="AU60" i="24" s="1"/>
  <c r="AU61" i="24" s="1"/>
  <c r="AU62" i="24" s="1"/>
  <c r="AU63" i="24" s="1"/>
  <c r="AU64" i="24" s="1"/>
  <c r="AU65" i="24" s="1"/>
  <c r="AU66" i="24" s="1"/>
  <c r="AU67" i="24" s="1"/>
  <c r="AU68" i="24" s="1"/>
  <c r="AU69" i="24" s="1"/>
  <c r="AU70" i="24" s="1"/>
  <c r="AU71" i="24" s="1"/>
  <c r="AU72" i="24" s="1"/>
  <c r="AU73" i="24" s="1"/>
  <c r="AU74" i="24" s="1"/>
  <c r="AU75" i="24" s="1"/>
  <c r="AU76" i="24" s="1"/>
  <c r="AU77" i="24" s="1"/>
  <c r="AU78" i="24" s="1"/>
  <c r="AU79" i="24" s="1"/>
  <c r="AU80" i="24" s="1"/>
  <c r="AU81" i="24" s="1"/>
  <c r="AU82" i="24" s="1"/>
  <c r="AU83" i="24" s="1"/>
  <c r="AU84" i="24" s="1"/>
  <c r="AU85" i="24" s="1"/>
  <c r="AU86" i="24" s="1"/>
  <c r="AU87" i="24" s="1"/>
  <c r="AU88" i="24" s="1"/>
  <c r="AU89" i="24" s="1"/>
  <c r="AU90" i="24" s="1"/>
  <c r="AU91" i="24" s="1"/>
  <c r="AU92" i="24" s="1"/>
  <c r="AU93" i="24" s="1"/>
  <c r="AU94" i="24" s="1"/>
  <c r="AU95" i="24" s="1"/>
  <c r="AU96" i="24" s="1"/>
  <c r="AU97" i="24" s="1"/>
  <c r="AU98" i="24" s="1"/>
  <c r="AU99" i="24" s="1"/>
  <c r="AU100" i="24" s="1"/>
  <c r="AU101" i="24" s="1"/>
  <c r="AU102" i="24" s="1"/>
  <c r="AU103" i="24" s="1"/>
  <c r="AU104" i="24" s="1"/>
  <c r="AU105" i="24" s="1"/>
  <c r="AU106" i="24" s="1"/>
  <c r="AU107" i="24" s="1"/>
  <c r="AU108" i="24" s="1"/>
  <c r="AU109" i="24" s="1"/>
  <c r="AU110" i="24" s="1"/>
  <c r="AU111" i="24" s="1"/>
  <c r="AU112" i="24" s="1"/>
  <c r="AU113" i="24" s="1"/>
  <c r="AU114" i="24" s="1"/>
  <c r="AU115" i="24" s="1"/>
  <c r="AU116" i="24" s="1"/>
  <c r="AU117" i="24" s="1"/>
  <c r="AU118" i="24" s="1"/>
  <c r="AU119" i="24" s="1"/>
  <c r="AU120" i="24" s="1"/>
  <c r="AU121" i="24" s="1"/>
  <c r="AU122" i="24" s="1"/>
  <c r="AU123" i="24" s="1"/>
  <c r="AU124" i="24" s="1"/>
  <c r="AU125" i="24" s="1"/>
  <c r="AU126" i="24" s="1"/>
  <c r="AU127" i="24" s="1"/>
  <c r="AU128" i="24" s="1"/>
  <c r="AU129" i="24" s="1"/>
  <c r="AU130" i="24" s="1"/>
  <c r="AU131" i="24" s="1"/>
  <c r="AU132" i="24" s="1"/>
  <c r="AY6" i="24"/>
  <c r="AY7" i="24" s="1"/>
  <c r="AY8" i="24" s="1"/>
  <c r="AY9" i="24" s="1"/>
  <c r="AY10" i="24" s="1"/>
  <c r="AY11" i="24" s="1"/>
  <c r="AY12" i="24" s="1"/>
  <c r="AY13" i="24" s="1"/>
  <c r="AY14" i="24" s="1"/>
  <c r="AY15" i="24" s="1"/>
  <c r="AY16" i="24" s="1"/>
  <c r="AY17" i="24" s="1"/>
  <c r="AY18" i="24" s="1"/>
  <c r="AY19" i="24" s="1"/>
  <c r="AY20" i="24" s="1"/>
  <c r="AY21" i="24" s="1"/>
  <c r="AY22" i="24" s="1"/>
  <c r="AY23" i="24" s="1"/>
  <c r="AY24" i="24" s="1"/>
  <c r="AY25" i="24" s="1"/>
  <c r="AY26" i="24" s="1"/>
  <c r="AY27" i="24" s="1"/>
  <c r="AY28" i="24" s="1"/>
  <c r="AY29" i="24" s="1"/>
  <c r="AY30" i="24" s="1"/>
  <c r="AY31" i="24" s="1"/>
  <c r="AY32" i="24" s="1"/>
  <c r="AY33" i="24" s="1"/>
  <c r="AY34" i="24" s="1"/>
  <c r="AY35" i="24" s="1"/>
  <c r="AY36" i="24" s="1"/>
  <c r="AY37" i="24" s="1"/>
  <c r="AY38" i="24" s="1"/>
  <c r="AY39" i="24" s="1"/>
  <c r="AY40" i="24" s="1"/>
  <c r="AY41" i="24" s="1"/>
  <c r="AY42" i="24" s="1"/>
  <c r="AY43" i="24" s="1"/>
  <c r="AY44" i="24" s="1"/>
  <c r="AY45" i="24" s="1"/>
  <c r="AY46" i="24" s="1"/>
  <c r="AY47" i="24" s="1"/>
  <c r="AY48" i="24" s="1"/>
  <c r="AY49" i="24" s="1"/>
  <c r="AY50" i="24" s="1"/>
  <c r="AY51" i="24" s="1"/>
  <c r="AY52" i="24" s="1"/>
  <c r="AY53" i="24" s="1"/>
  <c r="AY54" i="24" s="1"/>
  <c r="AY55" i="24" s="1"/>
  <c r="AY56" i="24" s="1"/>
  <c r="AY57" i="24" s="1"/>
  <c r="AY58" i="24" s="1"/>
  <c r="AY59" i="24" s="1"/>
  <c r="AY60" i="24" s="1"/>
  <c r="AY61" i="24" s="1"/>
  <c r="AY62" i="24" s="1"/>
  <c r="AY63" i="24" s="1"/>
  <c r="AY64" i="24" s="1"/>
  <c r="AY65" i="24" s="1"/>
  <c r="AY66" i="24" s="1"/>
  <c r="AY67" i="24" s="1"/>
  <c r="AY68" i="24" s="1"/>
  <c r="AY69" i="24" s="1"/>
  <c r="AY70" i="24" s="1"/>
  <c r="AY71" i="24" s="1"/>
  <c r="AY72" i="24" s="1"/>
  <c r="AY73" i="24" s="1"/>
  <c r="AY74" i="24" s="1"/>
  <c r="AY75" i="24" s="1"/>
  <c r="AY76" i="24" s="1"/>
  <c r="AY77" i="24" s="1"/>
  <c r="AY78" i="24" s="1"/>
  <c r="AY79" i="24" s="1"/>
  <c r="AY80" i="24" s="1"/>
  <c r="AY81" i="24" s="1"/>
  <c r="AY82" i="24" s="1"/>
  <c r="AY83" i="24" s="1"/>
  <c r="AY84" i="24" s="1"/>
  <c r="AY85" i="24" s="1"/>
  <c r="AY86" i="24" s="1"/>
  <c r="AY87" i="24" s="1"/>
  <c r="AY88" i="24" s="1"/>
  <c r="AY89" i="24" s="1"/>
  <c r="AY90" i="24" s="1"/>
  <c r="AY91" i="24" s="1"/>
  <c r="AY92" i="24" s="1"/>
  <c r="AY93" i="24" s="1"/>
  <c r="AY94" i="24" s="1"/>
  <c r="AY95" i="24" s="1"/>
  <c r="AY96" i="24" s="1"/>
  <c r="AY97" i="24" s="1"/>
  <c r="AY98" i="24" s="1"/>
  <c r="AY99" i="24" s="1"/>
  <c r="AY100" i="24" s="1"/>
  <c r="AY101" i="24" s="1"/>
  <c r="AY102" i="24" s="1"/>
  <c r="AY103" i="24" s="1"/>
  <c r="AY104" i="24" s="1"/>
  <c r="AY105" i="24" s="1"/>
  <c r="AY106" i="24" s="1"/>
  <c r="AY107" i="24" s="1"/>
  <c r="AY108" i="24" s="1"/>
  <c r="AY109" i="24" s="1"/>
  <c r="AY110" i="24" s="1"/>
  <c r="AY111" i="24" s="1"/>
  <c r="AY112" i="24" s="1"/>
  <c r="AY113" i="24" s="1"/>
  <c r="AY114" i="24" s="1"/>
  <c r="AY115" i="24" s="1"/>
  <c r="AY116" i="24" s="1"/>
  <c r="AY117" i="24" s="1"/>
  <c r="AY118" i="24" s="1"/>
  <c r="AY119" i="24" s="1"/>
  <c r="AY120" i="24" s="1"/>
  <c r="AY121" i="24" s="1"/>
  <c r="AY122" i="24" s="1"/>
  <c r="AY123" i="24" s="1"/>
  <c r="AY124" i="24" s="1"/>
  <c r="AY125" i="24" s="1"/>
  <c r="AY126" i="24" s="1"/>
  <c r="AY127" i="24" s="1"/>
  <c r="AY128" i="24" s="1"/>
  <c r="AY129" i="24" s="1"/>
  <c r="AY130" i="24" s="1"/>
  <c r="AY131" i="24" s="1"/>
  <c r="AY132" i="24" s="1"/>
  <c r="C165" i="8"/>
  <c r="E165" i="8" s="1"/>
  <c r="D164" i="8"/>
  <c r="B181" i="8"/>
  <c r="F165" i="8"/>
  <c r="B182" i="8" l="1"/>
  <c r="C166" i="8"/>
  <c r="E166" i="8" s="1"/>
  <c r="D165" i="8"/>
  <c r="F166" i="8"/>
  <c r="F167" i="8" l="1"/>
  <c r="D166" i="8"/>
  <c r="C167" i="8"/>
  <c r="E167" i="8" s="1"/>
  <c r="B183" i="8"/>
  <c r="B184" i="8" l="1"/>
  <c r="D167" i="8"/>
  <c r="C168" i="8"/>
  <c r="E168" i="8" s="1"/>
  <c r="F168" i="8"/>
  <c r="C169" i="8" l="1"/>
  <c r="E169" i="8" s="1"/>
  <c r="D168" i="8"/>
  <c r="F169" i="8"/>
  <c r="B185" i="8"/>
  <c r="B186" i="8" l="1"/>
  <c r="F170" i="8"/>
  <c r="D169" i="8"/>
  <c r="C170" i="8"/>
  <c r="E170" i="8" s="1"/>
  <c r="F171" i="8" l="1"/>
  <c r="B187" i="8"/>
  <c r="C171" i="8"/>
  <c r="E171" i="8" s="1"/>
  <c r="D170" i="8"/>
  <c r="B188" i="8" l="1"/>
  <c r="C172" i="8"/>
  <c r="E172" i="8" s="1"/>
  <c r="D171" i="8"/>
  <c r="F172" i="8"/>
  <c r="B189" i="8" l="1"/>
  <c r="F173" i="8"/>
  <c r="C173" i="8"/>
  <c r="E173" i="8" s="1"/>
  <c r="D172" i="8"/>
  <c r="F174" i="8" l="1"/>
  <c r="B190" i="8"/>
  <c r="D173" i="8"/>
  <c r="C174" i="8"/>
  <c r="E174" i="8" s="1"/>
  <c r="B191" i="8" l="1"/>
  <c r="D174" i="8"/>
  <c r="C175" i="8"/>
  <c r="E175" i="8" s="1"/>
  <c r="F175" i="8"/>
  <c r="F176" i="8" l="1"/>
  <c r="B192" i="8"/>
  <c r="C176" i="8"/>
  <c r="E176" i="8" s="1"/>
  <c r="D175" i="8"/>
  <c r="B193" i="8" l="1"/>
  <c r="D176" i="8"/>
  <c r="C177" i="8"/>
  <c r="E177" i="8" s="1"/>
  <c r="F177" i="8"/>
  <c r="C178" i="8" l="1"/>
  <c r="E178" i="8" s="1"/>
  <c r="D177" i="8"/>
  <c r="B194" i="8"/>
  <c r="F178" i="8"/>
  <c r="C179" i="8" l="1"/>
  <c r="E179" i="8" s="1"/>
  <c r="D178" i="8"/>
  <c r="F179" i="8"/>
  <c r="B195" i="8"/>
  <c r="B196" i="8" l="1"/>
  <c r="F180" i="8"/>
  <c r="C180" i="8"/>
  <c r="E180" i="8" s="1"/>
  <c r="D179" i="8"/>
  <c r="C181" i="8" l="1"/>
  <c r="E181" i="8" s="1"/>
  <c r="D180" i="8"/>
  <c r="B197" i="8"/>
  <c r="F181" i="8"/>
  <c r="C182" i="8" l="1"/>
  <c r="E182" i="8" s="1"/>
  <c r="D181" i="8"/>
  <c r="F182" i="8"/>
  <c r="B198" i="8"/>
  <c r="B199" i="8" l="1"/>
  <c r="F183" i="8"/>
  <c r="C183" i="8"/>
  <c r="E183" i="8" s="1"/>
  <c r="D182" i="8"/>
  <c r="F184" i="8" l="1"/>
  <c r="B200" i="8"/>
  <c r="C184" i="8"/>
  <c r="E184" i="8" s="1"/>
  <c r="D183" i="8"/>
  <c r="C185" i="8" l="1"/>
  <c r="E185" i="8" s="1"/>
  <c r="D184" i="8"/>
  <c r="F185" i="8"/>
  <c r="B201" i="8"/>
  <c r="F186" i="8" l="1"/>
  <c r="C186" i="8"/>
  <c r="E186" i="8" s="1"/>
  <c r="D185" i="8"/>
  <c r="B202" i="8"/>
  <c r="E202" i="8" s="1"/>
  <c r="C187" i="8" l="1"/>
  <c r="E187" i="8" s="1"/>
  <c r="D186" i="8"/>
  <c r="B203" i="8"/>
  <c r="F187" i="8"/>
  <c r="C188" i="8" l="1"/>
  <c r="E188" i="8" s="1"/>
  <c r="D187" i="8"/>
  <c r="F188" i="8"/>
  <c r="B204" i="8"/>
  <c r="B205" i="8" l="1"/>
  <c r="F189" i="8"/>
  <c r="D188" i="8"/>
  <c r="C189" i="8"/>
  <c r="E189" i="8" s="1"/>
  <c r="D189" i="8" l="1"/>
  <c r="C190" i="8"/>
  <c r="E190" i="8" s="1"/>
  <c r="B206" i="8"/>
  <c r="F190" i="8"/>
  <c r="F191" i="8" l="1"/>
  <c r="B207" i="8"/>
  <c r="D190" i="8"/>
  <c r="C191" i="8"/>
  <c r="E191" i="8" s="1"/>
  <c r="B208" i="8" l="1"/>
  <c r="C192" i="8"/>
  <c r="E192" i="8" s="1"/>
  <c r="D191" i="8"/>
  <c r="F192" i="8"/>
  <c r="F193" i="8" l="1"/>
  <c r="C193" i="8"/>
  <c r="E193" i="8" s="1"/>
  <c r="D192" i="8"/>
  <c r="B209" i="8"/>
  <c r="B210" i="8" l="1"/>
  <c r="D193" i="8"/>
  <c r="C194" i="8"/>
  <c r="E194" i="8" s="1"/>
  <c r="F194" i="8"/>
  <c r="F195" i="8" l="1"/>
  <c r="D194" i="8"/>
  <c r="C195" i="8"/>
  <c r="E195" i="8" s="1"/>
  <c r="B211" i="8"/>
  <c r="B212" i="8" l="1"/>
  <c r="C196" i="8"/>
  <c r="E196" i="8" s="1"/>
  <c r="D195" i="8"/>
  <c r="F196" i="8"/>
  <c r="F197" i="8" l="1"/>
  <c r="C197" i="8"/>
  <c r="E197" i="8" s="1"/>
  <c r="D196" i="8"/>
  <c r="B213" i="8"/>
  <c r="B214" i="8" l="1"/>
  <c r="D197" i="8"/>
  <c r="C198" i="8"/>
  <c r="E198" i="8" s="1"/>
  <c r="F198" i="8"/>
  <c r="D198" i="8" l="1"/>
  <c r="C199" i="8"/>
  <c r="E199" i="8" s="1"/>
  <c r="F199" i="8"/>
  <c r="B215" i="8"/>
  <c r="B216" i="8" l="1"/>
  <c r="D199" i="8"/>
  <c r="C200" i="8"/>
  <c r="E200" i="8" s="1"/>
  <c r="F200" i="8"/>
  <c r="D200" i="8" l="1"/>
  <c r="C201" i="8"/>
  <c r="E201" i="8" s="1"/>
  <c r="F201" i="8"/>
  <c r="B217" i="8"/>
  <c r="B218" i="8" l="1"/>
  <c r="C202" i="8"/>
  <c r="D201" i="8"/>
  <c r="F202" i="8"/>
  <c r="F203" i="8" l="1"/>
  <c r="C203" i="8"/>
  <c r="E203" i="8" s="1"/>
  <c r="D202" i="8"/>
  <c r="B219" i="8"/>
  <c r="B220" i="8" l="1"/>
  <c r="C204" i="8"/>
  <c r="E204" i="8" s="1"/>
  <c r="D203" i="8"/>
  <c r="F204" i="8"/>
  <c r="F205" i="8" l="1"/>
  <c r="C205" i="8"/>
  <c r="E205" i="8" s="1"/>
  <c r="D204" i="8"/>
  <c r="B221" i="8"/>
  <c r="D205" i="8" l="1"/>
  <c r="C206" i="8"/>
  <c r="E206" i="8" s="1"/>
  <c r="B222" i="8"/>
  <c r="F206" i="8"/>
  <c r="F207" i="8" l="1"/>
  <c r="B223" i="8"/>
  <c r="D206" i="8"/>
  <c r="C207" i="8"/>
  <c r="E207" i="8" s="1"/>
  <c r="C208" i="8" l="1"/>
  <c r="E208" i="8" s="1"/>
  <c r="D207" i="8"/>
  <c r="B224" i="8"/>
  <c r="F208" i="8"/>
  <c r="B225" i="8" l="1"/>
  <c r="C209" i="8"/>
  <c r="E209" i="8" s="1"/>
  <c r="D208" i="8"/>
  <c r="F209" i="8"/>
  <c r="F210" i="8" l="1"/>
  <c r="D209" i="8"/>
  <c r="C210" i="8"/>
  <c r="E210" i="8" s="1"/>
  <c r="B226" i="8"/>
  <c r="B227" i="8" l="1"/>
  <c r="C211" i="8"/>
  <c r="E211" i="8" s="1"/>
  <c r="D210" i="8"/>
  <c r="F211" i="8"/>
  <c r="B228" i="8" l="1"/>
  <c r="C212" i="8"/>
  <c r="E212" i="8" s="1"/>
  <c r="D211" i="8"/>
  <c r="F212" i="8"/>
  <c r="F213" i="8" l="1"/>
  <c r="C213" i="8"/>
  <c r="E213" i="8" s="1"/>
  <c r="D212" i="8"/>
  <c r="B229" i="8"/>
  <c r="B230" i="8" l="1"/>
  <c r="D213" i="8"/>
  <c r="C214" i="8"/>
  <c r="E214" i="8" s="1"/>
  <c r="F214" i="8"/>
  <c r="D214" i="8" l="1"/>
  <c r="C215" i="8"/>
  <c r="E215" i="8" s="1"/>
  <c r="F215" i="8"/>
  <c r="B231" i="8"/>
  <c r="B232" i="8" l="1"/>
  <c r="D215" i="8"/>
  <c r="C216" i="8"/>
  <c r="E216" i="8" s="1"/>
  <c r="F216" i="8"/>
  <c r="F217" i="8" l="1"/>
  <c r="B233" i="8"/>
  <c r="C217" i="8"/>
  <c r="E217" i="8" s="1"/>
  <c r="D216" i="8"/>
  <c r="B234" i="8" l="1"/>
  <c r="D217" i="8"/>
  <c r="C218" i="8"/>
  <c r="E218" i="8" s="1"/>
  <c r="F218" i="8"/>
  <c r="C219" i="8" l="1"/>
  <c r="E219" i="8" s="1"/>
  <c r="D218" i="8"/>
  <c r="B235" i="8"/>
  <c r="F219" i="8"/>
  <c r="B236" i="8" l="1"/>
  <c r="D219" i="8"/>
  <c r="C220" i="8"/>
  <c r="E220" i="8" s="1"/>
  <c r="F220" i="8"/>
  <c r="F221" i="8" l="1"/>
  <c r="D220" i="8"/>
  <c r="C221" i="8"/>
  <c r="E221" i="8" s="1"/>
  <c r="B237" i="8"/>
  <c r="B238" i="8" l="1"/>
  <c r="D221" i="8"/>
  <c r="C222" i="8"/>
  <c r="E222" i="8" s="1"/>
  <c r="F222" i="8"/>
  <c r="F223" i="8" l="1"/>
  <c r="D222" i="8"/>
  <c r="C223" i="8"/>
  <c r="E223" i="8" s="1"/>
  <c r="B239" i="8"/>
  <c r="C224" i="8" l="1"/>
  <c r="E224" i="8" s="1"/>
  <c r="D223" i="8"/>
  <c r="B240" i="8"/>
  <c r="F224" i="8"/>
  <c r="B241" i="8" l="1"/>
  <c r="F225" i="8"/>
  <c r="D224" i="8"/>
  <c r="C225" i="8"/>
  <c r="E225" i="8" s="1"/>
  <c r="C226" i="8" l="1"/>
  <c r="E226" i="8" s="1"/>
  <c r="D225" i="8"/>
  <c r="F226" i="8"/>
  <c r="B242" i="8"/>
  <c r="B243" i="8" l="1"/>
  <c r="F227" i="8"/>
  <c r="C227" i="8"/>
  <c r="E227" i="8" s="1"/>
  <c r="D226" i="8"/>
  <c r="B244" i="8" l="1"/>
  <c r="C228" i="8"/>
  <c r="E228" i="8" s="1"/>
  <c r="D227" i="8"/>
  <c r="F228" i="8"/>
  <c r="F229" i="8" l="1"/>
  <c r="D228" i="8"/>
  <c r="C229" i="8"/>
  <c r="E229" i="8" s="1"/>
  <c r="B245" i="8"/>
  <c r="D229" i="8" l="1"/>
  <c r="C230" i="8"/>
  <c r="E230" i="8" s="1"/>
  <c r="B246" i="8"/>
  <c r="F230" i="8"/>
  <c r="F231" i="8" l="1"/>
  <c r="B247" i="8"/>
  <c r="C231" i="8"/>
  <c r="E231" i="8" s="1"/>
  <c r="D230" i="8"/>
  <c r="B248" i="8" l="1"/>
  <c r="C232" i="8"/>
  <c r="E232" i="8" s="1"/>
  <c r="D231" i="8"/>
  <c r="F232" i="8"/>
  <c r="F233" i="8" l="1"/>
  <c r="C233" i="8"/>
  <c r="E233" i="8" s="1"/>
  <c r="D232" i="8"/>
  <c r="B249" i="8"/>
  <c r="B250" i="8" l="1"/>
  <c r="D233" i="8"/>
  <c r="C234" i="8"/>
  <c r="E234" i="8" s="1"/>
  <c r="F234" i="8"/>
  <c r="F235" i="8" l="1"/>
  <c r="C235" i="8"/>
  <c r="E235" i="8" s="1"/>
  <c r="D234" i="8"/>
  <c r="B251" i="8"/>
  <c r="B252" i="8" l="1"/>
  <c r="C236" i="8"/>
  <c r="E236" i="8" s="1"/>
  <c r="D235" i="8"/>
  <c r="F236" i="8"/>
  <c r="B253" i="8" l="1"/>
  <c r="F237" i="8"/>
  <c r="D236" i="8"/>
  <c r="C237" i="8"/>
  <c r="E237" i="8" s="1"/>
  <c r="D237" i="8" l="1"/>
  <c r="C238" i="8"/>
  <c r="E238" i="8" s="1"/>
  <c r="B254" i="8"/>
  <c r="F238" i="8"/>
  <c r="F239" i="8" l="1"/>
  <c r="B255" i="8"/>
  <c r="C239" i="8"/>
  <c r="E239" i="8" s="1"/>
  <c r="D238" i="8"/>
  <c r="B256" i="8" l="1"/>
  <c r="D239" i="8"/>
  <c r="C240" i="8"/>
  <c r="E240" i="8" s="1"/>
  <c r="F240" i="8"/>
  <c r="B257" i="8" l="1"/>
  <c r="F241" i="8"/>
  <c r="D240" i="8"/>
  <c r="C241" i="8"/>
  <c r="E241" i="8" s="1"/>
  <c r="C242" i="8" l="1"/>
  <c r="E242" i="8" s="1"/>
  <c r="D241" i="8"/>
  <c r="B258" i="8"/>
  <c r="F242" i="8"/>
  <c r="D242" i="8" l="1"/>
  <c r="C243" i="8"/>
  <c r="E243" i="8" s="1"/>
  <c r="F243" i="8"/>
  <c r="B259" i="8"/>
  <c r="B260" i="8" l="1"/>
  <c r="C244" i="8"/>
  <c r="E244" i="8" s="1"/>
  <c r="D243" i="8"/>
  <c r="F244" i="8"/>
  <c r="F245" i="8" l="1"/>
  <c r="D244" i="8"/>
  <c r="C245" i="8"/>
  <c r="E245" i="8" s="1"/>
  <c r="B261" i="8"/>
  <c r="D245" i="8" l="1"/>
  <c r="C246" i="8"/>
  <c r="E246" i="8" s="1"/>
  <c r="B262" i="8"/>
  <c r="F246" i="8"/>
  <c r="F247" i="8" l="1"/>
  <c r="B263" i="8"/>
  <c r="C247" i="8"/>
  <c r="E247" i="8" s="1"/>
  <c r="D246" i="8"/>
  <c r="B264" i="8" l="1"/>
  <c r="C248" i="8"/>
  <c r="E248" i="8" s="1"/>
  <c r="D247" i="8"/>
  <c r="F248" i="8"/>
  <c r="F249" i="8" l="1"/>
  <c r="C249" i="8"/>
  <c r="E249" i="8" s="1"/>
  <c r="D248" i="8"/>
  <c r="B265" i="8"/>
  <c r="D249" i="8" l="1"/>
  <c r="C250" i="8"/>
  <c r="E250" i="8" s="1"/>
  <c r="F250" i="8"/>
  <c r="F251" i="8" l="1"/>
  <c r="C251" i="8"/>
  <c r="E251" i="8" s="1"/>
  <c r="D250" i="8"/>
  <c r="D251" i="8" l="1"/>
  <c r="C252" i="8"/>
  <c r="E252" i="8" s="1"/>
  <c r="F252" i="8"/>
  <c r="F253" i="8" l="1"/>
  <c r="C253" i="8"/>
  <c r="E253" i="8" s="1"/>
  <c r="D252" i="8"/>
  <c r="C254" i="8" l="1"/>
  <c r="E254" i="8" s="1"/>
  <c r="D253" i="8"/>
  <c r="F254" i="8"/>
  <c r="F255" i="8" l="1"/>
  <c r="C255" i="8"/>
  <c r="E255" i="8" s="1"/>
  <c r="D254" i="8"/>
  <c r="D255" i="8" l="1"/>
  <c r="C256" i="8"/>
  <c r="E256" i="8" s="1"/>
  <c r="F256" i="8"/>
  <c r="F257" i="8" l="1"/>
  <c r="C257" i="8"/>
  <c r="E257" i="8" s="1"/>
  <c r="D256" i="8"/>
  <c r="D257" i="8" l="1"/>
  <c r="C258" i="8"/>
  <c r="E258" i="8" s="1"/>
  <c r="F258" i="8"/>
  <c r="F259" i="8" l="1"/>
  <c r="C259" i="8"/>
  <c r="E259" i="8" s="1"/>
  <c r="D258" i="8"/>
  <c r="D259" i="8" l="1"/>
  <c r="C260" i="8"/>
  <c r="E260" i="8" s="1"/>
  <c r="F260" i="8"/>
  <c r="F261" i="8" l="1"/>
  <c r="C261" i="8"/>
  <c r="E261" i="8" s="1"/>
  <c r="D260" i="8"/>
  <c r="C262" i="8" l="1"/>
  <c r="E262" i="8" s="1"/>
  <c r="D261" i="8"/>
  <c r="F262" i="8"/>
  <c r="F263" i="8" l="1"/>
  <c r="D262" i="8"/>
  <c r="C263" i="8"/>
  <c r="E263" i="8" s="1"/>
  <c r="C264" i="8" l="1"/>
  <c r="E264" i="8" s="1"/>
  <c r="D263" i="8"/>
  <c r="F264" i="8"/>
  <c r="F265" i="8" l="1"/>
  <c r="C265" i="8"/>
  <c r="E265" i="8" s="1"/>
  <c r="D264" i="8"/>
  <c r="D265" i="8" l="1"/>
</calcChain>
</file>

<file path=xl/sharedStrings.xml><?xml version="1.0" encoding="utf-8"?>
<sst xmlns="http://schemas.openxmlformats.org/spreadsheetml/2006/main" count="201" uniqueCount="140">
  <si>
    <t>Best of Five</t>
  </si>
  <si>
    <t>Date</t>
  </si>
  <si>
    <t>Time</t>
  </si>
  <si>
    <t>Venue</t>
  </si>
  <si>
    <t>M#</t>
  </si>
  <si>
    <t>Start Date</t>
  </si>
  <si>
    <t>Court 1</t>
  </si>
  <si>
    <t>Court 2</t>
  </si>
  <si>
    <t>Court 3</t>
  </si>
  <si>
    <t>Court 4</t>
  </si>
  <si>
    <t>Court 5</t>
  </si>
  <si>
    <t>Court 6</t>
  </si>
  <si>
    <t>Court 7</t>
  </si>
  <si>
    <t>Court 8</t>
  </si>
  <si>
    <t>Court 9</t>
  </si>
  <si>
    <t>Court 10</t>
  </si>
  <si>
    <t>Court 11</t>
  </si>
  <si>
    <t>Court 12</t>
  </si>
  <si>
    <t>Court 13</t>
  </si>
  <si>
    <t>Court 14</t>
  </si>
  <si>
    <t>Court 15</t>
  </si>
  <si>
    <t>Court 16</t>
  </si>
  <si>
    <t>Pairing</t>
  </si>
  <si>
    <t>BRACKET OF 16</t>
  </si>
  <si>
    <t>SEEDED</t>
  </si>
  <si>
    <t>PLAYER NAME</t>
  </si>
  <si>
    <t>End Date (automatically shown)</t>
  </si>
  <si>
    <t>Number of Venues</t>
  </si>
  <si>
    <t>Maximum usage per Venues per Day</t>
  </si>
  <si>
    <t>Bracket Model (First Round Bracket)</t>
  </si>
  <si>
    <t>Single Elimination Rule</t>
  </si>
  <si>
    <t>Start Time per Day</t>
  </si>
  <si>
    <t>Time Interval between matches in the same venue</t>
  </si>
  <si>
    <t>no</t>
  </si>
  <si>
    <t>Match</t>
  </si>
  <si>
    <t>raw</t>
  </si>
  <si>
    <t>sorted</t>
  </si>
  <si>
    <t>Number of Players/Teams</t>
  </si>
  <si>
    <t>Automatic Pairing</t>
  </si>
  <si>
    <t>First Round Pairing Matches</t>
  </si>
  <si>
    <t>Seeded</t>
  </si>
  <si>
    <t>Player/Team Name</t>
  </si>
  <si>
    <t>No</t>
  </si>
  <si>
    <t>Venue Name</t>
  </si>
  <si>
    <t>Player/Team</t>
  </si>
  <si>
    <t>Schedule</t>
  </si>
  <si>
    <t>Time Interval between matches in the same venue (hour)</t>
  </si>
  <si>
    <t>© 2015 - excelindo.com</t>
  </si>
  <si>
    <t>TOURNAMENT SCHEDULE</t>
  </si>
  <si>
    <t>ABOUT</t>
  </si>
  <si>
    <t>HOW TO USE</t>
  </si>
  <si>
    <t>Go to setup worksheet</t>
  </si>
  <si>
    <t>1.</t>
  </si>
  <si>
    <t>2.</t>
  </si>
  <si>
    <t>3.</t>
  </si>
  <si>
    <t>4.</t>
  </si>
  <si>
    <t>5.</t>
  </si>
  <si>
    <t>Type number of venues in cell C12. This creator accommodates 1 - 16 venues.</t>
  </si>
  <si>
    <t>6.</t>
  </si>
  <si>
    <t>7.</t>
  </si>
  <si>
    <t>Type your tournament start date in cell C9. Tournament end date will automatically shown based on number of players/teams you are typed, number of venues, time interval between matches and maximum usage per venue per day.</t>
  </si>
  <si>
    <t>Type maximum usage for each venue per day in cell C14. It could be typed with any number.</t>
  </si>
  <si>
    <t>8.</t>
  </si>
  <si>
    <t>9.</t>
  </si>
  <si>
    <t>Type player/team name in player/team name table.</t>
  </si>
  <si>
    <t>Type venue name in venue table</t>
  </si>
  <si>
    <t>10.</t>
  </si>
  <si>
    <r>
      <t xml:space="preserve">Type your tournament start time per day in cell C11. It should typed with </t>
    </r>
    <r>
      <rPr>
        <b/>
        <sz val="10"/>
        <rFont val="Calibri"/>
        <family val="2"/>
        <scheme val="minor"/>
      </rPr>
      <t>[hh:mm]</t>
    </r>
    <r>
      <rPr>
        <sz val="10"/>
        <rFont val="Calibri"/>
        <family val="2"/>
        <scheme val="minor"/>
      </rPr>
      <t xml:space="preserve"> format.</t>
    </r>
  </si>
  <si>
    <r>
      <t xml:space="preserve">Type time interval between matches in same venues every day in cell C13. It should typed with </t>
    </r>
    <r>
      <rPr>
        <b/>
        <sz val="10"/>
        <rFont val="Calibri"/>
        <family val="2"/>
        <scheme val="minor"/>
      </rPr>
      <t>[hh:mm]</t>
    </r>
    <r>
      <rPr>
        <sz val="10"/>
        <rFont val="Calibri"/>
        <family val="2"/>
        <scheme val="minor"/>
      </rPr>
      <t xml:space="preserve"> format.</t>
    </r>
  </si>
  <si>
    <t>How to Use</t>
  </si>
  <si>
    <t>Notes</t>
  </si>
  <si>
    <t>11.</t>
  </si>
  <si>
    <t>Go to bracket worksheet tab to see your tournament double elimination bracket based on number of players/teams that you have specified.</t>
  </si>
  <si>
    <t>&gt; Bracket 9 - 16 for players between 9 to 16</t>
  </si>
  <si>
    <t>You can't change tournament end date</t>
  </si>
  <si>
    <t>You can't change tournament pairing matches, but you can shuffle player/team name in player/team name table to modify its pairing.</t>
  </si>
  <si>
    <t>12.</t>
  </si>
  <si>
    <t>Your tournament schedule and pairing matches will be shown in schedule table.</t>
  </si>
  <si>
    <t>Tournament schedule by Venues is set to show schedule for one week only, start from tournament start date.</t>
  </si>
  <si>
    <t>FIRST ROUND MATCHES</t>
  </si>
  <si>
    <t>vs</t>
  </si>
  <si>
    <t>9 - 16</t>
  </si>
  <si>
    <t>17 - 32</t>
  </si>
  <si>
    <t>33 - 64</t>
  </si>
  <si>
    <t>If number of players/teams are less than maximum number in each table, higher seeded players/teams with unavailable pairing numbers will advance automatically to second round</t>
  </si>
  <si>
    <t>&gt;</t>
  </si>
  <si>
    <t>Round after first round will follow rules that you can see in schedule table in setup worksheet or in its related bracket</t>
  </si>
  <si>
    <t>13.</t>
  </si>
  <si>
    <t>END USER LICENSE AGREEMENT</t>
  </si>
  <si>
    <t>If tournament score system require tie-breaker score to find set/match as usually seen in tennis, type tie-breaker score at the white box at right side of score boxes as additional information. You still need to type the final score in related score boxes since there is no automatic formula that will calculate tie-break scores</t>
  </si>
  <si>
    <t>Pro version can be unprotected without password and it will allow you to modify anything (layouts, colors, formulas, etc) on all shown worksheets</t>
  </si>
  <si>
    <t>Type number of players/teams in cell C7. This creator accommodates 9 - 128 players/teams</t>
  </si>
  <si>
    <t>You can go to Schedule - by Venues worksheet to see tournament schedule based on venues.</t>
  </si>
  <si>
    <t>This tournament single elimination first round pairing matches will follow rules below</t>
  </si>
  <si>
    <t>65 - 128</t>
  </si>
  <si>
    <t>Winner in each bracket will be marked with bold and black color.</t>
  </si>
  <si>
    <t>SINGLE ELIMINATION TOURNAMENT SETUP - BEST OF THREE</t>
  </si>
  <si>
    <t>Player 1</t>
  </si>
  <si>
    <t>Player 2</t>
  </si>
  <si>
    <t>Player 3</t>
  </si>
  <si>
    <t>Player 4</t>
  </si>
  <si>
    <t>Player 5</t>
  </si>
  <si>
    <t>Player 6</t>
  </si>
  <si>
    <t>Player 7</t>
  </si>
  <si>
    <t>Player 8</t>
  </si>
  <si>
    <t>Player 9</t>
  </si>
  <si>
    <t>Player 10</t>
  </si>
  <si>
    <t>Player 11</t>
  </si>
  <si>
    <t>Player 12</t>
  </si>
  <si>
    <t>Player 13</t>
  </si>
  <si>
    <t>Player 14</t>
  </si>
  <si>
    <t>Player 15</t>
  </si>
  <si>
    <t>Player 16</t>
  </si>
  <si>
    <t xml:space="preserve">Type match score results in respective score boxes. Winner of each matches will be automatically show in the next round bracket if they won one set/time in single score system, 2 sets/times in best-of-three system and 3 sets/times in best-of-five system. </t>
  </si>
  <si>
    <t>Some features and functions below are only available in Pro version</t>
  </si>
  <si>
    <t>&gt; Bracket 17 - 32 for players between 17 to 32 (Pro version)</t>
  </si>
  <si>
    <t>&gt; Bracket 33 - 64 for players between 33 to 64 (Pro version)</t>
  </si>
  <si>
    <t>&gt; Bracket 65 - 128 for players between 65 to 128 (Pro version)</t>
  </si>
  <si>
    <t>Features</t>
  </si>
  <si>
    <t>Lite</t>
  </si>
  <si>
    <t>Pro</t>
  </si>
  <si>
    <t>Price</t>
  </si>
  <si>
    <t>Free</t>
  </si>
  <si>
    <t>Price is for getting both Single and Double Elimination Bracket and it is subject to change without prior notice</t>
  </si>
  <si>
    <t>Layout Customization</t>
  </si>
  <si>
    <t>Yes</t>
  </si>
  <si>
    <t>9 -  16</t>
  </si>
  <si>
    <t>9 - 128</t>
  </si>
  <si>
    <t>Automatic Scheduler</t>
  </si>
  <si>
    <t>Schedule by Venues</t>
  </si>
  <si>
    <t>Match Cycle</t>
  </si>
  <si>
    <t>1 - 16</t>
  </si>
  <si>
    <t>Set Time Interval between matches in the same venue (hour)</t>
  </si>
  <si>
    <t>Set Maximum usage per Venues per Day</t>
  </si>
  <si>
    <t>ROUND OF 16</t>
  </si>
  <si>
    <t>QUARTERFINALS</t>
  </si>
  <si>
    <t>SEMIFINALS</t>
  </si>
  <si>
    <t>FINAL</t>
  </si>
  <si>
    <t>THIRD PLACE MATCH</t>
  </si>
  <si>
    <t>USD 14.99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</si>
</sst>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h:mm;@"/>
    <numFmt numFmtId="166" formatCode="m/d/yy;@"/>
  </numFmts>
  <fonts count="26" x14ac:knownFonts="1">
    <font>
      <sz val="10"/>
      <name val="Arial"/>
    </font>
    <font>
      <sz val="8"/>
      <name val="Arial"/>
      <family val="2"/>
    </font>
    <font>
      <u/>
      <sz val="10"/>
      <color indexed="12"/>
      <name val="Arial"/>
      <family val="2"/>
    </font>
    <font>
      <sz val="10"/>
      <name val="Tahoma"/>
      <family val="2"/>
    </font>
    <font>
      <sz val="10"/>
      <name val="Calibri"/>
      <family val="2"/>
      <scheme val="minor"/>
    </font>
    <font>
      <b/>
      <sz val="10"/>
      <name val="Calibri"/>
      <family val="2"/>
      <scheme val="minor"/>
    </font>
    <font>
      <sz val="10"/>
      <color indexed="9"/>
      <name val="Calibri"/>
      <family val="2"/>
      <scheme val="minor"/>
    </font>
    <font>
      <b/>
      <sz val="16"/>
      <name val="Calibri"/>
      <family val="2"/>
      <scheme val="minor"/>
    </font>
    <font>
      <b/>
      <sz val="24"/>
      <name val="Calibri"/>
      <family val="2"/>
      <scheme val="minor"/>
    </font>
    <font>
      <b/>
      <sz val="10"/>
      <color theme="0"/>
      <name val="Calibri"/>
      <family val="2"/>
      <scheme val="minor"/>
    </font>
    <font>
      <b/>
      <sz val="12"/>
      <color theme="0"/>
      <name val="Calibri"/>
      <family val="2"/>
      <scheme val="minor"/>
    </font>
    <font>
      <sz val="10"/>
      <color theme="0"/>
      <name val="Calibri"/>
      <family val="2"/>
      <scheme val="minor"/>
    </font>
    <font>
      <sz val="10"/>
      <color rgb="FFFF0000"/>
      <name val="Calibri"/>
      <family val="2"/>
      <scheme val="minor"/>
    </font>
    <font>
      <sz val="10"/>
      <color rgb="FFFF0000"/>
      <name val="Tahoma"/>
      <family val="2"/>
    </font>
    <font>
      <b/>
      <sz val="11"/>
      <color theme="0"/>
      <name val="Calibri"/>
      <family val="2"/>
      <scheme val="minor"/>
    </font>
    <font>
      <b/>
      <sz val="16"/>
      <color theme="0"/>
      <name val="Calibri"/>
      <family val="2"/>
      <scheme val="minor"/>
    </font>
    <font>
      <b/>
      <sz val="24"/>
      <color theme="0"/>
      <name val="Calibri"/>
      <family val="2"/>
      <scheme val="minor"/>
    </font>
    <font>
      <sz val="10"/>
      <color theme="0"/>
      <name val="Arial"/>
      <family val="2"/>
    </font>
    <font>
      <b/>
      <sz val="10"/>
      <color theme="0"/>
      <name val="Arial"/>
      <family val="2"/>
    </font>
    <font>
      <b/>
      <u/>
      <sz val="10"/>
      <name val="Calibri"/>
      <family val="2"/>
      <scheme val="minor"/>
    </font>
    <font>
      <sz val="11"/>
      <name val="Calibri"/>
      <family val="2"/>
      <scheme val="minor"/>
    </font>
    <font>
      <sz val="8"/>
      <name val="Calibri"/>
      <family val="2"/>
      <scheme val="minor"/>
    </font>
    <font>
      <b/>
      <sz val="8"/>
      <name val="Calibri"/>
      <family val="2"/>
      <scheme val="minor"/>
    </font>
    <font>
      <sz val="12"/>
      <color theme="0"/>
      <name val="Calibri"/>
      <family val="2"/>
      <scheme val="minor"/>
    </font>
    <font>
      <sz val="10"/>
      <color theme="0"/>
      <name val="Wingdings 3"/>
      <family val="1"/>
      <charset val="2"/>
    </font>
    <font>
      <sz val="10"/>
      <color theme="0"/>
      <name val="Tahoma"/>
      <family val="2"/>
    </font>
  </fonts>
  <fills count="10">
    <fill>
      <patternFill patternType="none"/>
    </fill>
    <fill>
      <patternFill patternType="gray125"/>
    </fill>
    <fill>
      <patternFill patternType="solid">
        <fgColor theme="3" tint="-0.499984740745262"/>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rgb="FFC00000"/>
        <bgColor indexed="64"/>
      </patternFill>
    </fill>
    <fill>
      <patternFill patternType="solid">
        <fgColor theme="3" tint="0.59999389629810485"/>
        <bgColor indexed="64"/>
      </patternFill>
    </fill>
  </fills>
  <borders count="41">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right style="medium">
        <color auto="1"/>
      </right>
      <top style="medium">
        <color auto="1"/>
      </top>
      <bottom/>
      <diagonal/>
    </border>
    <border>
      <left style="thin">
        <color theme="0" tint="-0.499984740745262"/>
      </left>
      <right style="thin">
        <color theme="0" tint="-0.499984740745262"/>
      </right>
      <top style="medium">
        <color auto="1"/>
      </top>
      <bottom style="thin">
        <color theme="0" tint="-0.499984740745262"/>
      </bottom>
      <diagonal/>
    </border>
    <border>
      <left style="thin">
        <color theme="0" tint="-0.499984740745262"/>
      </left>
      <right style="thin">
        <color theme="0" tint="-0.499984740745262"/>
      </right>
      <top style="medium">
        <color auto="1"/>
      </top>
      <bottom/>
      <diagonal/>
    </border>
    <border>
      <left/>
      <right style="medium">
        <color auto="1"/>
      </right>
      <top/>
      <bottom/>
      <diagonal/>
    </border>
    <border>
      <left style="medium">
        <color auto="1"/>
      </left>
      <right/>
      <top/>
      <bottom style="medium">
        <color auto="1"/>
      </bottom>
      <diagonal/>
    </border>
    <border>
      <left style="thin">
        <color indexed="64"/>
      </left>
      <right/>
      <top/>
      <bottom style="medium">
        <color auto="1"/>
      </bottom>
      <diagonal/>
    </border>
    <border>
      <left/>
      <right/>
      <top style="thin">
        <color indexed="64"/>
      </top>
      <bottom style="thin">
        <color indexed="64"/>
      </bottom>
      <diagonal/>
    </border>
    <border>
      <left style="medium">
        <color auto="1"/>
      </left>
      <right/>
      <top/>
      <bottom/>
      <diagonal/>
    </border>
    <border>
      <left style="medium">
        <color theme="3" tint="-0.24994659260841701"/>
      </left>
      <right/>
      <top style="medium">
        <color theme="3" tint="-0.24994659260841701"/>
      </top>
      <bottom/>
      <diagonal/>
    </border>
    <border>
      <left/>
      <right/>
      <top style="medium">
        <color theme="3" tint="-0.24994659260841701"/>
      </top>
      <bottom/>
      <diagonal/>
    </border>
    <border>
      <left/>
      <right style="medium">
        <color theme="3" tint="-0.24994659260841701"/>
      </right>
      <top style="medium">
        <color theme="3" tint="-0.24994659260841701"/>
      </top>
      <bottom/>
      <diagonal/>
    </border>
    <border>
      <left style="medium">
        <color theme="3" tint="-0.24994659260841701"/>
      </left>
      <right/>
      <top/>
      <bottom/>
      <diagonal/>
    </border>
    <border>
      <left/>
      <right style="medium">
        <color theme="3" tint="-0.24994659260841701"/>
      </right>
      <top/>
      <bottom/>
      <diagonal/>
    </border>
    <border>
      <left style="medium">
        <color theme="3" tint="-0.24994659260841701"/>
      </left>
      <right/>
      <top/>
      <bottom style="medium">
        <color theme="3" tint="-0.24994659260841701"/>
      </bottom>
      <diagonal/>
    </border>
    <border>
      <left/>
      <right/>
      <top/>
      <bottom style="medium">
        <color theme="3" tint="-0.24994659260841701"/>
      </bottom>
      <diagonal/>
    </border>
    <border>
      <left/>
      <right style="medium">
        <color theme="3" tint="-0.24994659260841701"/>
      </right>
      <top/>
      <bottom style="medium">
        <color theme="3" tint="-0.24994659260841701"/>
      </bottom>
      <diagonal/>
    </border>
    <border>
      <left style="medium">
        <color theme="3" tint="-0.24994659260841701"/>
      </left>
      <right style="medium">
        <color theme="3" tint="-0.24994659260841701"/>
      </right>
      <top style="medium">
        <color theme="3" tint="-0.24994659260841701"/>
      </top>
      <bottom/>
      <diagonal/>
    </border>
    <border>
      <left style="medium">
        <color theme="3" tint="-0.24994659260841701"/>
      </left>
      <right style="medium">
        <color theme="3" tint="-0.24994659260841701"/>
      </right>
      <top/>
      <bottom/>
      <diagonal/>
    </border>
    <border>
      <left style="medium">
        <color theme="3" tint="-0.24994659260841701"/>
      </left>
      <right style="medium">
        <color theme="3" tint="-0.24994659260841701"/>
      </right>
      <top/>
      <bottom style="medium">
        <color theme="3" tint="-0.24994659260841701"/>
      </bottom>
      <diagonal/>
    </border>
    <border>
      <left style="thin">
        <color theme="0" tint="-0.499984740745262"/>
      </left>
      <right/>
      <top/>
      <bottom/>
      <diagonal/>
    </border>
    <border>
      <left style="thin">
        <color theme="0" tint="-0.499984740745262"/>
      </left>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style="thin">
        <color indexed="64"/>
      </right>
      <top/>
      <bottom style="thin">
        <color indexed="64"/>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s>
  <cellStyleXfs count="2">
    <xf numFmtId="0" fontId="0" fillId="0" borderId="0"/>
    <xf numFmtId="0" fontId="2" fillId="0" borderId="0" applyNumberFormat="0" applyFill="0" applyBorder="0" applyAlignment="0" applyProtection="0">
      <alignment vertical="top"/>
      <protection locked="0"/>
    </xf>
  </cellStyleXfs>
  <cellXfs count="302">
    <xf numFmtId="0" fontId="0" fillId="0" borderId="0" xfId="0"/>
    <xf numFmtId="0" fontId="4" fillId="0" borderId="0" xfId="0" applyFont="1" applyBorder="1" applyAlignment="1" applyProtection="1">
      <alignment vertical="center"/>
      <protection hidden="1"/>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6" fillId="0" borderId="0" xfId="0" applyFont="1" applyAlignment="1" applyProtection="1">
      <alignment vertical="center"/>
      <protection hidden="1"/>
    </xf>
    <xf numFmtId="0" fontId="4" fillId="0" borderId="1" xfId="0" applyFont="1" applyBorder="1" applyAlignment="1" applyProtection="1">
      <alignment vertical="center"/>
      <protection hidden="1"/>
    </xf>
    <xf numFmtId="0" fontId="6" fillId="0" borderId="0" xfId="0" applyFont="1" applyBorder="1" applyAlignment="1" applyProtection="1">
      <alignment vertical="center"/>
      <protection hidden="1"/>
    </xf>
    <xf numFmtId="0" fontId="4" fillId="0" borderId="10" xfId="0" applyFont="1" applyBorder="1" applyAlignment="1" applyProtection="1">
      <alignment vertical="center"/>
      <protection hidden="1"/>
    </xf>
    <xf numFmtId="0" fontId="4" fillId="0" borderId="8" xfId="0" applyFont="1" applyBorder="1" applyAlignment="1" applyProtection="1">
      <alignment vertical="center"/>
      <protection hidden="1"/>
    </xf>
    <xf numFmtId="0" fontId="4" fillId="0" borderId="6" xfId="0" applyFont="1" applyBorder="1" applyAlignment="1" applyProtection="1">
      <alignment vertical="center"/>
      <protection hidden="1"/>
    </xf>
    <xf numFmtId="0" fontId="4" fillId="0" borderId="0" xfId="0" quotePrefix="1" applyFont="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3" borderId="16" xfId="0" applyFont="1" applyFill="1" applyBorder="1" applyAlignment="1" applyProtection="1">
      <alignment horizontal="center" vertical="center"/>
      <protection locked="0"/>
    </xf>
    <xf numFmtId="0" fontId="4" fillId="3" borderId="18" xfId="0" applyFont="1" applyFill="1" applyBorder="1" applyAlignment="1" applyProtection="1">
      <alignment horizontal="center" vertical="center"/>
      <protection locked="0"/>
    </xf>
    <xf numFmtId="0" fontId="4" fillId="0" borderId="9" xfId="0" quotePrefix="1" applyFont="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4" fillId="0" borderId="0" xfId="0" applyFont="1" applyFill="1" applyAlignment="1" applyProtection="1">
      <alignment vertical="center"/>
      <protection hidden="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11" xfId="0" applyFont="1" applyBorder="1" applyAlignment="1">
      <alignment horizontal="center" vertical="center"/>
    </xf>
    <xf numFmtId="164" fontId="4" fillId="0" borderId="11" xfId="0" applyNumberFormat="1" applyFont="1" applyBorder="1" applyAlignment="1">
      <alignment horizontal="center" vertical="center"/>
    </xf>
    <xf numFmtId="165" fontId="4" fillId="0" borderId="11" xfId="0" applyNumberFormat="1" applyFont="1" applyBorder="1" applyAlignment="1">
      <alignment horizontal="center" vertical="center"/>
    </xf>
    <xf numFmtId="0" fontId="4" fillId="0" borderId="11" xfId="0" applyFont="1" applyBorder="1" applyAlignment="1">
      <alignment horizontal="left" vertical="center"/>
    </xf>
    <xf numFmtId="0" fontId="4" fillId="2" borderId="0" xfId="0" applyFont="1" applyFill="1" applyAlignment="1">
      <alignment vertical="center"/>
    </xf>
    <xf numFmtId="0" fontId="4" fillId="2" borderId="0" xfId="0" applyFont="1" applyFill="1" applyAlignment="1">
      <alignment horizontal="center" vertical="center"/>
    </xf>
    <xf numFmtId="0" fontId="4" fillId="0" borderId="0" xfId="0" applyFont="1" applyFill="1" applyBorder="1" applyAlignment="1">
      <alignment vertical="center"/>
    </xf>
    <xf numFmtId="166" fontId="11" fillId="2" borderId="0" xfId="0" applyNumberFormat="1" applyFont="1" applyFill="1" applyAlignment="1">
      <alignment vertical="center"/>
    </xf>
    <xf numFmtId="166" fontId="11" fillId="3" borderId="0" xfId="0" applyNumberFormat="1" applyFont="1" applyFill="1" applyAlignment="1">
      <alignment vertical="center"/>
    </xf>
    <xf numFmtId="0" fontId="4" fillId="3" borderId="0" xfId="0" applyFont="1" applyFill="1" applyAlignment="1">
      <alignment vertical="center"/>
    </xf>
    <xf numFmtId="0" fontId="4" fillId="3" borderId="0" xfId="0" applyFont="1" applyFill="1" applyAlignment="1">
      <alignment horizontal="center" vertical="center"/>
    </xf>
    <xf numFmtId="0" fontId="12" fillId="3" borderId="0" xfId="0" applyNumberFormat="1" applyFont="1" applyFill="1" applyAlignment="1">
      <alignment vertical="center"/>
    </xf>
    <xf numFmtId="0" fontId="12" fillId="2" borderId="0" xfId="0" applyNumberFormat="1" applyFont="1" applyFill="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4" fillId="0" borderId="0" xfId="0" applyFont="1" applyBorder="1" applyAlignment="1">
      <alignment horizontal="center" vertical="center"/>
    </xf>
    <xf numFmtId="0" fontId="4" fillId="3" borderId="0" xfId="0" applyNumberFormat="1" applyFont="1" applyFill="1" applyAlignment="1">
      <alignment horizontal="center" vertical="center"/>
    </xf>
    <xf numFmtId="0" fontId="4" fillId="2" borderId="0" xfId="0" applyNumberFormat="1" applyFont="1" applyFill="1" applyAlignment="1">
      <alignment horizontal="center" vertical="center"/>
    </xf>
    <xf numFmtId="0" fontId="4" fillId="0" borderId="0" xfId="0" applyNumberFormat="1" applyFont="1" applyAlignment="1">
      <alignment horizontal="center" vertical="center"/>
    </xf>
    <xf numFmtId="0" fontId="4" fillId="0" borderId="0" xfId="0" applyNumberFormat="1" applyFont="1" applyBorder="1" applyAlignment="1">
      <alignment horizontal="center" vertical="center"/>
    </xf>
    <xf numFmtId="165" fontId="4" fillId="0" borderId="0" xfId="0" applyNumberFormat="1" applyFont="1" applyBorder="1" applyAlignment="1">
      <alignment horizontal="center" vertical="center"/>
    </xf>
    <xf numFmtId="0" fontId="4" fillId="3" borderId="0" xfId="0" applyFont="1" applyFill="1" applyAlignment="1">
      <alignment horizontal="righ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0" xfId="0" applyFont="1" applyFill="1" applyAlignment="1">
      <alignment horizontal="right" vertical="center"/>
    </xf>
    <xf numFmtId="0" fontId="4" fillId="0" borderId="0" xfId="0" applyFont="1" applyBorder="1" applyAlignment="1">
      <alignment vertical="center"/>
    </xf>
    <xf numFmtId="165" fontId="4" fillId="0" borderId="0" xfId="0" applyNumberFormat="1" applyFont="1" applyBorder="1" applyAlignment="1">
      <alignment horizontal="right" vertical="center"/>
    </xf>
    <xf numFmtId="165" fontId="4" fillId="0" borderId="0" xfId="0" applyNumberFormat="1" applyFont="1" applyBorder="1" applyAlignment="1">
      <alignment horizontal="left" vertical="center"/>
    </xf>
    <xf numFmtId="0" fontId="4" fillId="0" borderId="0" xfId="0" applyFont="1" applyBorder="1" applyAlignment="1">
      <alignment horizontal="right" vertical="center"/>
    </xf>
    <xf numFmtId="0" fontId="4" fillId="0" borderId="0" xfId="0" applyFont="1" applyBorder="1" applyAlignment="1">
      <alignment horizontal="left" vertical="center"/>
    </xf>
    <xf numFmtId="165" fontId="4" fillId="0" borderId="28" xfId="0" applyNumberFormat="1" applyFont="1" applyBorder="1" applyAlignment="1">
      <alignment horizontal="center" vertical="center"/>
    </xf>
    <xf numFmtId="165" fontId="4" fillId="0" borderId="29" xfId="0" applyNumberFormat="1" applyFont="1" applyBorder="1" applyAlignment="1">
      <alignment horizontal="left" vertical="center"/>
    </xf>
    <xf numFmtId="165" fontId="4" fillId="0" borderId="30" xfId="0" applyNumberFormat="1" applyFont="1" applyBorder="1" applyAlignment="1">
      <alignment horizontal="center" vertical="center"/>
    </xf>
    <xf numFmtId="0" fontId="4" fillId="0" borderId="31" xfId="0" applyNumberFormat="1" applyFont="1" applyBorder="1" applyAlignment="1">
      <alignment horizontal="center" vertical="center"/>
    </xf>
    <xf numFmtId="165" fontId="4" fillId="0" borderId="31" xfId="0" applyNumberFormat="1" applyFont="1" applyBorder="1" applyAlignment="1">
      <alignment horizontal="right" vertical="center"/>
    </xf>
    <xf numFmtId="0" fontId="4" fillId="0" borderId="31" xfId="0" applyFont="1" applyBorder="1" applyAlignment="1">
      <alignment horizontal="center" vertical="center"/>
    </xf>
    <xf numFmtId="165" fontId="4" fillId="0" borderId="32" xfId="0" applyNumberFormat="1" applyFont="1" applyBorder="1" applyAlignment="1">
      <alignment horizontal="left" vertical="center"/>
    </xf>
    <xf numFmtId="165" fontId="4" fillId="0" borderId="29" xfId="0" applyNumberFormat="1" applyFont="1" applyBorder="1" applyAlignment="1">
      <alignment vertical="center"/>
    </xf>
    <xf numFmtId="165" fontId="4" fillId="0" borderId="32" xfId="0" applyNumberFormat="1" applyFont="1" applyBorder="1" applyAlignment="1">
      <alignment vertical="center"/>
    </xf>
    <xf numFmtId="0" fontId="4" fillId="0" borderId="33" xfId="0" applyFont="1" applyBorder="1" applyAlignment="1">
      <alignment vertical="center"/>
    </xf>
    <xf numFmtId="0" fontId="4" fillId="0" borderId="34" xfId="0" applyFont="1" applyBorder="1" applyAlignment="1">
      <alignment vertical="center"/>
    </xf>
    <xf numFmtId="0" fontId="4" fillId="0" borderId="35" xfId="0" applyFont="1" applyBorder="1" applyAlignment="1">
      <alignment vertical="center"/>
    </xf>
    <xf numFmtId="0" fontId="9" fillId="4" borderId="26" xfId="0" applyFont="1" applyFill="1" applyBorder="1" applyAlignment="1">
      <alignment vertical="center"/>
    </xf>
    <xf numFmtId="0" fontId="9" fillId="4" borderId="31" xfId="0" applyFont="1" applyFill="1" applyBorder="1" applyAlignment="1">
      <alignment vertical="center"/>
    </xf>
    <xf numFmtId="0" fontId="9" fillId="4" borderId="31" xfId="0" applyFont="1" applyFill="1" applyBorder="1" applyAlignment="1">
      <alignment horizontal="center" vertical="center"/>
    </xf>
    <xf numFmtId="0" fontId="9" fillId="4" borderId="31" xfId="0" applyNumberFormat="1" applyFont="1" applyFill="1" applyBorder="1" applyAlignment="1">
      <alignment horizontal="center" vertical="center"/>
    </xf>
    <xf numFmtId="165" fontId="4" fillId="0" borderId="25" xfId="0" applyNumberFormat="1" applyFont="1" applyBorder="1" applyAlignment="1">
      <alignment horizontal="center" vertical="center"/>
    </xf>
    <xf numFmtId="0" fontId="4" fillId="0" borderId="26" xfId="0" applyNumberFormat="1" applyFont="1" applyBorder="1" applyAlignment="1">
      <alignment horizontal="center" vertical="center"/>
    </xf>
    <xf numFmtId="165" fontId="4" fillId="0" borderId="26" xfId="0" applyNumberFormat="1" applyFont="1" applyBorder="1" applyAlignment="1">
      <alignment horizontal="right" vertical="center"/>
    </xf>
    <xf numFmtId="0" fontId="4" fillId="0" borderId="26" xfId="0" applyFont="1" applyBorder="1" applyAlignment="1">
      <alignment horizontal="center" vertical="center"/>
    </xf>
    <xf numFmtId="165" fontId="4" fillId="0" borderId="27" xfId="0" applyNumberFormat="1" applyFont="1" applyBorder="1" applyAlignment="1">
      <alignment horizontal="left" vertical="center"/>
    </xf>
    <xf numFmtId="165" fontId="4" fillId="0" borderId="27" xfId="0" applyNumberFormat="1" applyFont="1" applyBorder="1" applyAlignment="1">
      <alignment vertical="center"/>
    </xf>
    <xf numFmtId="0" fontId="11" fillId="0" borderId="0" xfId="0" applyFont="1" applyAlignment="1">
      <alignment vertical="center"/>
    </xf>
    <xf numFmtId="0" fontId="4" fillId="0" borderId="9" xfId="0" applyFont="1" applyBorder="1" applyAlignment="1" applyProtection="1">
      <alignment vertical="center"/>
      <protection hidden="1"/>
    </xf>
    <xf numFmtId="0" fontId="4" fillId="0" borderId="5" xfId="0" applyFont="1" applyBorder="1" applyAlignment="1" applyProtection="1">
      <alignment vertical="center"/>
      <protection hidden="1"/>
    </xf>
    <xf numFmtId="0" fontId="8" fillId="0" borderId="0" xfId="1" applyFont="1" applyFill="1" applyAlignment="1" applyProtection="1">
      <alignment vertical="center"/>
      <protection hidden="1"/>
    </xf>
    <xf numFmtId="0" fontId="6" fillId="0" borderId="0" xfId="0" applyFont="1" applyFill="1" applyBorder="1" applyAlignment="1" applyProtection="1">
      <alignment vertical="center"/>
      <protection hidden="1"/>
    </xf>
    <xf numFmtId="0" fontId="4" fillId="0" borderId="9" xfId="0" applyFont="1" applyFill="1" applyBorder="1" applyAlignment="1" applyProtection="1">
      <alignment vertical="center"/>
      <protection hidden="1"/>
    </xf>
    <xf numFmtId="0" fontId="10" fillId="5" borderId="0" xfId="0" applyFont="1" applyFill="1" applyBorder="1" applyAlignment="1" applyProtection="1">
      <alignment horizontal="center" vertical="center"/>
      <protection hidden="1"/>
    </xf>
    <xf numFmtId="0" fontId="16" fillId="0" borderId="0" xfId="1" applyFont="1" applyFill="1" applyAlignment="1" applyProtection="1">
      <alignment vertical="center"/>
      <protection hidden="1"/>
    </xf>
    <xf numFmtId="0" fontId="11" fillId="0" borderId="0" xfId="0" applyFont="1" applyFill="1" applyAlignment="1" applyProtection="1">
      <alignment vertical="center"/>
      <protection hidden="1"/>
    </xf>
    <xf numFmtId="0" fontId="11" fillId="0" borderId="0" xfId="0" applyFont="1" applyAlignment="1" applyProtection="1">
      <alignment vertical="center"/>
      <protection hidden="1"/>
    </xf>
    <xf numFmtId="0" fontId="11" fillId="0" borderId="0" xfId="0" applyFont="1" applyBorder="1" applyAlignment="1" applyProtection="1">
      <alignment vertical="center"/>
      <protection hidden="1"/>
    </xf>
    <xf numFmtId="0" fontId="15" fillId="0" borderId="0" xfId="0" applyFont="1" applyFill="1" applyBorder="1" applyAlignment="1" applyProtection="1">
      <alignment vertical="center"/>
      <protection hidden="1"/>
    </xf>
    <xf numFmtId="0" fontId="7" fillId="0" borderId="0" xfId="0" applyFont="1" applyFill="1" applyAlignment="1" applyProtection="1">
      <alignment vertical="center"/>
      <protection hidden="1"/>
    </xf>
    <xf numFmtId="164" fontId="11" fillId="3" borderId="0" xfId="0" applyNumberFormat="1" applyFont="1" applyFill="1" applyAlignment="1">
      <alignment vertical="center"/>
    </xf>
    <xf numFmtId="165" fontId="11" fillId="3" borderId="0" xfId="0" applyNumberFormat="1" applyFont="1" applyFill="1" applyAlignment="1">
      <alignment vertical="center"/>
    </xf>
    <xf numFmtId="164" fontId="11" fillId="2" borderId="0" xfId="0" applyNumberFormat="1" applyFont="1" applyFill="1" applyAlignment="1">
      <alignment vertical="center"/>
    </xf>
    <xf numFmtId="165" fontId="11" fillId="2" borderId="0" xfId="0" applyNumberFormat="1" applyFont="1" applyFill="1" applyAlignment="1">
      <alignment vertical="center"/>
    </xf>
    <xf numFmtId="0" fontId="11" fillId="0" borderId="17" xfId="0" applyFont="1" applyBorder="1" applyAlignment="1" applyProtection="1">
      <alignment vertical="center"/>
      <protection hidden="1"/>
    </xf>
    <xf numFmtId="0" fontId="11" fillId="0" borderId="20" xfId="0" applyFont="1" applyBorder="1" applyAlignment="1" applyProtection="1">
      <alignment vertical="center"/>
      <protection hidden="1"/>
    </xf>
    <xf numFmtId="0" fontId="11" fillId="0" borderId="21" xfId="0" applyFont="1" applyBorder="1" applyAlignment="1" applyProtection="1">
      <alignment vertical="center"/>
      <protection hidden="1"/>
    </xf>
    <xf numFmtId="0" fontId="11" fillId="0" borderId="24" xfId="0" applyFont="1" applyBorder="1" applyAlignment="1" applyProtection="1">
      <alignment vertical="center"/>
      <protection hidden="1"/>
    </xf>
    <xf numFmtId="0" fontId="11" fillId="0" borderId="10" xfId="0" applyFont="1" applyBorder="1" applyAlignment="1" applyProtection="1">
      <alignment vertical="center"/>
      <protection hidden="1"/>
    </xf>
    <xf numFmtId="0" fontId="11" fillId="3" borderId="0" xfId="0" applyFont="1" applyFill="1" applyAlignment="1">
      <alignment horizontal="center" vertical="center"/>
    </xf>
    <xf numFmtId="0" fontId="11" fillId="2" borderId="0" xfId="0" applyFont="1" applyFill="1" applyAlignment="1">
      <alignment horizontal="center" vertical="center"/>
    </xf>
    <xf numFmtId="0" fontId="11" fillId="3" borderId="0" xfId="0" applyFont="1" applyFill="1" applyAlignment="1">
      <alignment vertical="center"/>
    </xf>
    <xf numFmtId="0" fontId="11" fillId="2" borderId="0" xfId="0" applyFont="1" applyFill="1" applyAlignment="1">
      <alignment vertical="center"/>
    </xf>
    <xf numFmtId="0" fontId="11" fillId="0" borderId="0" xfId="0" applyFont="1" applyFill="1" applyBorder="1" applyAlignment="1" applyProtection="1">
      <alignment vertical="center"/>
      <protection hidden="1"/>
    </xf>
    <xf numFmtId="0" fontId="8" fillId="0" borderId="0" xfId="0" applyFont="1" applyFill="1" applyBorder="1" applyAlignment="1" applyProtection="1">
      <alignment vertical="center"/>
      <protection hidden="1"/>
    </xf>
    <xf numFmtId="0" fontId="5" fillId="3" borderId="0" xfId="0" applyFont="1" applyFill="1" applyAlignment="1">
      <alignment horizontal="center" vertical="center"/>
    </xf>
    <xf numFmtId="0" fontId="5" fillId="2" borderId="0" xfId="0" applyFont="1" applyFill="1" applyAlignment="1">
      <alignment horizontal="center" vertical="center"/>
    </xf>
    <xf numFmtId="0" fontId="5" fillId="3" borderId="0" xfId="0" applyFont="1" applyFill="1" applyAlignment="1">
      <alignment vertical="center"/>
    </xf>
    <xf numFmtId="0" fontId="5" fillId="2" borderId="0" xfId="0" applyFont="1" applyFill="1" applyAlignment="1">
      <alignment vertical="center"/>
    </xf>
    <xf numFmtId="164" fontId="9" fillId="5" borderId="0" xfId="0" applyNumberFormat="1" applyFont="1" applyFill="1" applyBorder="1" applyAlignment="1" applyProtection="1">
      <alignment horizontal="center" vertical="center"/>
      <protection hidden="1"/>
    </xf>
    <xf numFmtId="20" fontId="9" fillId="5" borderId="0" xfId="0" applyNumberFormat="1" applyFont="1" applyFill="1" applyBorder="1" applyAlignment="1" applyProtection="1">
      <alignment horizontal="center" vertical="center"/>
      <protection hidden="1"/>
    </xf>
    <xf numFmtId="0" fontId="10" fillId="6" borderId="0" xfId="0" applyFont="1" applyFill="1" applyBorder="1" applyAlignment="1" applyProtection="1">
      <alignment horizontal="center" vertical="center"/>
      <protection hidden="1"/>
    </xf>
    <xf numFmtId="164" fontId="9" fillId="6" borderId="0" xfId="0" applyNumberFormat="1" applyFont="1" applyFill="1" applyBorder="1" applyAlignment="1" applyProtection="1">
      <alignment horizontal="center" vertical="center"/>
      <protection hidden="1"/>
    </xf>
    <xf numFmtId="20" fontId="9" fillId="6" borderId="0" xfId="0" applyNumberFormat="1" applyFont="1" applyFill="1" applyBorder="1" applyAlignment="1" applyProtection="1">
      <alignment horizontal="center" vertical="center"/>
      <protection hidden="1"/>
    </xf>
    <xf numFmtId="164" fontId="9" fillId="7" borderId="0" xfId="0" applyNumberFormat="1" applyFont="1" applyFill="1" applyBorder="1" applyAlignment="1" applyProtection="1">
      <alignment horizontal="center" vertical="center"/>
      <protection hidden="1"/>
    </xf>
    <xf numFmtId="20" fontId="9" fillId="7" borderId="0" xfId="0" applyNumberFormat="1" applyFont="1" applyFill="1" applyBorder="1" applyAlignment="1" applyProtection="1">
      <alignment horizontal="center" vertical="center"/>
      <protection hidden="1"/>
    </xf>
    <xf numFmtId="0" fontId="10" fillId="7" borderId="0" xfId="0" applyFont="1" applyFill="1" applyBorder="1" applyAlignment="1" applyProtection="1">
      <alignment horizontal="center" vertical="center"/>
      <protection hidden="1"/>
    </xf>
    <xf numFmtId="164" fontId="9" fillId="8" borderId="0" xfId="0" applyNumberFormat="1" applyFont="1" applyFill="1" applyBorder="1" applyAlignment="1" applyProtection="1">
      <alignment horizontal="center" vertical="center"/>
      <protection hidden="1"/>
    </xf>
    <xf numFmtId="20" fontId="9" fillId="8" borderId="0" xfId="0" applyNumberFormat="1" applyFont="1" applyFill="1" applyBorder="1" applyAlignment="1" applyProtection="1">
      <alignment horizontal="center" vertical="center"/>
      <protection hidden="1"/>
    </xf>
    <xf numFmtId="0" fontId="10" fillId="8" borderId="0" xfId="0" applyFont="1" applyFill="1" applyBorder="1" applyAlignment="1" applyProtection="1">
      <alignment horizontal="center" vertical="center"/>
      <protection hidden="1"/>
    </xf>
    <xf numFmtId="0" fontId="11" fillId="4" borderId="0" xfId="0" applyFont="1" applyFill="1" applyAlignment="1" applyProtection="1">
      <alignment vertical="center"/>
      <protection hidden="1"/>
    </xf>
    <xf numFmtId="0" fontId="5"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5" fillId="0" borderId="0" xfId="0" applyFont="1" applyAlignment="1" applyProtection="1">
      <alignment horizontal="left" vertical="center"/>
      <protection hidden="1"/>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14" fillId="0" borderId="0" xfId="0" applyFont="1" applyFill="1" applyBorder="1" applyAlignment="1">
      <alignment horizontal="center" vertical="center"/>
    </xf>
    <xf numFmtId="0" fontId="8" fillId="0" borderId="0" xfId="0" applyFont="1" applyAlignment="1">
      <alignment vertical="center"/>
    </xf>
    <xf numFmtId="0" fontId="3" fillId="0" borderId="0" xfId="0" applyFont="1" applyAlignment="1">
      <alignment horizontal="right" vertical="center"/>
    </xf>
    <xf numFmtId="0" fontId="4" fillId="3" borderId="0" xfId="0" applyFont="1" applyFill="1" applyAlignment="1">
      <alignment horizontal="left" vertical="center"/>
    </xf>
    <xf numFmtId="0" fontId="4" fillId="2" borderId="0" xfId="0" applyFont="1" applyFill="1" applyAlignment="1">
      <alignment horizontal="left" vertical="center"/>
    </xf>
    <xf numFmtId="0" fontId="3" fillId="0" borderId="0" xfId="0" applyFont="1" applyAlignment="1">
      <alignment horizontal="left" vertical="center"/>
    </xf>
    <xf numFmtId="0" fontId="4" fillId="0" borderId="12" xfId="0" applyFont="1" applyBorder="1" applyAlignment="1">
      <alignment horizontal="right" vertical="center"/>
    </xf>
    <xf numFmtId="0" fontId="4" fillId="0" borderId="23" xfId="0" applyFont="1" applyBorder="1" applyAlignment="1">
      <alignment horizontal="center" vertical="center"/>
    </xf>
    <xf numFmtId="0" fontId="4" fillId="0" borderId="14" xfId="0" applyFont="1" applyBorder="1" applyAlignment="1">
      <alignment horizontal="left" vertical="center"/>
    </xf>
    <xf numFmtId="0" fontId="5" fillId="9" borderId="0" xfId="0" applyFont="1" applyFill="1" applyAlignment="1">
      <alignment horizontal="center" vertical="center"/>
    </xf>
    <xf numFmtId="164" fontId="5" fillId="9" borderId="23" xfId="0" applyNumberFormat="1" applyFont="1" applyFill="1" applyBorder="1" applyAlignment="1">
      <alignment vertical="center"/>
    </xf>
    <xf numFmtId="0" fontId="6" fillId="0" borderId="22" xfId="0" applyFont="1" applyFill="1" applyBorder="1" applyAlignment="1" applyProtection="1">
      <alignment vertical="center"/>
      <protection hidden="1"/>
    </xf>
    <xf numFmtId="0" fontId="9" fillId="2" borderId="12"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vertical="center"/>
      <protection locked="0"/>
    </xf>
    <xf numFmtId="0" fontId="9" fillId="2" borderId="13" xfId="0" applyFont="1" applyFill="1" applyBorder="1" applyAlignment="1" applyProtection="1">
      <alignment horizontal="center" vertical="center"/>
      <protection locked="0"/>
    </xf>
    <xf numFmtId="0" fontId="4" fillId="0" borderId="11" xfId="0" applyFont="1" applyBorder="1" applyAlignment="1" applyProtection="1">
      <alignment horizontal="left" vertical="center"/>
      <protection locked="0"/>
    </xf>
    <xf numFmtId="0" fontId="9" fillId="2" borderId="11" xfId="0" applyFont="1" applyFill="1" applyBorder="1" applyAlignment="1" applyProtection="1">
      <alignment horizontal="center" vertical="center"/>
      <protection locked="0"/>
    </xf>
    <xf numFmtId="164" fontId="9" fillId="2" borderId="11" xfId="0" applyNumberFormat="1" applyFont="1" applyFill="1" applyBorder="1" applyAlignment="1" applyProtection="1">
      <alignment horizontal="center" vertical="center"/>
      <protection locked="0"/>
    </xf>
    <xf numFmtId="165" fontId="9" fillId="2" borderId="11" xfId="0" applyNumberFormat="1" applyFont="1" applyFill="1" applyBorder="1" applyAlignment="1" applyProtection="1">
      <alignment horizontal="center" vertical="center"/>
      <protection locked="0"/>
    </xf>
    <xf numFmtId="164" fontId="4" fillId="0" borderId="11" xfId="0" applyNumberFormat="1" applyFont="1" applyBorder="1" applyAlignment="1" applyProtection="1">
      <alignment horizontal="center" vertical="center"/>
      <protection locked="0"/>
    </xf>
    <xf numFmtId="165" fontId="4" fillId="0" borderId="11" xfId="0" applyNumberFormat="1" applyFont="1" applyBorder="1" applyAlignment="1" applyProtection="1">
      <alignment horizontal="center" vertical="center"/>
      <protection locked="0"/>
    </xf>
    <xf numFmtId="0" fontId="4" fillId="0" borderId="12" xfId="0" applyFont="1" applyBorder="1" applyAlignment="1" applyProtection="1">
      <alignment horizontal="right" vertical="center"/>
      <protection locked="0"/>
    </xf>
    <xf numFmtId="0" fontId="4" fillId="0" borderId="23" xfId="0" applyFont="1" applyBorder="1" applyAlignment="1" applyProtection="1">
      <alignment horizontal="center" vertical="center"/>
      <protection locked="0"/>
    </xf>
    <xf numFmtId="0" fontId="4" fillId="0" borderId="14" xfId="0" applyFont="1" applyBorder="1" applyAlignment="1" applyProtection="1">
      <alignment horizontal="left" vertical="center"/>
      <protection locked="0"/>
    </xf>
    <xf numFmtId="0" fontId="5" fillId="0" borderId="1" xfId="0" applyFont="1" applyBorder="1" applyAlignment="1" applyProtection="1">
      <alignment horizontal="center" vertical="center"/>
      <protection locked="0"/>
    </xf>
    <xf numFmtId="164" fontId="5" fillId="0" borderId="23" xfId="0" applyNumberFormat="1" applyFont="1" applyBorder="1" applyAlignment="1" applyProtection="1">
      <alignment vertical="center"/>
      <protection locked="0"/>
    </xf>
    <xf numFmtId="20" fontId="5" fillId="0" borderId="23" xfId="0" applyNumberFormat="1" applyFont="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165" fontId="5" fillId="0" borderId="23" xfId="0" applyNumberFormat="1" applyFont="1" applyBorder="1" applyAlignment="1" applyProtection="1">
      <alignment horizontal="center" vertical="center"/>
      <protection locked="0"/>
    </xf>
    <xf numFmtId="0" fontId="11" fillId="0" borderId="0" xfId="0" applyFont="1" applyAlignment="1" applyProtection="1">
      <alignment horizontal="center" vertical="center"/>
      <protection hidden="1"/>
    </xf>
    <xf numFmtId="0" fontId="11" fillId="0" borderId="0" xfId="0" applyNumberFormat="1" applyFont="1" applyFill="1" applyBorder="1" applyAlignment="1">
      <alignment vertical="center"/>
    </xf>
    <xf numFmtId="0" fontId="17" fillId="0" borderId="0" xfId="0" applyFont="1" applyFill="1" applyBorder="1"/>
    <xf numFmtId="166" fontId="17" fillId="0" borderId="0" xfId="0" applyNumberFormat="1" applyFont="1" applyFill="1" applyBorder="1"/>
    <xf numFmtId="165" fontId="17" fillId="0" borderId="0" xfId="0" applyNumberFormat="1" applyFont="1" applyFill="1" applyBorder="1"/>
    <xf numFmtId="0" fontId="18" fillId="0" borderId="0" xfId="0" applyFont="1" applyFill="1" applyBorder="1"/>
    <xf numFmtId="0" fontId="17" fillId="0" borderId="0" xfId="0" applyNumberFormat="1" applyFont="1" applyFill="1" applyBorder="1"/>
    <xf numFmtId="0" fontId="4" fillId="4" borderId="0" xfId="0" applyFont="1" applyFill="1" applyAlignment="1">
      <alignment vertical="center"/>
    </xf>
    <xf numFmtId="0" fontId="4" fillId="4" borderId="0" xfId="0" applyFont="1" applyFill="1" applyAlignment="1">
      <alignment horizontal="center" vertical="center"/>
    </xf>
    <xf numFmtId="0" fontId="4" fillId="4" borderId="0" xfId="0" applyFont="1" applyFill="1" applyBorder="1" applyAlignment="1">
      <alignment vertical="center"/>
    </xf>
    <xf numFmtId="0" fontId="12" fillId="4" borderId="0" xfId="0" applyNumberFormat="1" applyFont="1" applyFill="1" applyAlignment="1">
      <alignment vertical="center"/>
    </xf>
    <xf numFmtId="0" fontId="11" fillId="4" borderId="0" xfId="0" applyFont="1" applyFill="1" applyAlignment="1">
      <alignment vertical="center"/>
    </xf>
    <xf numFmtId="165" fontId="4" fillId="4" borderId="0"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165" fontId="4" fillId="4" borderId="0" xfId="0" applyNumberFormat="1" applyFont="1" applyFill="1" applyBorder="1" applyAlignment="1">
      <alignment horizontal="right" vertical="center"/>
    </xf>
    <xf numFmtId="0" fontId="4" fillId="4" borderId="0" xfId="0" applyFont="1" applyFill="1" applyBorder="1" applyAlignment="1">
      <alignment horizontal="center" vertical="center"/>
    </xf>
    <xf numFmtId="165" fontId="4" fillId="4" borderId="0" xfId="0" applyNumberFormat="1" applyFont="1" applyFill="1" applyBorder="1" applyAlignment="1">
      <alignment horizontal="left" vertical="center"/>
    </xf>
    <xf numFmtId="0" fontId="4" fillId="4" borderId="0" xfId="0" applyFont="1" applyFill="1" applyBorder="1" applyAlignment="1">
      <alignment horizontal="right" vertical="center"/>
    </xf>
    <xf numFmtId="0" fontId="4" fillId="4" borderId="0" xfId="0" applyFont="1" applyFill="1" applyBorder="1" applyAlignment="1">
      <alignment horizontal="left" vertical="center"/>
    </xf>
    <xf numFmtId="166" fontId="8" fillId="3" borderId="0" xfId="0" applyNumberFormat="1" applyFont="1" applyFill="1" applyAlignment="1">
      <alignment vertical="center"/>
    </xf>
    <xf numFmtId="0" fontId="8" fillId="3" borderId="0" xfId="1" applyFont="1" applyFill="1" applyAlignment="1" applyProtection="1">
      <alignment vertical="center"/>
      <protection hidden="1"/>
    </xf>
    <xf numFmtId="0" fontId="8" fillId="3" borderId="0" xfId="0" applyFont="1" applyFill="1" applyAlignment="1">
      <alignment vertical="center"/>
    </xf>
    <xf numFmtId="0" fontId="4" fillId="0" borderId="0" xfId="0" applyFont="1"/>
    <xf numFmtId="0" fontId="19" fillId="0" borderId="0" xfId="0" applyFont="1"/>
    <xf numFmtId="0" fontId="4" fillId="0" borderId="0" xfId="0" quotePrefix="1" applyFont="1" applyAlignment="1">
      <alignment horizontal="right"/>
    </xf>
    <xf numFmtId="0" fontId="4" fillId="0" borderId="0" xfId="0" applyFont="1" applyAlignment="1">
      <alignment horizontal="right"/>
    </xf>
    <xf numFmtId="0" fontId="4" fillId="0" borderId="0" xfId="0" applyFont="1" applyAlignment="1">
      <alignment horizontal="center"/>
    </xf>
    <xf numFmtId="0" fontId="4" fillId="0" borderId="11" xfId="0" applyFont="1" applyBorder="1" applyAlignment="1">
      <alignment horizontal="center"/>
    </xf>
    <xf numFmtId="0" fontId="4" fillId="0" borderId="0" xfId="0" applyFont="1" applyAlignment="1">
      <alignment horizontal="left"/>
    </xf>
    <xf numFmtId="0" fontId="4" fillId="4" borderId="0" xfId="0" applyFont="1" applyFill="1"/>
    <xf numFmtId="0" fontId="4" fillId="4" borderId="0" xfId="0" applyFont="1" applyFill="1" applyAlignment="1">
      <alignment horizontal="center"/>
    </xf>
    <xf numFmtId="0" fontId="4" fillId="0" borderId="0" xfId="0" applyFont="1" applyAlignment="1">
      <alignment vertical="top" wrapText="1"/>
    </xf>
    <xf numFmtId="0" fontId="4" fillId="0" borderId="0" xfId="0" applyFont="1" applyAlignment="1">
      <alignment horizontal="left" vertical="top"/>
    </xf>
    <xf numFmtId="0" fontId="0" fillId="4" borderId="0" xfId="0" applyFill="1"/>
    <xf numFmtId="166" fontId="21" fillId="3" borderId="0" xfId="0" applyNumberFormat="1" applyFont="1" applyFill="1" applyAlignment="1">
      <alignment vertical="top"/>
    </xf>
    <xf numFmtId="166" fontId="21" fillId="2" borderId="0" xfId="0" applyNumberFormat="1" applyFont="1" applyFill="1" applyAlignment="1">
      <alignment vertical="top"/>
    </xf>
    <xf numFmtId="0" fontId="22" fillId="0" borderId="0" xfId="1" applyFont="1" applyFill="1" applyAlignment="1" applyProtection="1">
      <alignment vertical="top"/>
      <protection hidden="1"/>
    </xf>
    <xf numFmtId="0" fontId="21" fillId="0" borderId="0" xfId="0" applyFont="1" applyFill="1" applyAlignment="1" applyProtection="1">
      <alignment vertical="top"/>
      <protection hidden="1"/>
    </xf>
    <xf numFmtId="0" fontId="21" fillId="0" borderId="0" xfId="0" applyFont="1" applyAlignment="1" applyProtection="1">
      <alignment vertical="top"/>
      <protection hidden="1"/>
    </xf>
    <xf numFmtId="0" fontId="21" fillId="0" borderId="0" xfId="0" applyFont="1" applyBorder="1" applyAlignment="1" applyProtection="1">
      <alignment vertical="top"/>
      <protection hidden="1"/>
    </xf>
    <xf numFmtId="0" fontId="21" fillId="0" borderId="15" xfId="0" applyFont="1" applyFill="1" applyBorder="1" applyAlignment="1" applyProtection="1">
      <alignment horizontal="left" vertical="top"/>
      <protection locked="0"/>
    </xf>
    <xf numFmtId="0" fontId="21" fillId="0" borderId="19" xfId="0" applyFont="1" applyFill="1" applyBorder="1" applyAlignment="1" applyProtection="1">
      <alignment horizontal="left" vertical="top"/>
      <protection locked="0"/>
    </xf>
    <xf numFmtId="0" fontId="21" fillId="0" borderId="6" xfId="0" applyFont="1" applyBorder="1" applyAlignment="1" applyProtection="1">
      <alignment vertical="top"/>
      <protection hidden="1"/>
    </xf>
    <xf numFmtId="0" fontId="21" fillId="4" borderId="0" xfId="0" applyFont="1" applyFill="1" applyAlignment="1" applyProtection="1">
      <alignment vertical="top"/>
      <protection hidden="1"/>
    </xf>
    <xf numFmtId="0" fontId="21" fillId="3" borderId="0" xfId="0" applyFont="1" applyFill="1" applyAlignment="1">
      <alignment vertical="top"/>
    </xf>
    <xf numFmtId="0" fontId="21" fillId="2" borderId="0" xfId="0" applyFont="1" applyFill="1" applyAlignment="1">
      <alignment vertical="top"/>
    </xf>
    <xf numFmtId="0" fontId="21" fillId="3" borderId="0" xfId="0" applyFont="1" applyFill="1" applyAlignment="1">
      <alignment horizontal="center" vertical="top"/>
    </xf>
    <xf numFmtId="0" fontId="21" fillId="2" borderId="0" xfId="0" applyFont="1" applyFill="1" applyAlignment="1">
      <alignment horizontal="center" vertical="top"/>
    </xf>
    <xf numFmtId="0" fontId="21" fillId="0" borderId="36" xfId="0" applyFont="1" applyFill="1" applyBorder="1" applyAlignment="1" applyProtection="1">
      <alignment horizontal="left" vertical="top"/>
      <protection locked="0"/>
    </xf>
    <xf numFmtId="0" fontId="21" fillId="0" borderId="37" xfId="0" applyFont="1" applyFill="1" applyBorder="1" applyAlignment="1" applyProtection="1">
      <alignment horizontal="left" vertical="top"/>
      <protection locked="0"/>
    </xf>
    <xf numFmtId="0" fontId="21" fillId="0" borderId="2" xfId="0" applyFont="1" applyBorder="1" applyAlignment="1" applyProtection="1">
      <alignment vertical="top"/>
      <protection hidden="1"/>
    </xf>
    <xf numFmtId="0" fontId="21" fillId="0" borderId="3" xfId="0" applyFont="1" applyBorder="1" applyAlignment="1" applyProtection="1">
      <alignment vertical="top"/>
      <protection hidden="1"/>
    </xf>
    <xf numFmtId="0" fontId="21" fillId="0" borderId="0" xfId="0" applyFont="1" applyFill="1" applyBorder="1" applyAlignment="1" applyProtection="1">
      <alignment vertical="top"/>
      <protection hidden="1"/>
    </xf>
    <xf numFmtId="0" fontId="11" fillId="0" borderId="0" xfId="0" applyFont="1" applyFill="1" applyBorder="1" applyAlignment="1">
      <alignment vertical="center"/>
    </xf>
    <xf numFmtId="165" fontId="11" fillId="0" borderId="0" xfId="0" applyNumberFormat="1" applyFont="1" applyFill="1" applyBorder="1" applyAlignment="1">
      <alignment vertical="center"/>
    </xf>
    <xf numFmtId="166" fontId="11" fillId="0" borderId="0" xfId="0" applyNumberFormat="1" applyFont="1" applyFill="1" applyBorder="1" applyAlignment="1">
      <alignment vertical="center"/>
    </xf>
    <xf numFmtId="0" fontId="11" fillId="0" borderId="0" xfId="0" applyFont="1" applyFill="1" applyBorder="1" applyAlignment="1">
      <alignment horizontal="center" vertical="center"/>
    </xf>
    <xf numFmtId="164" fontId="11" fillId="0" borderId="0" xfId="0" applyNumberFormat="1" applyFont="1" applyFill="1" applyBorder="1" applyAlignment="1">
      <alignment vertical="center"/>
    </xf>
    <xf numFmtId="0" fontId="16" fillId="0" borderId="0" xfId="0" applyFont="1" applyFill="1" applyBorder="1" applyAlignment="1">
      <alignment vertical="center"/>
    </xf>
    <xf numFmtId="0" fontId="23" fillId="0" borderId="0" xfId="0" applyFont="1" applyFill="1" applyBorder="1" applyAlignment="1">
      <alignment vertical="center"/>
    </xf>
    <xf numFmtId="0" fontId="10" fillId="0" borderId="0" xfId="0" applyFont="1" applyFill="1" applyBorder="1" applyAlignment="1">
      <alignment vertical="center"/>
    </xf>
    <xf numFmtId="164" fontId="9" fillId="0" borderId="0" xfId="0" applyNumberFormat="1" applyFont="1" applyFill="1" applyBorder="1" applyAlignment="1">
      <alignment vertical="center"/>
    </xf>
    <xf numFmtId="165" fontId="9" fillId="0" borderId="0" xfId="0" applyNumberFormat="1" applyFont="1" applyFill="1" applyBorder="1" applyAlignment="1">
      <alignment vertical="center"/>
    </xf>
    <xf numFmtId="0" fontId="24" fillId="0" borderId="0" xfId="0" applyFont="1" applyFill="1" applyBorder="1" applyAlignment="1">
      <alignment vertical="center"/>
    </xf>
    <xf numFmtId="20" fontId="9" fillId="0" borderId="0" xfId="0" applyNumberFormat="1" applyFont="1" applyFill="1" applyBorder="1" applyAlignment="1">
      <alignment horizontal="center" vertical="center"/>
    </xf>
    <xf numFmtId="165" fontId="9" fillId="0" borderId="0" xfId="0" applyNumberFormat="1" applyFont="1" applyFill="1" applyBorder="1" applyAlignment="1">
      <alignment horizontal="center" vertical="center"/>
    </xf>
    <xf numFmtId="0" fontId="11" fillId="0" borderId="0" xfId="0" applyFont="1" applyFill="1" applyBorder="1" applyAlignment="1">
      <alignment horizontal="left" vertical="center"/>
    </xf>
    <xf numFmtId="0" fontId="25" fillId="0" borderId="0" xfId="0" applyFont="1" applyFill="1" applyBorder="1" applyAlignment="1">
      <alignment horizontal="center" vertical="center"/>
    </xf>
    <xf numFmtId="164" fontId="25" fillId="0" borderId="0" xfId="0" applyNumberFormat="1" applyFont="1" applyFill="1" applyBorder="1" applyAlignment="1">
      <alignment vertical="center"/>
    </xf>
    <xf numFmtId="165" fontId="25" fillId="0" borderId="0" xfId="0" applyNumberFormat="1" applyFont="1" applyFill="1" applyBorder="1" applyAlignment="1">
      <alignment vertical="center"/>
    </xf>
    <xf numFmtId="0" fontId="25" fillId="0" borderId="0" xfId="0" applyFont="1" applyFill="1" applyBorder="1" applyAlignment="1">
      <alignment vertical="center"/>
    </xf>
    <xf numFmtId="166" fontId="25" fillId="0" borderId="0" xfId="0" applyNumberFormat="1" applyFont="1" applyFill="1" applyBorder="1" applyAlignment="1">
      <alignment vertical="center"/>
    </xf>
    <xf numFmtId="0" fontId="25" fillId="0" borderId="0" xfId="0" applyNumberFormat="1" applyFont="1" applyFill="1" applyBorder="1" applyAlignment="1">
      <alignment vertical="center"/>
    </xf>
    <xf numFmtId="0" fontId="4" fillId="0" borderId="11" xfId="0" applyFont="1" applyBorder="1" applyAlignment="1">
      <alignment horizontal="center"/>
    </xf>
    <xf numFmtId="0" fontId="4" fillId="0" borderId="12" xfId="0" applyFont="1" applyBorder="1" applyAlignment="1">
      <alignment horizontal="center"/>
    </xf>
    <xf numFmtId="0" fontId="9" fillId="0" borderId="0" xfId="0" applyFont="1" applyFill="1" applyBorder="1" applyAlignment="1">
      <alignment horizontal="center" vertical="center"/>
    </xf>
    <xf numFmtId="0" fontId="6" fillId="0" borderId="9" xfId="0" applyFont="1" applyFill="1" applyBorder="1" applyAlignment="1" applyProtection="1">
      <alignment vertical="center"/>
      <protection hidden="1"/>
    </xf>
    <xf numFmtId="0" fontId="21" fillId="0" borderId="0" xfId="0" applyFont="1" applyFill="1" applyBorder="1" applyAlignment="1" applyProtection="1">
      <alignment horizontal="left" vertical="top"/>
      <protection locked="0"/>
    </xf>
    <xf numFmtId="0" fontId="6" fillId="0" borderId="0" xfId="0" applyFont="1" applyFill="1" applyAlignment="1" applyProtection="1">
      <alignment vertical="center"/>
      <protection hidden="1"/>
    </xf>
    <xf numFmtId="0" fontId="4" fillId="3" borderId="13" xfId="0" applyFont="1" applyFill="1" applyBorder="1" applyAlignment="1" applyProtection="1">
      <alignment horizontal="center" vertical="center"/>
      <protection locked="0"/>
    </xf>
    <xf numFmtId="0" fontId="4" fillId="3" borderId="38" xfId="0" applyFont="1" applyFill="1" applyBorder="1" applyAlignment="1" applyProtection="1">
      <alignment horizontal="center" vertical="center"/>
      <protection locked="0"/>
    </xf>
    <xf numFmtId="0" fontId="4" fillId="0" borderId="7" xfId="0" applyFont="1" applyFill="1" applyBorder="1" applyAlignment="1" applyProtection="1">
      <alignment vertical="center"/>
      <protection hidden="1"/>
    </xf>
    <xf numFmtId="0" fontId="21" fillId="0" borderId="3" xfId="0" applyFont="1" applyFill="1" applyBorder="1" applyAlignment="1" applyProtection="1">
      <alignment horizontal="left" vertical="top"/>
      <protection locked="0"/>
    </xf>
    <xf numFmtId="0" fontId="6" fillId="0" borderId="7" xfId="0" applyFont="1" applyFill="1" applyBorder="1" applyAlignment="1" applyProtection="1">
      <alignment vertical="center"/>
      <protection hidden="1"/>
    </xf>
    <xf numFmtId="0" fontId="4" fillId="0" borderId="4" xfId="0" applyFont="1" applyFill="1" applyBorder="1" applyAlignment="1" applyProtection="1">
      <alignment vertical="center"/>
      <protection hidden="1"/>
    </xf>
    <xf numFmtId="0" fontId="4" fillId="0" borderId="0" xfId="0" applyFont="1" applyBorder="1" applyAlignment="1">
      <alignment horizontal="center"/>
    </xf>
    <xf numFmtId="0" fontId="4" fillId="0" borderId="0" xfId="0" applyFont="1" applyAlignment="1">
      <alignment vertical="top"/>
    </xf>
    <xf numFmtId="0" fontId="4" fillId="0" borderId="0" xfId="0" applyFont="1" applyAlignment="1">
      <alignment horizontal="left" vertical="top" wrapText="1"/>
    </xf>
    <xf numFmtId="0" fontId="4" fillId="0" borderId="13" xfId="0" applyFont="1" applyBorder="1" applyAlignment="1">
      <alignment horizontal="center" vertical="center"/>
    </xf>
    <xf numFmtId="0" fontId="4" fillId="0" borderId="13" xfId="0" applyFont="1" applyBorder="1" applyAlignment="1" applyProtection="1">
      <alignment horizontal="left" vertical="center"/>
      <protection locked="0"/>
    </xf>
    <xf numFmtId="0" fontId="4" fillId="0" borderId="13" xfId="0" applyFont="1" applyBorder="1" applyAlignment="1" applyProtection="1">
      <alignment horizontal="center" vertical="center"/>
      <protection locked="0"/>
    </xf>
    <xf numFmtId="164" fontId="4" fillId="0" borderId="13" xfId="0" applyNumberFormat="1" applyFont="1" applyBorder="1" applyAlignment="1" applyProtection="1">
      <alignment horizontal="center" vertical="center"/>
      <protection locked="0"/>
    </xf>
    <xf numFmtId="165" fontId="4" fillId="0" borderId="13" xfId="0" applyNumberFormat="1" applyFont="1" applyBorder="1" applyAlignment="1" applyProtection="1">
      <alignment horizontal="center" vertical="center"/>
      <protection locked="0"/>
    </xf>
    <xf numFmtId="0" fontId="4" fillId="0" borderId="8" xfId="0" applyFont="1" applyBorder="1" applyAlignment="1" applyProtection="1">
      <alignment horizontal="right" vertical="center"/>
      <protection locked="0"/>
    </xf>
    <xf numFmtId="0" fontId="4" fillId="0" borderId="6" xfId="0" applyFont="1" applyBorder="1" applyAlignment="1" applyProtection="1">
      <alignment horizontal="center" vertical="center"/>
      <protection locked="0"/>
    </xf>
    <xf numFmtId="0" fontId="4" fillId="0" borderId="2" xfId="0" applyFont="1" applyBorder="1" applyAlignment="1" applyProtection="1">
      <alignment horizontal="left" vertical="center"/>
      <protection locked="0"/>
    </xf>
    <xf numFmtId="0" fontId="4" fillId="0" borderId="0" xfId="0" applyFont="1" applyBorder="1" applyAlignment="1" applyProtection="1">
      <alignment horizontal="left" vertical="center"/>
      <protection locked="0"/>
    </xf>
    <xf numFmtId="0" fontId="4" fillId="0" borderId="0" xfId="0" applyFont="1" applyBorder="1" applyAlignment="1" applyProtection="1">
      <alignment horizontal="center" vertical="center"/>
      <protection locked="0"/>
    </xf>
    <xf numFmtId="164" fontId="4" fillId="0" borderId="0" xfId="0" applyNumberFormat="1" applyFont="1" applyBorder="1" applyAlignment="1" applyProtection="1">
      <alignment horizontal="center" vertical="center"/>
      <protection locked="0"/>
    </xf>
    <xf numFmtId="165" fontId="4" fillId="0" borderId="0" xfId="0" applyNumberFormat="1"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0" fontId="4" fillId="4" borderId="39" xfId="0" applyFont="1" applyFill="1" applyBorder="1" applyAlignment="1">
      <alignment horizontal="center" vertical="center"/>
    </xf>
    <xf numFmtId="0" fontId="4" fillId="4" borderId="39" xfId="0" applyFont="1" applyFill="1" applyBorder="1" applyAlignment="1">
      <alignment horizontal="left" vertical="center"/>
    </xf>
    <xf numFmtId="164" fontId="4" fillId="4" borderId="39" xfId="0" applyNumberFormat="1" applyFont="1" applyFill="1" applyBorder="1" applyAlignment="1">
      <alignment horizontal="center" vertical="center"/>
    </xf>
    <xf numFmtId="165" fontId="4" fillId="4" borderId="39" xfId="0" applyNumberFormat="1" applyFont="1" applyFill="1" applyBorder="1" applyAlignment="1">
      <alignment horizontal="center" vertical="center"/>
    </xf>
    <xf numFmtId="0" fontId="4" fillId="4" borderId="4" xfId="0" applyFont="1" applyFill="1" applyBorder="1" applyAlignment="1">
      <alignment horizontal="right" vertical="center"/>
    </xf>
    <xf numFmtId="0" fontId="4" fillId="4" borderId="1" xfId="0" applyFont="1" applyFill="1" applyBorder="1" applyAlignment="1">
      <alignment horizontal="center" vertical="center"/>
    </xf>
    <xf numFmtId="0" fontId="4" fillId="4" borderId="5" xfId="0" applyFont="1" applyFill="1" applyBorder="1" applyAlignment="1">
      <alignment horizontal="left" vertical="center"/>
    </xf>
    <xf numFmtId="164" fontId="4" fillId="0" borderId="0" xfId="0" applyNumberFormat="1" applyFont="1" applyBorder="1" applyAlignment="1">
      <alignment horizontal="center" vertical="center"/>
    </xf>
    <xf numFmtId="0" fontId="9" fillId="4" borderId="0" xfId="0" applyFont="1" applyFill="1" applyAlignment="1">
      <alignment vertical="center"/>
    </xf>
    <xf numFmtId="0" fontId="9" fillId="4" borderId="40" xfId="0" applyFont="1" applyFill="1" applyBorder="1" applyAlignment="1">
      <alignment vertical="center"/>
    </xf>
    <xf numFmtId="0" fontId="4" fillId="3" borderId="40" xfId="0" applyFont="1" applyFill="1" applyBorder="1" applyAlignment="1">
      <alignment horizontal="center" vertical="center"/>
    </xf>
    <xf numFmtId="0" fontId="4" fillId="3" borderId="0" xfId="0" applyFont="1" applyFill="1" applyAlignment="1">
      <alignment vertical="center" wrapText="1"/>
    </xf>
    <xf numFmtId="0" fontId="4" fillId="9" borderId="0" xfId="0" applyFont="1" applyFill="1" applyAlignment="1">
      <alignment vertical="center"/>
    </xf>
    <xf numFmtId="0" fontId="4" fillId="9" borderId="40" xfId="0" applyFont="1" applyFill="1" applyBorder="1" applyAlignment="1">
      <alignment horizontal="center" vertical="center"/>
    </xf>
    <xf numFmtId="16" fontId="4" fillId="3" borderId="40" xfId="0" quotePrefix="1" applyNumberFormat="1" applyFont="1" applyFill="1" applyBorder="1" applyAlignment="1">
      <alignment horizontal="center" vertical="center"/>
    </xf>
    <xf numFmtId="0" fontId="4" fillId="3" borderId="40" xfId="0" quotePrefix="1" applyFont="1" applyFill="1" applyBorder="1" applyAlignment="1">
      <alignment horizontal="center" vertical="center"/>
    </xf>
    <xf numFmtId="0" fontId="14" fillId="2" borderId="1" xfId="0" applyFont="1" applyFill="1" applyBorder="1" applyAlignment="1" applyProtection="1">
      <alignment horizontal="center" vertical="center"/>
      <protection locked="0"/>
    </xf>
    <xf numFmtId="0" fontId="14" fillId="2" borderId="7" xfId="0" applyFont="1" applyFill="1" applyBorder="1" applyAlignment="1" applyProtection="1">
      <alignment horizontal="center" vertical="center"/>
      <protection locked="0"/>
    </xf>
    <xf numFmtId="0" fontId="14" fillId="2" borderId="0"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vertical="center"/>
      <protection locked="0"/>
    </xf>
    <xf numFmtId="0" fontId="10"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9" fillId="4" borderId="31" xfId="0" applyFont="1" applyFill="1" applyBorder="1" applyAlignment="1">
      <alignment horizontal="center" vertical="center"/>
    </xf>
    <xf numFmtId="0" fontId="9" fillId="4" borderId="32" xfId="0" applyFont="1" applyFill="1" applyBorder="1" applyAlignment="1">
      <alignment horizontal="center" vertical="center"/>
    </xf>
    <xf numFmtId="0" fontId="9" fillId="4" borderId="25" xfId="0" applyFont="1" applyFill="1" applyBorder="1" applyAlignment="1">
      <alignment horizontal="center" vertical="center"/>
    </xf>
    <xf numFmtId="0" fontId="9" fillId="4" borderId="30" xfId="0" applyFont="1" applyFill="1" applyBorder="1" applyAlignment="1">
      <alignment horizontal="center" vertical="center"/>
    </xf>
    <xf numFmtId="164" fontId="9" fillId="4" borderId="26" xfId="0" applyNumberFormat="1" applyFont="1" applyFill="1" applyBorder="1" applyAlignment="1">
      <alignment horizontal="center" vertical="center"/>
    </xf>
    <xf numFmtId="164" fontId="9" fillId="4" borderId="27" xfId="0" applyNumberFormat="1" applyFont="1" applyFill="1" applyBorder="1" applyAlignment="1">
      <alignment horizontal="center" vertical="center"/>
    </xf>
    <xf numFmtId="0" fontId="16" fillId="2" borderId="0"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protection locked="0"/>
    </xf>
    <xf numFmtId="0" fontId="9" fillId="5" borderId="0" xfId="0" applyFont="1" applyFill="1" applyBorder="1" applyAlignment="1" applyProtection="1">
      <alignment horizontal="center" vertical="center"/>
      <protection hidden="1"/>
    </xf>
    <xf numFmtId="0" fontId="9" fillId="8" borderId="0" xfId="0" applyFont="1" applyFill="1" applyBorder="1" applyAlignment="1" applyProtection="1">
      <alignment horizontal="center" vertical="center"/>
      <protection hidden="1"/>
    </xf>
    <xf numFmtId="0" fontId="9" fillId="7" borderId="0" xfId="0" applyFont="1" applyFill="1" applyBorder="1" applyAlignment="1" applyProtection="1">
      <alignment horizontal="center" vertical="center"/>
      <protection hidden="1"/>
    </xf>
    <xf numFmtId="0" fontId="9" fillId="6" borderId="0" xfId="0" applyFont="1" applyFill="1" applyBorder="1" applyAlignment="1" applyProtection="1">
      <alignment horizontal="center" vertical="center"/>
      <protection hidden="1"/>
    </xf>
    <xf numFmtId="0" fontId="4" fillId="0" borderId="0" xfId="0" applyFont="1" applyAlignment="1">
      <alignment horizontal="left" wrapText="1"/>
    </xf>
    <xf numFmtId="16" fontId="4" fillId="3" borderId="12" xfId="0" quotePrefix="1" applyNumberFormat="1" applyFont="1" applyFill="1" applyBorder="1" applyAlignment="1">
      <alignment horizontal="center"/>
    </xf>
    <xf numFmtId="16" fontId="4" fillId="3" borderId="14" xfId="0" quotePrefix="1" applyNumberFormat="1" applyFont="1" applyFill="1" applyBorder="1" applyAlignment="1">
      <alignment horizontal="center"/>
    </xf>
    <xf numFmtId="16" fontId="4" fillId="3" borderId="11" xfId="0" quotePrefix="1" applyNumberFormat="1" applyFont="1" applyFill="1" applyBorder="1" applyAlignment="1">
      <alignment horizontal="center"/>
    </xf>
    <xf numFmtId="0" fontId="14" fillId="4" borderId="0" xfId="0" applyFont="1" applyFill="1" applyAlignment="1">
      <alignment horizontal="center"/>
    </xf>
    <xf numFmtId="0" fontId="20" fillId="0" borderId="8" xfId="0" applyFont="1" applyFill="1" applyBorder="1" applyAlignment="1">
      <alignment horizontal="left" vertical="top" wrapText="1"/>
    </xf>
    <xf numFmtId="0" fontId="20" fillId="0" borderId="6" xfId="0" applyFont="1" applyFill="1" applyBorder="1" applyAlignment="1">
      <alignment horizontal="left" vertical="top" wrapText="1"/>
    </xf>
    <xf numFmtId="0" fontId="20" fillId="0" borderId="2" xfId="0" applyFont="1" applyFill="1" applyBorder="1" applyAlignment="1">
      <alignment horizontal="left" vertical="top" wrapText="1"/>
    </xf>
    <xf numFmtId="0" fontId="20" fillId="0" borderId="7"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3" xfId="0" applyFont="1" applyFill="1" applyBorder="1" applyAlignment="1">
      <alignment horizontal="left" vertical="top" wrapText="1"/>
    </xf>
    <xf numFmtId="0" fontId="4" fillId="0" borderId="0" xfId="0" applyFont="1" applyAlignment="1">
      <alignment horizontal="left" vertical="top" wrapText="1"/>
    </xf>
    <xf numFmtId="0" fontId="4" fillId="0" borderId="11" xfId="0" applyFont="1" applyBorder="1" applyAlignment="1">
      <alignment horizontal="center"/>
    </xf>
    <xf numFmtId="0" fontId="4" fillId="0" borderId="12" xfId="0" applyFont="1" applyBorder="1" applyAlignment="1">
      <alignment horizontal="center"/>
    </xf>
  </cellXfs>
  <cellStyles count="2">
    <cellStyle name="Hyperlink" xfId="1" builtinId="8"/>
    <cellStyle name="Normal" xfId="0" builtinId="0"/>
  </cellStyles>
  <dxfs count="125">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fill>
        <patternFill>
          <bgColor theme="0"/>
        </patternFill>
      </fill>
      <border>
        <left/>
        <right/>
        <top/>
        <bottom/>
        <vertical/>
        <horizontal/>
      </border>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color theme="9" tint="-0.2499465926084170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color auto="1"/>
      </font>
    </dxf>
    <dxf>
      <font>
        <color auto="1"/>
      </font>
    </dxf>
    <dxf>
      <font>
        <b/>
        <i val="0"/>
      </font>
    </dxf>
    <dxf>
      <font>
        <color auto="1"/>
      </font>
    </dxf>
    <dxf>
      <font>
        <b/>
        <i val="0"/>
        <color auto="1"/>
      </font>
    </dxf>
    <dxf>
      <font>
        <b/>
        <i val="0"/>
        <color auto="1"/>
      </font>
    </dxf>
    <dxf>
      <font>
        <b/>
        <i val="0"/>
        <condense val="0"/>
        <extend val="0"/>
      </font>
    </dxf>
    <dxf>
      <font>
        <b/>
        <i val="0"/>
        <condense val="0"/>
        <extend val="0"/>
      </font>
    </dxf>
    <dxf>
      <font>
        <b/>
        <i val="0"/>
        <condense val="0"/>
        <extend val="0"/>
      </font>
    </dxf>
    <dxf>
      <font>
        <b/>
        <i val="0"/>
      </font>
    </dxf>
    <dxf>
      <font>
        <color auto="1"/>
      </font>
    </dxf>
    <dxf>
      <font>
        <b/>
        <i val="0"/>
        <color auto="1"/>
      </font>
    </dxf>
    <dxf>
      <font>
        <b/>
        <i val="0"/>
        <color auto="1"/>
      </font>
    </dxf>
    <dxf>
      <font>
        <b/>
        <i val="0"/>
        <condense val="0"/>
        <extend val="0"/>
      </font>
    </dxf>
    <dxf>
      <font>
        <b/>
        <i val="0"/>
        <condense val="0"/>
        <extend val="0"/>
      </font>
    </dxf>
    <dxf>
      <font>
        <b/>
        <i val="0"/>
        <condense val="0"/>
        <extend val="0"/>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b/>
        <i val="0"/>
        <color auto="1"/>
      </font>
    </dxf>
    <dxf>
      <font>
        <b/>
        <i val="0"/>
      </font>
    </dxf>
    <dxf>
      <font>
        <b/>
        <i val="0"/>
        <color auto="1"/>
      </font>
    </dxf>
    <dxf>
      <font>
        <b/>
        <i val="0"/>
      </font>
    </dxf>
    <dxf>
      <font>
        <b/>
        <i val="0"/>
        <color auto="1"/>
      </font>
    </dxf>
    <dxf>
      <font>
        <b/>
        <i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fill>
        <patternFill>
          <bgColor theme="0"/>
        </patternFill>
      </fill>
      <border>
        <left/>
        <right/>
        <top/>
        <bottom/>
        <vertical/>
        <horizontal/>
      </border>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color auto="1"/>
      </font>
    </dxf>
    <dxf>
      <font>
        <b/>
        <i val="0"/>
        <color auto="1"/>
      </font>
    </dxf>
    <dxf>
      <font>
        <b/>
        <i val="0"/>
        <color auto="1"/>
      </font>
    </dxf>
    <dxf>
      <font>
        <b/>
        <i val="0"/>
      </font>
    </dxf>
    <dxf>
      <font>
        <b/>
        <i val="0"/>
        <color auto="1"/>
      </font>
    </dxf>
    <dxf>
      <font>
        <b/>
        <i val="0"/>
      </font>
    </dxf>
    <dxf>
      <font>
        <b/>
        <i val="0"/>
        <color auto="1"/>
      </font>
    </dxf>
    <dxf>
      <font>
        <b/>
        <i val="0"/>
      </font>
    </dxf>
    <dxf>
      <font>
        <b/>
        <i val="0"/>
        <color auto="1"/>
      </font>
    </dxf>
    <dxf>
      <font>
        <b/>
        <i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auto="1"/>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color theme="0"/>
      </font>
      <border>
        <left/>
        <right/>
        <bottom/>
        <vertical/>
        <horizontal/>
      </border>
    </dxf>
    <dxf>
      <border>
        <bottom style="thin">
          <color rgb="FF00B0F0"/>
        </bottom>
        <vertical/>
        <horizontal/>
      </border>
    </dxf>
    <dxf>
      <border>
        <left/>
        <right/>
        <bottom/>
        <vertical/>
        <horizontal/>
      </border>
    </dxf>
    <dxf>
      <border>
        <left/>
        <right/>
        <bottom/>
        <vertical/>
        <horizontal/>
      </border>
    </dxf>
    <dxf>
      <border>
        <left/>
        <right/>
        <bottom/>
        <vertical/>
        <horizontal/>
      </border>
    </dxf>
  </dxfs>
  <tableStyles count="0" defaultTableStyle="TableStyleMedium2" defaultPivotStyle="PivotStyleLight16"/>
  <colors>
    <mruColors>
      <color rgb="FF0000FF"/>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60960</xdr:colOff>
      <xdr:row>4</xdr:row>
      <xdr:rowOff>45720</xdr:rowOff>
    </xdr:from>
    <xdr:to>
      <xdr:col>4</xdr:col>
      <xdr:colOff>3307080</xdr:colOff>
      <xdr:row>13</xdr:row>
      <xdr:rowOff>30480</xdr:rowOff>
    </xdr:to>
    <xdr:sp macro="" textlink="">
      <xdr:nvSpPr>
        <xdr:cNvPr id="2" name="TextBox 1"/>
        <xdr:cNvSpPr txBox="1"/>
      </xdr:nvSpPr>
      <xdr:spPr>
        <a:xfrm>
          <a:off x="411480" y="845820"/>
          <a:ext cx="7818120" cy="1493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solidFill>
                <a:schemeClr val="dk1"/>
              </a:solidFill>
              <a:effectLst/>
              <a:latin typeface="+mn-lt"/>
              <a:ea typeface="+mn-ea"/>
              <a:cs typeface="+mn-cs"/>
            </a:rPr>
            <a:t>Single Elimination</a:t>
          </a:r>
          <a:r>
            <a:rPr lang="en-US" sz="1100" b="1" baseline="0">
              <a:solidFill>
                <a:schemeClr val="dk1"/>
              </a:solidFill>
              <a:effectLst/>
              <a:latin typeface="+mn-lt"/>
              <a:ea typeface="+mn-ea"/>
              <a:cs typeface="+mn-cs"/>
            </a:rPr>
            <a:t> Bracket Creator Lite</a:t>
          </a:r>
        </a:p>
        <a:p>
          <a:pPr algn="l"/>
          <a:r>
            <a:rPr lang="en-US" sz="1100" b="0" baseline="0">
              <a:solidFill>
                <a:schemeClr val="dk1"/>
              </a:solidFill>
              <a:effectLst/>
              <a:latin typeface="+mn-lt"/>
              <a:ea typeface="+mn-ea"/>
              <a:cs typeface="+mn-cs"/>
            </a:rPr>
            <a:t>Best of Three Sets for 9 - 16 Teams/Players</a:t>
          </a:r>
        </a:p>
        <a:p>
          <a:pPr algn="l"/>
          <a:endParaRPr lang="en-US">
            <a:effectLst/>
          </a:endParaRPr>
        </a:p>
        <a:p>
          <a:pPr algn="l"/>
          <a:r>
            <a:rPr lang="en-US" sz="1100" baseline="0">
              <a:solidFill>
                <a:schemeClr val="dk1"/>
              </a:solidFill>
              <a:effectLst/>
              <a:latin typeface="+mn-lt"/>
              <a:ea typeface="+mn-ea"/>
              <a:cs typeface="+mn-cs"/>
            </a:rPr>
            <a:t>Version : 2.3</a:t>
          </a:r>
          <a:endParaRPr lang="en-US">
            <a:effectLst/>
          </a:endParaRPr>
        </a:p>
        <a:p>
          <a:pPr algn="l"/>
          <a:r>
            <a:rPr lang="en-US" sz="1100" baseline="0">
              <a:solidFill>
                <a:schemeClr val="dk1"/>
              </a:solidFill>
              <a:effectLst/>
              <a:latin typeface="+mn-lt"/>
              <a:ea typeface="+mn-ea"/>
              <a:cs typeface="+mn-cs"/>
            </a:rPr>
            <a:t>License : Single User (read EULA)</a:t>
          </a:r>
          <a:endParaRPr lang="en-US">
            <a:effectLst/>
          </a:endParaRPr>
        </a:p>
        <a:p>
          <a:pPr algn="l"/>
          <a:r>
            <a:rPr lang="en-US" sz="1100" baseline="0">
              <a:solidFill>
                <a:schemeClr val="dk1"/>
              </a:solidFill>
              <a:effectLst/>
              <a:latin typeface="+mn-lt"/>
              <a:ea typeface="+mn-ea"/>
              <a:cs typeface="+mn-cs"/>
            </a:rPr>
            <a:t>Support : support@excelindo.com</a:t>
          </a:r>
          <a:endParaRPr lang="en-US">
            <a:effectLst/>
          </a:endParaRPr>
        </a:p>
        <a:p>
          <a:pPr algn="l"/>
          <a:r>
            <a:rPr lang="en-US" sz="1100" baseline="0">
              <a:solidFill>
                <a:schemeClr val="dk1"/>
              </a:solidFill>
              <a:effectLst/>
              <a:latin typeface="+mn-lt"/>
              <a:ea typeface="+mn-ea"/>
              <a:cs typeface="+mn-cs"/>
            </a:rPr>
            <a:t>Copyrights (c) 2015 - Excelindo.com</a:t>
          </a:r>
          <a:endParaRPr lang="en-US">
            <a:effectLst/>
          </a:endParaRPr>
        </a:p>
        <a:p>
          <a:pPr algn="l"/>
          <a:endParaRPr lang="en-US"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4</xdr:row>
      <xdr:rowOff>30480</xdr:rowOff>
    </xdr:from>
    <xdr:to>
      <xdr:col>18</xdr:col>
      <xdr:colOff>495300</xdr:colOff>
      <xdr:row>76</xdr:row>
      <xdr:rowOff>45720</xdr:rowOff>
    </xdr:to>
    <xdr:sp macro="" textlink="">
      <xdr:nvSpPr>
        <xdr:cNvPr id="2" name="TextBox 1"/>
        <xdr:cNvSpPr txBox="1"/>
      </xdr:nvSpPr>
      <xdr:spPr>
        <a:xfrm>
          <a:off x="609600" y="830580"/>
          <a:ext cx="10858500" cy="1208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t>SINGLE USER LICENSE AGREEMENT FOR SINGLE ELIMINATION BRACKET CREATOR PRO</a:t>
          </a:r>
        </a:p>
        <a:p>
          <a:endParaRPr lang="en-US" sz="1100"/>
        </a:p>
        <a:p>
          <a:r>
            <a:rPr lang="en-US" sz="1100" b="1"/>
            <a:t>IMPORTANT. PLEASE READ THE TERMS AND CONDITIONS OF THIS LICENSE AGREEMENT CAREFULLY BEFORE USING THIS SOFTWARE</a:t>
          </a:r>
        </a:p>
        <a:p>
          <a:endParaRPr lang="en-US" sz="1100"/>
        </a:p>
        <a:p>
          <a:r>
            <a:rPr lang="en-US" sz="1100"/>
            <a:t>This is a legal agreement between you (either an individual or a single entity) and EXCELINDO.COM for the EXCELINDO SINGLE ELIMINATION BRACKET CREATOR PRO identified above which may include associated software components, media, printed materials, and "online" or electronic documentation ("EXCELINDO SINGLE ELIMINATION BRACKET CREATOR PRO"). By installing, copying, or otherwise using the EXCELINDO SINGLE ELIMINATION BRACKET CREATOR, you agree to be bound by the terms of this agreement. This license agreement represents the entire agreement concerning the program between you and EXCELINDO.COM, (referred to as "licenser"), and it supersedes any prior proposal, representation, or understanding between the parties. If you do not agree to the terms of this agreement, do not install or use the EXCELINDO SINGLE ELIMINATION BRACKET CREATOR PRO.</a:t>
          </a:r>
        </a:p>
        <a:p>
          <a:endParaRPr lang="en-US" sz="1100"/>
        </a:p>
        <a:p>
          <a:r>
            <a:rPr lang="en-US" sz="1100"/>
            <a:t>The EXCELINDO SINGLE ELIMINATION BRACKET CREATOR is protected by copyright laws and international copyright treaties, as well as other intellectual property laws and treaties. The EXCELINDO SINGLE ELIMINATION BRACKET CREATOR is licensed, not sold.</a:t>
          </a:r>
        </a:p>
        <a:p>
          <a:endParaRPr lang="en-US" sz="1100"/>
        </a:p>
        <a:p>
          <a:r>
            <a:rPr lang="en-US" sz="1100" b="1"/>
            <a:t>1. GRANT OF LICENSE TO A SINGLE USER.</a:t>
          </a:r>
        </a:p>
        <a:p>
          <a:r>
            <a:rPr lang="en-US" sz="1100"/>
            <a:t>The EXCELINDO SINGLE ELIMINATION BRACKET CREATOR is licensed as follows:</a:t>
          </a:r>
        </a:p>
        <a:p>
          <a:r>
            <a:rPr lang="en-US" sz="1100"/>
            <a:t>(a) Installation and Use.</a:t>
          </a:r>
        </a:p>
        <a:p>
          <a:r>
            <a:rPr lang="en-US" sz="1100"/>
            <a:t>EXCELINDO.COM grants you the right to install and use copies of the EXCELINDO SINGLE ELIMINATION BRACKET CREATOR on your own computer running validly licensed copies of the office suite [Microsoft Excel 2007, Microsoft Excel 2010) and Windows operating system [Windows NT, Windows 98, Windows 2000, Windows 2003, Windows XP, Windows ME, Windows Vista, Windows 7] for which the EXCELINDO SINGLE ELIMINATION BRACKET CREATOR PRO was designed.</a:t>
          </a:r>
        </a:p>
        <a:p>
          <a:r>
            <a:rPr lang="en-US" sz="1100"/>
            <a:t>(b) Backup Copies.</a:t>
          </a:r>
        </a:p>
        <a:p>
          <a:r>
            <a:rPr lang="en-US" sz="1100"/>
            <a:t>You may also make copies of the EXCELINDO SINGLE ELIMINATION BRACKET CREATOR PRO as may be necessary for backup and archival purposes.</a:t>
          </a:r>
        </a:p>
        <a:p>
          <a:endParaRPr lang="en-US" sz="1100"/>
        </a:p>
        <a:p>
          <a:r>
            <a:rPr lang="en-US" sz="1100" b="1"/>
            <a:t>2. DESCRIPTION OF OTHER RIGHTS AND LIMITATIONS.</a:t>
          </a:r>
        </a:p>
        <a:p>
          <a:r>
            <a:rPr lang="en-US" sz="1100"/>
            <a:t>(a) Maintenance of Copyright Notices.</a:t>
          </a:r>
        </a:p>
        <a:p>
          <a:r>
            <a:rPr lang="en-US" sz="1100"/>
            <a:t>You must not remove or alter any copyright notices on any and all copies of the EXCELINDO SINGLE ELIMINATION BRACKET CREATOR PRO.</a:t>
          </a:r>
        </a:p>
        <a:p>
          <a:r>
            <a:rPr lang="en-US" sz="1100"/>
            <a:t>(b) Distribution.</a:t>
          </a:r>
        </a:p>
        <a:p>
          <a:r>
            <a:rPr lang="en-US" sz="1100"/>
            <a:t>You may not distribute registered copies of the EXCELINDO SINGLE ELIMINATION BRACKET CREATOR PRO to third parties. The customized version may be used and shared within your company, but it may NOT be sold, distributed, or placed on a public server which could be accessed through internet without permission.Evaluation versions available for download from EXCELINDO.COM's websites may be freely distributed.</a:t>
          </a:r>
        </a:p>
        <a:p>
          <a:r>
            <a:rPr lang="en-US" sz="1100"/>
            <a:t>(c) Prohibition on Reverse Engineering, Decompilation, and Disassembly.</a:t>
          </a:r>
        </a:p>
        <a:p>
          <a:r>
            <a:rPr lang="en-US" sz="1100"/>
            <a:t>You may not reverse engineer, decompile, or disassemble the EXCELINDO SINGLE ELIMINATION BRACKET CREATOR PRO, except and only to the extent that such activity is expressly permitted by applicable law notwithstanding this limitation.</a:t>
          </a:r>
        </a:p>
        <a:p>
          <a:r>
            <a:rPr lang="en-US" sz="1100"/>
            <a:t>(d) Rental.</a:t>
          </a:r>
        </a:p>
        <a:p>
          <a:r>
            <a:rPr lang="en-US" sz="1100"/>
            <a:t>You may not rent, lease, or lend the EXCELINDO SINGLE ELIMINATION BRACKET CREATOR PRO.</a:t>
          </a:r>
        </a:p>
        <a:p>
          <a:r>
            <a:rPr lang="en-US" sz="1100"/>
            <a:t>(e) Support Services.</a:t>
          </a:r>
        </a:p>
        <a:p>
          <a:r>
            <a:rPr lang="en-US" sz="1100"/>
            <a:t>EXCELINDO.COM may provide you with support services related to the EXCELINDO SINGLE ELIMINATION BRACKET CREATOR PRO ("Support Services"). Any supplemental software code provided to you as part of the Support Services shall be considered part of the EXCELINDO SINGLE ELIMINATION BRACKET CREATOR PRO and subject to the terms and conditions of this agreement.</a:t>
          </a:r>
        </a:p>
        <a:p>
          <a:r>
            <a:rPr lang="en-US" sz="1100"/>
            <a:t>(f) Compliance with Applicable Laws.</a:t>
          </a:r>
        </a:p>
        <a:p>
          <a:r>
            <a:rPr lang="en-US" sz="1100"/>
            <a:t>Some countries and their league authorities required any third parties to apply for licenses to duplicate their league competition. You must comply with those requirements and all applicable laws regarding use of the EXCELINDO SINGLE ELIMINATION BRACKET CREATOR PRO.</a:t>
          </a:r>
        </a:p>
        <a:p>
          <a:endParaRPr lang="en-US" sz="1100"/>
        </a:p>
        <a:p>
          <a:r>
            <a:rPr lang="en-US" sz="1100" b="1"/>
            <a:t>3. TERMINATION</a:t>
          </a:r>
        </a:p>
        <a:p>
          <a:r>
            <a:rPr lang="en-US" sz="1100"/>
            <a:t>Without prejudice to any other rights, EXCELINDO.COM may terminate this agreement if you fail to comply with the terms and conditions of this agreement. In such event, you must destroy all copies of the EXCELINDO SINGLE ELIMINATION BRACKET CREATOR PRO in your possession.</a:t>
          </a:r>
        </a:p>
        <a:p>
          <a:endParaRPr lang="en-US" sz="1100"/>
        </a:p>
        <a:p>
          <a:r>
            <a:rPr lang="en-US" sz="1100" b="1"/>
            <a:t>4. COPYRIGHT</a:t>
          </a:r>
        </a:p>
        <a:p>
          <a:r>
            <a:rPr lang="en-US" sz="1100"/>
            <a:t>All title, including but not limited to copyrights, in and to the EXCELINDO SINGLE ELIMINATION BRACKET CREATOR PRO and any copies thereof are owned by EXCELINDO.COM or its suppliers. All title and intellectual property rights in and to the content which may be accessed through use of the EXCELINDO SINGLE ELIMINATION BRACKET CREATOR PRO is the property of the respective content owner and may be protected by applicable copyright or other intellectual property laws and treaties. This agreement grants you no rights to use such content. All rights not expressly granted are reserved by EXCELINDO.COM.</a:t>
          </a:r>
        </a:p>
        <a:p>
          <a:endParaRPr lang="en-US" sz="1100"/>
        </a:p>
        <a:p>
          <a:r>
            <a:rPr lang="en-US" sz="1100" b="1"/>
            <a:t>5. NO WARRANTIES</a:t>
          </a:r>
        </a:p>
        <a:p>
          <a:r>
            <a:rPr lang="en-US" sz="1100"/>
            <a:t>EXCELINDO.COM expressly disclaims any warranty for the EXCELINDO SINGLE ELIMINATION BRACKET CREATOR PRO. The EXCELINDO GANTT CHART PREMIUM EDITION is provided 'As Is' without any express or implied warranty of any kind, including but not limited to any warranties of merchantability, noninfringement, or fitness of a particular purpose. EXCELINDO.COM does not warrant or assume responsibility for the accuracy or completeness of any information, text, graphics, links or other items contained within the EXCELINDO SINGLE ELIMINATION BRACKET CREATOR PRO. EXCELINDO.COM makes no warranties respecting any harm that may be caused by the transmission of a computer virus, worm, time bomb, logic bomb, or other such computer program. EXCELINDO.COM further expressly disclaims any warranty or representation to Authorized Users or to any third party.</a:t>
          </a:r>
        </a:p>
        <a:p>
          <a:endParaRPr lang="en-US" sz="1100"/>
        </a:p>
        <a:p>
          <a:r>
            <a:rPr lang="en-US" sz="1100" b="1"/>
            <a:t>6. LIMITATION OF LIABILITY</a:t>
          </a:r>
        </a:p>
        <a:p>
          <a:r>
            <a:rPr lang="en-US" sz="1100"/>
            <a:t>In no event shall EXCELINDO.COM be liable for any damages (including, without limitation, lost profits, business interruption, or lost information) rising out of 'Authorized Users' use of or inability to use the EXCELINDO SINGLE ELIMINATION BRACKET CREATOR PRO, even if EXCELINDO.COM has been advised of the possibility of such damages. In no event will EXCELINDO.COM be liable for loss of data or for indirect, special, incidental, consequential (including lost profit), or other damages based in contract, tort or otherwise. EXCELINDO.COM shall have no liability with respect to the content of the EXCELINDO SINGLE ELIMINATION BRACKET CREATOR PRO or any part thereof, including but not limited to errors or omissions contained therein, libel, infringements of rights of publicity, privacy, trademark rights, business interruption, personal injury, loss of privacy, moral rights or the disclosure of confidential information.</a:t>
          </a:r>
        </a:p>
        <a:p>
          <a:endParaRPr lang="en-US" sz="1100"/>
        </a:p>
        <a:p>
          <a:r>
            <a:rPr lang="en-US" sz="1100"/>
            <a:t>Developers are responsible for the content of their agreement and this should only be used as a guide.</a:t>
          </a:r>
        </a:p>
        <a:p>
          <a:endParaRPr lang="en-US" sz="1100"/>
        </a:p>
        <a:p>
          <a:endParaRPr lang="en-US" sz="110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12"/>
  <sheetViews>
    <sheetView showGridLines="0" workbookViewId="0">
      <selection activeCell="I9" sqref="I9"/>
    </sheetView>
  </sheetViews>
  <sheetFormatPr defaultColWidth="0" defaultRowHeight="13.2" zeroHeight="1" x14ac:dyDescent="0.25"/>
  <cols>
    <col min="1" max="1" width="6.5546875" style="35" bestFit="1" customWidth="1"/>
    <col min="2" max="2" width="46.44140625" style="17" customWidth="1"/>
    <col min="3" max="3" width="23" style="17" bestFit="1" customWidth="1"/>
    <col min="4" max="4" width="5.77734375" style="17" customWidth="1"/>
    <col min="5" max="5" width="5.77734375" style="18" customWidth="1"/>
    <col min="6" max="6" width="25.77734375" style="17" customWidth="1"/>
    <col min="7" max="7" width="4.33203125" style="121" customWidth="1"/>
    <col min="8" max="8" width="9" style="121" customWidth="1"/>
    <col min="9" max="9" width="25.77734375" style="121" customWidth="1"/>
    <col min="10" max="10" width="3.5546875" style="121" customWidth="1"/>
    <col min="11" max="11" width="3.77734375" style="18" customWidth="1"/>
    <col min="12" max="12" width="25.77734375" style="18" customWidth="1"/>
    <col min="13" max="13" width="5.77734375" style="18" customWidth="1"/>
    <col min="14" max="14" width="25.77734375" style="18" customWidth="1"/>
    <col min="15" max="15" width="25.77734375" style="124" customWidth="1"/>
    <col min="16" max="16" width="3.44140625" style="124" customWidth="1"/>
    <col min="17" max="17" width="25.77734375" style="127" customWidth="1"/>
    <col min="18" max="18" width="5.77734375" style="17" customWidth="1"/>
    <col min="19" max="26" width="8.88671875" style="17" hidden="1" customWidth="1"/>
    <col min="27" max="27" width="3.77734375" style="17" hidden="1" customWidth="1"/>
    <col min="28" max="28" width="25.77734375" style="17" hidden="1" customWidth="1"/>
    <col min="29" max="29" width="5.77734375" style="17" hidden="1" customWidth="1"/>
    <col min="30" max="30" width="25.77734375" style="17" hidden="1" customWidth="1"/>
    <col min="31" max="32" width="5.77734375" style="17" hidden="1" customWidth="1"/>
    <col min="33" max="37" width="8.88671875" style="17" hidden="1" customWidth="1"/>
    <col min="38" max="38" width="5.77734375" style="17" hidden="1" customWidth="1"/>
    <col min="39" max="46" width="8.88671875" style="17" hidden="1" customWidth="1"/>
    <col min="47" max="47" width="5.77734375" style="17" hidden="1" customWidth="1"/>
    <col min="48" max="48" width="8.88671875" style="17" hidden="1" customWidth="1"/>
    <col min="49" max="49" width="5.77734375" style="17" hidden="1" customWidth="1"/>
    <col min="50" max="225" width="9.109375" style="17" hidden="1" customWidth="1"/>
    <col min="226" max="16384" width="9.109375" style="17" hidden="1"/>
  </cols>
  <sheetData>
    <row r="1" spans="1:18" s="19" customFormat="1" ht="15" customHeight="1" x14ac:dyDescent="0.25">
      <c r="A1" s="32"/>
      <c r="B1" s="30"/>
      <c r="C1" s="30"/>
      <c r="D1" s="30"/>
      <c r="E1" s="31"/>
      <c r="F1" s="30"/>
      <c r="G1" s="31"/>
      <c r="H1" s="31"/>
      <c r="I1" s="31"/>
      <c r="J1" s="31"/>
      <c r="K1" s="31"/>
      <c r="L1" s="31"/>
      <c r="M1" s="31"/>
      <c r="N1" s="31"/>
      <c r="O1" s="42"/>
      <c r="P1" s="42"/>
      <c r="Q1" s="125"/>
      <c r="R1" s="125"/>
    </row>
    <row r="2" spans="1:18" s="19" customFormat="1" ht="30" customHeight="1" x14ac:dyDescent="0.25">
      <c r="A2" s="32"/>
      <c r="B2" s="174" t="s">
        <v>96</v>
      </c>
      <c r="C2" s="30"/>
      <c r="D2" s="30"/>
      <c r="E2" s="31"/>
      <c r="F2" s="30"/>
      <c r="G2" s="31"/>
      <c r="H2" s="31"/>
      <c r="I2" s="31"/>
      <c r="J2" s="31"/>
      <c r="K2" s="31"/>
      <c r="L2" s="31"/>
      <c r="M2" s="31"/>
      <c r="N2" s="31"/>
      <c r="O2" s="42"/>
      <c r="P2" s="42"/>
      <c r="Q2" s="125"/>
      <c r="R2" s="125"/>
    </row>
    <row r="3" spans="1:18" s="19" customFormat="1" ht="4.95" customHeight="1" x14ac:dyDescent="0.25">
      <c r="A3" s="33"/>
      <c r="B3" s="25"/>
      <c r="C3" s="25"/>
      <c r="D3" s="25"/>
      <c r="E3" s="26"/>
      <c r="F3" s="25"/>
      <c r="G3" s="26"/>
      <c r="H3" s="26"/>
      <c r="I3" s="26"/>
      <c r="J3" s="26"/>
      <c r="K3" s="26"/>
      <c r="L3" s="26"/>
      <c r="M3" s="26"/>
      <c r="N3" s="26"/>
      <c r="O3" s="45"/>
      <c r="P3" s="45"/>
      <c r="Q3" s="126"/>
      <c r="R3" s="126"/>
    </row>
    <row r="4" spans="1:18" s="19" customFormat="1" ht="15" hidden="1" customHeight="1" x14ac:dyDescent="0.25">
      <c r="A4" s="34"/>
      <c r="E4" s="20"/>
      <c r="G4" s="27"/>
      <c r="H4" s="27"/>
      <c r="I4" s="27"/>
      <c r="J4" s="27"/>
      <c r="K4" s="20"/>
      <c r="L4" s="20"/>
      <c r="M4" s="20"/>
      <c r="N4" s="20"/>
      <c r="O4" s="44"/>
      <c r="P4" s="44"/>
      <c r="Q4" s="43"/>
    </row>
    <row r="5" spans="1:18" s="19" customFormat="1" ht="15" hidden="1" customHeight="1" x14ac:dyDescent="0.25">
      <c r="A5" s="34"/>
      <c r="C5" s="123"/>
      <c r="D5" s="123"/>
      <c r="E5" s="123"/>
      <c r="G5" s="27"/>
      <c r="H5" s="27"/>
      <c r="I5" s="27"/>
      <c r="O5" s="44"/>
      <c r="P5" s="44"/>
      <c r="Q5" s="43"/>
    </row>
    <row r="6" spans="1:18" s="19" customFormat="1" ht="15" customHeight="1" x14ac:dyDescent="0.25">
      <c r="A6" s="34"/>
      <c r="E6" s="20"/>
      <c r="G6" s="27"/>
      <c r="H6" s="27"/>
      <c r="I6" s="27"/>
      <c r="J6" s="27"/>
      <c r="O6" s="44"/>
      <c r="P6" s="44"/>
      <c r="Q6" s="43"/>
    </row>
    <row r="7" spans="1:18" s="19" customFormat="1" ht="15" customHeight="1" x14ac:dyDescent="0.25">
      <c r="A7" s="34"/>
      <c r="B7" s="27" t="s">
        <v>37</v>
      </c>
      <c r="C7" s="148">
        <v>16</v>
      </c>
      <c r="D7" s="73">
        <f>IF(C7&lt;17,1,IF(C7&lt;33,2,IF(C7&lt;65,3,4)))</f>
        <v>1</v>
      </c>
      <c r="E7" s="270" t="s">
        <v>3</v>
      </c>
      <c r="F7" s="270"/>
      <c r="G7" s="122"/>
      <c r="H7" s="270" t="s">
        <v>44</v>
      </c>
      <c r="I7" s="270"/>
      <c r="J7" s="122"/>
      <c r="K7" s="271" t="s">
        <v>45</v>
      </c>
      <c r="L7" s="272"/>
      <c r="M7" s="272"/>
      <c r="N7" s="272"/>
      <c r="O7" s="272"/>
      <c r="P7" s="272"/>
      <c r="Q7" s="272"/>
    </row>
    <row r="8" spans="1:18" s="19" customFormat="1" ht="15" customHeight="1" x14ac:dyDescent="0.25">
      <c r="B8" s="27" t="s">
        <v>39</v>
      </c>
      <c r="C8" s="131" t="s">
        <v>38</v>
      </c>
      <c r="E8" s="134" t="s">
        <v>42</v>
      </c>
      <c r="F8" s="135" t="s">
        <v>43</v>
      </c>
      <c r="G8" s="120"/>
      <c r="H8" s="138" t="s">
        <v>40</v>
      </c>
      <c r="I8" s="138" t="s">
        <v>41</v>
      </c>
      <c r="J8" s="120"/>
      <c r="K8" s="140" t="s">
        <v>4</v>
      </c>
      <c r="L8" s="141" t="s">
        <v>1</v>
      </c>
      <c r="M8" s="142" t="s">
        <v>2</v>
      </c>
      <c r="N8" s="140" t="s">
        <v>3</v>
      </c>
      <c r="O8" s="273" t="s">
        <v>22</v>
      </c>
      <c r="P8" s="273"/>
      <c r="Q8" s="273"/>
    </row>
    <row r="9" spans="1:18" s="19" customFormat="1" ht="15" customHeight="1" x14ac:dyDescent="0.25">
      <c r="B9" s="19" t="s">
        <v>5</v>
      </c>
      <c r="C9" s="149">
        <v>42040</v>
      </c>
      <c r="E9" s="136">
        <f>IF(C12&lt;&gt;"",1,"")</f>
        <v>1</v>
      </c>
      <c r="F9" s="137" t="s">
        <v>6</v>
      </c>
      <c r="G9" s="27"/>
      <c r="H9" s="21">
        <f>IF(C7&lt;&gt;"",1,"")</f>
        <v>1</v>
      </c>
      <c r="I9" s="139" t="s">
        <v>97</v>
      </c>
      <c r="J9" s="27"/>
      <c r="K9" s="136">
        <f ca="1">IF(O9&lt;&gt;"",1,"")</f>
        <v>1</v>
      </c>
      <c r="L9" s="143">
        <f ca="1">IF($O9&lt;&gt;"",dummy2!C3,"")</f>
        <v>42040</v>
      </c>
      <c r="M9" s="144">
        <f ca="1">IF($O9&lt;&gt;"",dummy2!D3,"")</f>
        <v>0.625</v>
      </c>
      <c r="N9" s="136" t="str">
        <f ca="1">IF($O9&lt;&gt;"",dummy2!E3,"")</f>
        <v>Court 1</v>
      </c>
      <c r="O9" s="145" t="str">
        <f ca="1">IF(OFFSET(dummy2!L3,0,dummy1!$A$2)&lt;&gt;"",OFFSET(dummy2!L3,0,dummy1!$A$2),"")</f>
        <v>Player 1</v>
      </c>
      <c r="P9" s="146" t="str">
        <f ca="1">IF(O9&lt;&gt;"","vs","")</f>
        <v>vs</v>
      </c>
      <c r="Q9" s="147" t="str">
        <f ca="1">IF(OFFSET(dummy2!M3,0,dummy1!$A$2)&lt;&gt;"",OFFSET(dummy2!M3,0,dummy1!$A$2),"")</f>
        <v>Player 16</v>
      </c>
    </row>
    <row r="10" spans="1:18" s="19" customFormat="1" ht="15" customHeight="1" x14ac:dyDescent="0.25">
      <c r="B10" s="19" t="s">
        <v>26</v>
      </c>
      <c r="C10" s="132">
        <f>dummy1!I12</f>
        <v>42040</v>
      </c>
      <c r="E10" s="136">
        <f>IF(OR(E9="",E9=$C$12),"",E9+1)</f>
        <v>2</v>
      </c>
      <c r="F10" s="137" t="s">
        <v>7</v>
      </c>
      <c r="G10" s="27"/>
      <c r="H10" s="21">
        <f t="shared" ref="H10:H73" si="0">IF(OR(H9="",H9=$C$7),"",H9+1)</f>
        <v>2</v>
      </c>
      <c r="I10" s="139" t="s">
        <v>98</v>
      </c>
      <c r="J10" s="27"/>
      <c r="K10" s="136">
        <f ca="1">IF(O10&lt;&gt;"",K9+1,"")</f>
        <v>2</v>
      </c>
      <c r="L10" s="143">
        <f ca="1">IF($O10&lt;&gt;"",dummy2!C4,"")</f>
        <v>42040</v>
      </c>
      <c r="M10" s="144">
        <f ca="1">IF($O10&lt;&gt;"",dummy2!D4,"")</f>
        <v>0.625</v>
      </c>
      <c r="N10" s="136" t="str">
        <f ca="1">IF($O10&lt;&gt;"",dummy2!E4,"")</f>
        <v>Court 2</v>
      </c>
      <c r="O10" s="145" t="str">
        <f ca="1">IF(OFFSET(dummy2!L4,0,dummy1!$A$2)&lt;&gt;"",OFFSET(dummy2!L4,0,dummy1!$A$2),"")</f>
        <v>Player 8</v>
      </c>
      <c r="P10" s="146" t="str">
        <f t="shared" ref="P10:P73" ca="1" si="1">IF(O10&lt;&gt;"","vs","")</f>
        <v>vs</v>
      </c>
      <c r="Q10" s="147" t="str">
        <f ca="1">IF(OFFSET(dummy2!M4,0,dummy1!$A$2)&lt;&gt;"",OFFSET(dummy2!M4,0,dummy1!$A$2),"")</f>
        <v>Player 9</v>
      </c>
    </row>
    <row r="11" spans="1:18" s="19" customFormat="1" ht="15" customHeight="1" x14ac:dyDescent="0.25">
      <c r="B11" s="19" t="s">
        <v>31</v>
      </c>
      <c r="C11" s="150">
        <v>0.625</v>
      </c>
      <c r="E11" s="136">
        <f t="shared" ref="E11:E24" si="2">IF(OR(E10="",E10=$C$12),"",E10+1)</f>
        <v>3</v>
      </c>
      <c r="F11" s="137" t="s">
        <v>8</v>
      </c>
      <c r="G11" s="27"/>
      <c r="H11" s="21">
        <f t="shared" si="0"/>
        <v>3</v>
      </c>
      <c r="I11" s="139" t="s">
        <v>99</v>
      </c>
      <c r="J11" s="27"/>
      <c r="K11" s="136">
        <f t="shared" ref="K11:K74" ca="1" si="3">IF(O11&lt;&gt;"",K10+1,"")</f>
        <v>3</v>
      </c>
      <c r="L11" s="143">
        <f ca="1">IF($O11&lt;&gt;"",dummy2!C5,"")</f>
        <v>42040</v>
      </c>
      <c r="M11" s="144">
        <f ca="1">IF($O11&lt;&gt;"",dummy2!D5,"")</f>
        <v>0.625</v>
      </c>
      <c r="N11" s="136" t="str">
        <f ca="1">IF($O11&lt;&gt;"",dummy2!E5,"")</f>
        <v>Court 3</v>
      </c>
      <c r="O11" s="145" t="str">
        <f ca="1">IF(OFFSET(dummy2!L5,0,dummy1!$A$2)&lt;&gt;"",OFFSET(dummy2!L5,0,dummy1!$A$2),"")</f>
        <v>Player 4</v>
      </c>
      <c r="P11" s="146" t="str">
        <f t="shared" ca="1" si="1"/>
        <v>vs</v>
      </c>
      <c r="Q11" s="147" t="str">
        <f ca="1">IF(OFFSET(dummy2!M5,0,dummy1!$A$2)&lt;&gt;"",OFFSET(dummy2!M5,0,dummy1!$A$2),"")</f>
        <v>Player 13</v>
      </c>
    </row>
    <row r="12" spans="1:18" s="19" customFormat="1" ht="15" customHeight="1" x14ac:dyDescent="0.25">
      <c r="B12" s="19" t="s">
        <v>27</v>
      </c>
      <c r="C12" s="151">
        <v>16</v>
      </c>
      <c r="E12" s="136">
        <f t="shared" si="2"/>
        <v>4</v>
      </c>
      <c r="F12" s="137" t="s">
        <v>9</v>
      </c>
      <c r="G12" s="27"/>
      <c r="H12" s="21">
        <f t="shared" si="0"/>
        <v>4</v>
      </c>
      <c r="I12" s="139" t="s">
        <v>100</v>
      </c>
      <c r="J12" s="27"/>
      <c r="K12" s="136">
        <f t="shared" ca="1" si="3"/>
        <v>4</v>
      </c>
      <c r="L12" s="143">
        <f ca="1">IF($O12&lt;&gt;"",dummy2!C6,"")</f>
        <v>42040</v>
      </c>
      <c r="M12" s="144">
        <f ca="1">IF($O12&lt;&gt;"",dummy2!D6,"")</f>
        <v>0.625</v>
      </c>
      <c r="N12" s="136" t="str">
        <f ca="1">IF($O12&lt;&gt;"",dummy2!E6,"")</f>
        <v>Court 4</v>
      </c>
      <c r="O12" s="145" t="str">
        <f ca="1">IF(OFFSET(dummy2!L6,0,dummy1!$A$2)&lt;&gt;"",OFFSET(dummy2!L6,0,dummy1!$A$2),"")</f>
        <v>Player 5</v>
      </c>
      <c r="P12" s="146" t="str">
        <f t="shared" ca="1" si="1"/>
        <v>vs</v>
      </c>
      <c r="Q12" s="147" t="str">
        <f ca="1">IF(OFFSET(dummy2!M6,0,dummy1!$A$2)&lt;&gt;"",OFFSET(dummy2!M6,0,dummy1!$A$2),"")</f>
        <v>Player 12</v>
      </c>
    </row>
    <row r="13" spans="1:18" s="19" customFormat="1" ht="15" customHeight="1" x14ac:dyDescent="0.25">
      <c r="B13" s="19" t="s">
        <v>46</v>
      </c>
      <c r="C13" s="152">
        <v>8.3333333333333329E-2</v>
      </c>
      <c r="E13" s="136">
        <f t="shared" si="2"/>
        <v>5</v>
      </c>
      <c r="F13" s="137" t="s">
        <v>10</v>
      </c>
      <c r="G13" s="27"/>
      <c r="H13" s="21">
        <f t="shared" si="0"/>
        <v>5</v>
      </c>
      <c r="I13" s="139" t="s">
        <v>101</v>
      </c>
      <c r="J13" s="27"/>
      <c r="K13" s="136">
        <f t="shared" ca="1" si="3"/>
        <v>5</v>
      </c>
      <c r="L13" s="143">
        <f ca="1">IF($O13&lt;&gt;"",dummy2!C7,"")</f>
        <v>42040</v>
      </c>
      <c r="M13" s="144">
        <f ca="1">IF($O13&lt;&gt;"",dummy2!D7,"")</f>
        <v>0.625</v>
      </c>
      <c r="N13" s="136" t="str">
        <f ca="1">IF($O13&lt;&gt;"",dummy2!E7,"")</f>
        <v>Court 5</v>
      </c>
      <c r="O13" s="145" t="str">
        <f ca="1">IF(OFFSET(dummy2!L7,0,dummy1!$A$2)&lt;&gt;"",OFFSET(dummy2!L7,0,dummy1!$A$2),"")</f>
        <v>Player 2</v>
      </c>
      <c r="P13" s="146" t="str">
        <f t="shared" ca="1" si="1"/>
        <v>vs</v>
      </c>
      <c r="Q13" s="147" t="str">
        <f ca="1">IF(OFFSET(dummy2!M7,0,dummy1!$A$2)&lt;&gt;"",OFFSET(dummy2!M7,0,dummy1!$A$2),"")</f>
        <v>Player 15</v>
      </c>
    </row>
    <row r="14" spans="1:18" s="19" customFormat="1" ht="15" customHeight="1" x14ac:dyDescent="0.25">
      <c r="B14" s="19" t="s">
        <v>28</v>
      </c>
      <c r="C14" s="151">
        <v>4</v>
      </c>
      <c r="E14" s="136">
        <f t="shared" si="2"/>
        <v>6</v>
      </c>
      <c r="F14" s="137" t="s">
        <v>11</v>
      </c>
      <c r="G14" s="27"/>
      <c r="H14" s="21">
        <f t="shared" si="0"/>
        <v>6</v>
      </c>
      <c r="I14" s="139" t="s">
        <v>102</v>
      </c>
      <c r="J14" s="27"/>
      <c r="K14" s="136">
        <f t="shared" ca="1" si="3"/>
        <v>6</v>
      </c>
      <c r="L14" s="143">
        <f ca="1">IF($O14&lt;&gt;"",dummy2!C8,"")</f>
        <v>42040</v>
      </c>
      <c r="M14" s="144">
        <f ca="1">IF($O14&lt;&gt;"",dummy2!D8,"")</f>
        <v>0.625</v>
      </c>
      <c r="N14" s="136" t="str">
        <f ca="1">IF($O14&lt;&gt;"",dummy2!E8,"")</f>
        <v>Court 6</v>
      </c>
      <c r="O14" s="145" t="str">
        <f ca="1">IF(OFFSET(dummy2!L8,0,dummy1!$A$2)&lt;&gt;"",OFFSET(dummy2!L8,0,dummy1!$A$2),"")</f>
        <v>Player 7</v>
      </c>
      <c r="P14" s="146" t="str">
        <f t="shared" ca="1" si="1"/>
        <v>vs</v>
      </c>
      <c r="Q14" s="147" t="str">
        <f ca="1">IF(OFFSET(dummy2!M8,0,dummy1!$A$2)&lt;&gt;"",OFFSET(dummy2!M8,0,dummy1!$A$2),"")</f>
        <v>Player 10</v>
      </c>
    </row>
    <row r="15" spans="1:18" s="19" customFormat="1" ht="15" customHeight="1" x14ac:dyDescent="0.25">
      <c r="E15" s="136">
        <f t="shared" si="2"/>
        <v>7</v>
      </c>
      <c r="F15" s="137" t="s">
        <v>12</v>
      </c>
      <c r="G15" s="27"/>
      <c r="H15" s="21">
        <f t="shared" si="0"/>
        <v>7</v>
      </c>
      <c r="I15" s="139" t="s">
        <v>103</v>
      </c>
      <c r="J15" s="27"/>
      <c r="K15" s="136">
        <f t="shared" ca="1" si="3"/>
        <v>7</v>
      </c>
      <c r="L15" s="143">
        <f ca="1">IF($O15&lt;&gt;"",dummy2!C9,"")</f>
        <v>42040</v>
      </c>
      <c r="M15" s="144">
        <f ca="1">IF($O15&lt;&gt;"",dummy2!D9,"")</f>
        <v>0.625</v>
      </c>
      <c r="N15" s="136" t="str">
        <f ca="1">IF($O15&lt;&gt;"",dummy2!E9,"")</f>
        <v>Court 7</v>
      </c>
      <c r="O15" s="145" t="str">
        <f ca="1">IF(OFFSET(dummy2!L9,0,dummy1!$A$2)&lt;&gt;"",OFFSET(dummy2!L9,0,dummy1!$A$2),"")</f>
        <v>Player 3</v>
      </c>
      <c r="P15" s="146" t="str">
        <f t="shared" ca="1" si="1"/>
        <v>vs</v>
      </c>
      <c r="Q15" s="147" t="str">
        <f ca="1">IF(OFFSET(dummy2!M9,0,dummy1!$A$2)&lt;&gt;"",OFFSET(dummy2!M9,0,dummy1!$A$2),"")</f>
        <v>Player 14</v>
      </c>
    </row>
    <row r="16" spans="1:18" s="19" customFormat="1" ht="15" customHeight="1" x14ac:dyDescent="0.25">
      <c r="E16" s="136">
        <f t="shared" si="2"/>
        <v>8</v>
      </c>
      <c r="F16" s="137" t="s">
        <v>13</v>
      </c>
      <c r="G16" s="27"/>
      <c r="H16" s="21">
        <f t="shared" si="0"/>
        <v>8</v>
      </c>
      <c r="I16" s="139" t="s">
        <v>104</v>
      </c>
      <c r="J16" s="27"/>
      <c r="K16" s="136">
        <f t="shared" ca="1" si="3"/>
        <v>8</v>
      </c>
      <c r="L16" s="143">
        <f ca="1">IF($O16&lt;&gt;"",dummy2!C10,"")</f>
        <v>42040</v>
      </c>
      <c r="M16" s="144">
        <f ca="1">IF($O16&lt;&gt;"",dummy2!D10,"")</f>
        <v>0.625</v>
      </c>
      <c r="N16" s="136" t="str">
        <f ca="1">IF($O16&lt;&gt;"",dummy2!E10,"")</f>
        <v>Court 8</v>
      </c>
      <c r="O16" s="145" t="str">
        <f ca="1">IF(OFFSET(dummy2!L10,0,dummy1!$A$2)&lt;&gt;"",OFFSET(dummy2!L10,0,dummy1!$A$2),"")</f>
        <v>Player 6</v>
      </c>
      <c r="P16" s="146" t="str">
        <f t="shared" ca="1" si="1"/>
        <v>vs</v>
      </c>
      <c r="Q16" s="147" t="str">
        <f ca="1">IF(OFFSET(dummy2!M10,0,dummy1!$A$2)&lt;&gt;"",OFFSET(dummy2!M10,0,dummy1!$A$2),"")</f>
        <v>Player 11</v>
      </c>
    </row>
    <row r="17" spans="1:17" s="19" customFormat="1" ht="15" customHeight="1" x14ac:dyDescent="0.25">
      <c r="A17" s="34"/>
      <c r="E17" s="136">
        <f t="shared" si="2"/>
        <v>9</v>
      </c>
      <c r="F17" s="137" t="s">
        <v>14</v>
      </c>
      <c r="G17" s="27"/>
      <c r="H17" s="21">
        <f t="shared" si="0"/>
        <v>9</v>
      </c>
      <c r="I17" s="139" t="s">
        <v>105</v>
      </c>
      <c r="J17" s="27"/>
      <c r="K17" s="136">
        <f t="shared" ca="1" si="3"/>
        <v>9</v>
      </c>
      <c r="L17" s="143">
        <f ca="1">IF($O17&lt;&gt;"",dummy2!C11,"")</f>
        <v>42040</v>
      </c>
      <c r="M17" s="144">
        <f ca="1">IF($O17&lt;&gt;"",dummy2!D11,"")</f>
        <v>0.625</v>
      </c>
      <c r="N17" s="136" t="str">
        <f ca="1">IF($O17&lt;&gt;"",dummy2!E11,"")</f>
        <v>Court 9</v>
      </c>
      <c r="O17" s="145" t="str">
        <f ca="1">IF(OFFSET(dummy2!L11,0,dummy1!$A$2)&lt;&gt;"",OFFSET(dummy2!L11,0,dummy1!$A$2),"")</f>
        <v>Winner Match 1</v>
      </c>
      <c r="P17" s="146" t="str">
        <f t="shared" ca="1" si="1"/>
        <v>vs</v>
      </c>
      <c r="Q17" s="147" t="str">
        <f ca="1">IF(OFFSET(dummy2!M11,0,dummy1!$A$2)&lt;&gt;"",OFFSET(dummy2!M11,0,dummy1!$A$2),"")</f>
        <v>Winner Match 2</v>
      </c>
    </row>
    <row r="18" spans="1:17" s="19" customFormat="1" ht="15" customHeight="1" x14ac:dyDescent="0.25">
      <c r="A18" s="34"/>
      <c r="E18" s="136">
        <f t="shared" si="2"/>
        <v>10</v>
      </c>
      <c r="F18" s="137" t="s">
        <v>15</v>
      </c>
      <c r="G18" s="27"/>
      <c r="H18" s="21">
        <f t="shared" si="0"/>
        <v>10</v>
      </c>
      <c r="I18" s="139" t="s">
        <v>106</v>
      </c>
      <c r="J18" s="27"/>
      <c r="K18" s="136">
        <f t="shared" ca="1" si="3"/>
        <v>10</v>
      </c>
      <c r="L18" s="143">
        <f ca="1">IF($O18&lt;&gt;"",dummy2!C12,"")</f>
        <v>42040</v>
      </c>
      <c r="M18" s="144">
        <f ca="1">IF($O18&lt;&gt;"",dummy2!D12,"")</f>
        <v>0.625</v>
      </c>
      <c r="N18" s="136" t="str">
        <f ca="1">IF($O18&lt;&gt;"",dummy2!E12,"")</f>
        <v>Court 10</v>
      </c>
      <c r="O18" s="145" t="str">
        <f ca="1">IF(OFFSET(dummy2!L12,0,dummy1!$A$2)&lt;&gt;"",OFFSET(dummy2!L12,0,dummy1!$A$2),"")</f>
        <v>Winner Match 3</v>
      </c>
      <c r="P18" s="146" t="str">
        <f t="shared" ca="1" si="1"/>
        <v>vs</v>
      </c>
      <c r="Q18" s="147" t="str">
        <f ca="1">IF(OFFSET(dummy2!M12,0,dummy1!$A$2)&lt;&gt;"",OFFSET(dummy2!M12,0,dummy1!$A$2),"")</f>
        <v>Winner Match 4</v>
      </c>
    </row>
    <row r="19" spans="1:17" s="19" customFormat="1" ht="15" customHeight="1" x14ac:dyDescent="0.25">
      <c r="A19" s="34"/>
      <c r="E19" s="136">
        <f t="shared" si="2"/>
        <v>11</v>
      </c>
      <c r="F19" s="137" t="s">
        <v>16</v>
      </c>
      <c r="G19" s="27"/>
      <c r="H19" s="21">
        <f t="shared" si="0"/>
        <v>11</v>
      </c>
      <c r="I19" s="139" t="s">
        <v>107</v>
      </c>
      <c r="J19" s="27"/>
      <c r="K19" s="136">
        <f t="shared" ca="1" si="3"/>
        <v>11</v>
      </c>
      <c r="L19" s="143">
        <f ca="1">IF($O19&lt;&gt;"",dummy2!C13,"")</f>
        <v>42040</v>
      </c>
      <c r="M19" s="144">
        <f ca="1">IF($O19&lt;&gt;"",dummy2!D13,"")</f>
        <v>0.625</v>
      </c>
      <c r="N19" s="136" t="str">
        <f ca="1">IF($O19&lt;&gt;"",dummy2!E13,"")</f>
        <v>Court 11</v>
      </c>
      <c r="O19" s="145" t="str">
        <f ca="1">IF(OFFSET(dummy2!L13,0,dummy1!$A$2)&lt;&gt;"",OFFSET(dummy2!L13,0,dummy1!$A$2),"")</f>
        <v>Winner Match 5</v>
      </c>
      <c r="P19" s="146" t="str">
        <f t="shared" ca="1" si="1"/>
        <v>vs</v>
      </c>
      <c r="Q19" s="147" t="str">
        <f ca="1">IF(OFFSET(dummy2!M13,0,dummy1!$A$2)&lt;&gt;"",OFFSET(dummy2!M13,0,dummy1!$A$2),"")</f>
        <v>Winner Match 6</v>
      </c>
    </row>
    <row r="20" spans="1:17" s="19" customFormat="1" ht="15" customHeight="1" x14ac:dyDescent="0.25">
      <c r="A20" s="34"/>
      <c r="E20" s="136">
        <f t="shared" si="2"/>
        <v>12</v>
      </c>
      <c r="F20" s="137" t="s">
        <v>17</v>
      </c>
      <c r="G20" s="27"/>
      <c r="H20" s="21">
        <f t="shared" si="0"/>
        <v>12</v>
      </c>
      <c r="I20" s="139" t="s">
        <v>108</v>
      </c>
      <c r="J20" s="27"/>
      <c r="K20" s="136">
        <f t="shared" ca="1" si="3"/>
        <v>12</v>
      </c>
      <c r="L20" s="143">
        <f ca="1">IF($O20&lt;&gt;"",dummy2!C14,"")</f>
        <v>42040</v>
      </c>
      <c r="M20" s="144">
        <f ca="1">IF($O20&lt;&gt;"",dummy2!D14,"")</f>
        <v>0.625</v>
      </c>
      <c r="N20" s="136" t="str">
        <f ca="1">IF($O20&lt;&gt;"",dummy2!E14,"")</f>
        <v>Court 12</v>
      </c>
      <c r="O20" s="145" t="str">
        <f ca="1">IF(OFFSET(dummy2!L14,0,dummy1!$A$2)&lt;&gt;"",OFFSET(dummy2!L14,0,dummy1!$A$2),"")</f>
        <v>Winner Match 7</v>
      </c>
      <c r="P20" s="146" t="str">
        <f t="shared" ca="1" si="1"/>
        <v>vs</v>
      </c>
      <c r="Q20" s="147" t="str">
        <f ca="1">IF(OFFSET(dummy2!M14,0,dummy1!$A$2)&lt;&gt;"",OFFSET(dummy2!M14,0,dummy1!$A$2),"")</f>
        <v>Winner Match 8</v>
      </c>
    </row>
    <row r="21" spans="1:17" s="19" customFormat="1" ht="15" customHeight="1" x14ac:dyDescent="0.25">
      <c r="A21" s="34"/>
      <c r="E21" s="136">
        <f t="shared" si="2"/>
        <v>13</v>
      </c>
      <c r="F21" s="137" t="s">
        <v>18</v>
      </c>
      <c r="G21" s="27"/>
      <c r="H21" s="21">
        <f t="shared" si="0"/>
        <v>13</v>
      </c>
      <c r="I21" s="139" t="s">
        <v>109</v>
      </c>
      <c r="J21" s="27"/>
      <c r="K21" s="136">
        <f t="shared" ca="1" si="3"/>
        <v>13</v>
      </c>
      <c r="L21" s="143">
        <f ca="1">IF($O21&lt;&gt;"",dummy2!C15,"")</f>
        <v>42040</v>
      </c>
      <c r="M21" s="144">
        <f ca="1">IF($O21&lt;&gt;"",dummy2!D15,"")</f>
        <v>0.625</v>
      </c>
      <c r="N21" s="136" t="str">
        <f ca="1">IF($O21&lt;&gt;"",dummy2!E15,"")</f>
        <v>Court 13</v>
      </c>
      <c r="O21" s="145" t="str">
        <f ca="1">IF(OFFSET(dummy2!L15,0,dummy1!$A$2)&lt;&gt;"",OFFSET(dummy2!L15,0,dummy1!$A$2),"")</f>
        <v>Winner Match 9</v>
      </c>
      <c r="P21" s="146" t="str">
        <f t="shared" ca="1" si="1"/>
        <v>vs</v>
      </c>
      <c r="Q21" s="147" t="str">
        <f ca="1">IF(OFFSET(dummy2!M15,0,dummy1!$A$2)&lt;&gt;"",OFFSET(dummy2!M15,0,dummy1!$A$2),"")</f>
        <v>Winner Match 10</v>
      </c>
    </row>
    <row r="22" spans="1:17" s="19" customFormat="1" ht="15" customHeight="1" x14ac:dyDescent="0.25">
      <c r="A22" s="34"/>
      <c r="E22" s="136">
        <f t="shared" si="2"/>
        <v>14</v>
      </c>
      <c r="F22" s="137" t="s">
        <v>19</v>
      </c>
      <c r="G22" s="27"/>
      <c r="H22" s="21">
        <f t="shared" si="0"/>
        <v>14</v>
      </c>
      <c r="I22" s="139" t="s">
        <v>110</v>
      </c>
      <c r="J22" s="27"/>
      <c r="K22" s="136">
        <f t="shared" ca="1" si="3"/>
        <v>14</v>
      </c>
      <c r="L22" s="143">
        <f ca="1">IF($O22&lt;&gt;"",dummy2!C16,"")</f>
        <v>42040</v>
      </c>
      <c r="M22" s="144">
        <f ca="1">IF($O22&lt;&gt;"",dummy2!D16,"")</f>
        <v>0.625</v>
      </c>
      <c r="N22" s="136" t="str">
        <f ca="1">IF($O22&lt;&gt;"",dummy2!E16,"")</f>
        <v>Court 14</v>
      </c>
      <c r="O22" s="145" t="str">
        <f ca="1">IF(OFFSET(dummy2!L16,0,dummy1!$A$2)&lt;&gt;"",OFFSET(dummy2!L16,0,dummy1!$A$2),"")</f>
        <v>Winner Match 11</v>
      </c>
      <c r="P22" s="146" t="str">
        <f t="shared" ca="1" si="1"/>
        <v>vs</v>
      </c>
      <c r="Q22" s="147" t="str">
        <f ca="1">IF(OFFSET(dummy2!M16,0,dummy1!$A$2)&lt;&gt;"",OFFSET(dummy2!M16,0,dummy1!$A$2),"")</f>
        <v>Winner Match 12</v>
      </c>
    </row>
    <row r="23" spans="1:17" s="19" customFormat="1" ht="15" customHeight="1" x14ac:dyDescent="0.25">
      <c r="A23" s="34"/>
      <c r="E23" s="136">
        <f t="shared" si="2"/>
        <v>15</v>
      </c>
      <c r="F23" s="137" t="s">
        <v>20</v>
      </c>
      <c r="G23" s="27"/>
      <c r="H23" s="21">
        <f t="shared" si="0"/>
        <v>15</v>
      </c>
      <c r="I23" s="139" t="s">
        <v>111</v>
      </c>
      <c r="J23" s="27"/>
      <c r="K23" s="136">
        <f t="shared" ca="1" si="3"/>
        <v>15</v>
      </c>
      <c r="L23" s="143">
        <f ca="1">IF($O23&lt;&gt;"",dummy2!C17,"")</f>
        <v>42040</v>
      </c>
      <c r="M23" s="144">
        <f ca="1">IF($O23&lt;&gt;"",dummy2!D17,"")</f>
        <v>0.625</v>
      </c>
      <c r="N23" s="136" t="str">
        <f ca="1">IF($O23&lt;&gt;"",dummy2!E17,"")</f>
        <v>Court 15</v>
      </c>
      <c r="O23" s="145" t="str">
        <f ca="1">IF(OFFSET(dummy2!L17,0,dummy1!$A$2)&lt;&gt;"",OFFSET(dummy2!L17,0,dummy1!$A$2),"")</f>
        <v>Loser Match 13</v>
      </c>
      <c r="P23" s="146" t="str">
        <f t="shared" ca="1" si="1"/>
        <v>vs</v>
      </c>
      <c r="Q23" s="147" t="str">
        <f ca="1">IF(OFFSET(dummy2!M17,0,dummy1!$A$2)&lt;&gt;"",OFFSET(dummy2!M17,0,dummy1!$A$2),"")</f>
        <v>Loser Match 14</v>
      </c>
    </row>
    <row r="24" spans="1:17" s="19" customFormat="1" ht="15" customHeight="1" x14ac:dyDescent="0.25">
      <c r="A24" s="34"/>
      <c r="E24" s="136">
        <f t="shared" si="2"/>
        <v>16</v>
      </c>
      <c r="F24" s="137" t="s">
        <v>21</v>
      </c>
      <c r="G24" s="27"/>
      <c r="H24" s="21">
        <f t="shared" si="0"/>
        <v>16</v>
      </c>
      <c r="I24" s="139" t="s">
        <v>112</v>
      </c>
      <c r="J24" s="27"/>
      <c r="K24" s="136">
        <f t="shared" ca="1" si="3"/>
        <v>16</v>
      </c>
      <c r="L24" s="143">
        <f ca="1">IF($O24&lt;&gt;"",dummy2!C18,"")</f>
        <v>42040</v>
      </c>
      <c r="M24" s="144">
        <f ca="1">IF($O24&lt;&gt;"",dummy2!D18,"")</f>
        <v>0.625</v>
      </c>
      <c r="N24" s="136" t="str">
        <f ca="1">IF($O24&lt;&gt;"",dummy2!E18,"")</f>
        <v>Court 16</v>
      </c>
      <c r="O24" s="145" t="str">
        <f ca="1">IF(OFFSET(dummy2!L18,0,dummy1!$A$2)&lt;&gt;"",OFFSET(dummy2!L18,0,dummy1!$A$2),"")</f>
        <v>Winner Match 13</v>
      </c>
      <c r="P24" s="146" t="str">
        <f t="shared" ca="1" si="1"/>
        <v>vs</v>
      </c>
      <c r="Q24" s="147" t="str">
        <f ca="1">IF(OFFSET(dummy2!M18,0,dummy1!$A$2)&lt;&gt;"",OFFSET(dummy2!M18,0,dummy1!$A$2),"")</f>
        <v>Winner Match 14</v>
      </c>
    </row>
    <row r="25" spans="1:17" s="19" customFormat="1" ht="15" customHeight="1" x14ac:dyDescent="0.25">
      <c r="A25" s="34"/>
      <c r="E25" s="20"/>
      <c r="G25" s="27"/>
      <c r="H25" s="241" t="str">
        <f t="shared" si="0"/>
        <v/>
      </c>
      <c r="I25" s="242"/>
      <c r="J25" s="27"/>
      <c r="K25" s="243" t="str">
        <f t="shared" ca="1" si="3"/>
        <v/>
      </c>
      <c r="L25" s="244" t="str">
        <f ca="1">IF($O25&lt;&gt;"",dummy2!C19,"")</f>
        <v/>
      </c>
      <c r="M25" s="245" t="str">
        <f ca="1">IF($O25&lt;&gt;"",dummy2!D19,"")</f>
        <v/>
      </c>
      <c r="N25" s="243" t="str">
        <f ca="1">IF($O25&lt;&gt;"",dummy2!E19,"")</f>
        <v/>
      </c>
      <c r="O25" s="246" t="str">
        <f ca="1">IF(OFFSET(dummy2!L19,0,dummy1!$A$2)&lt;&gt;"",OFFSET(dummy2!L19,0,dummy1!$A$2),"")</f>
        <v/>
      </c>
      <c r="P25" s="247" t="str">
        <f t="shared" ca="1" si="1"/>
        <v/>
      </c>
      <c r="Q25" s="248" t="str">
        <f ca="1">IF(OFFSET(dummy2!M19,0,dummy1!$A$2)&lt;&gt;"",OFFSET(dummy2!M19,0,dummy1!$A$2),"")</f>
        <v/>
      </c>
    </row>
    <row r="26" spans="1:17" s="19" customFormat="1" ht="15" customHeight="1" x14ac:dyDescent="0.25">
      <c r="A26" s="34"/>
      <c r="E26" s="36"/>
      <c r="F26" s="46"/>
      <c r="G26" s="27"/>
      <c r="H26" s="36" t="str">
        <f t="shared" si="0"/>
        <v/>
      </c>
      <c r="I26" s="249"/>
      <c r="J26" s="27"/>
      <c r="K26" s="250" t="str">
        <f t="shared" ca="1" si="3"/>
        <v/>
      </c>
      <c r="L26" s="251" t="str">
        <f ca="1">IF($O26&lt;&gt;"",dummy2!C20,"")</f>
        <v/>
      </c>
      <c r="M26" s="252" t="str">
        <f ca="1">IF($O26&lt;&gt;"",dummy2!D20,"")</f>
        <v/>
      </c>
      <c r="N26" s="250" t="str">
        <f ca="1">IF($O26&lt;&gt;"",dummy2!E20,"")</f>
        <v/>
      </c>
      <c r="O26" s="253" t="str">
        <f ca="1">IF(OFFSET(dummy2!L20,0,dummy1!$A$2)&lt;&gt;"",OFFSET(dummy2!L20,0,dummy1!$A$2),"")</f>
        <v/>
      </c>
      <c r="P26" s="250" t="str">
        <f t="shared" ca="1" si="1"/>
        <v/>
      </c>
      <c r="Q26" s="249" t="str">
        <f ca="1">IF(OFFSET(dummy2!M20,0,dummy1!$A$2)&lt;&gt;"",OFFSET(dummy2!M20,0,dummy1!$A$2),"")</f>
        <v/>
      </c>
    </row>
    <row r="27" spans="1:17" s="19" customFormat="1" ht="15" hidden="1" customHeight="1" x14ac:dyDescent="0.25">
      <c r="A27" s="34"/>
      <c r="E27" s="36"/>
      <c r="F27" s="46"/>
      <c r="G27" s="27"/>
      <c r="H27" s="36" t="str">
        <f t="shared" si="0"/>
        <v/>
      </c>
      <c r="I27" s="249"/>
      <c r="J27" s="27"/>
      <c r="K27" s="250" t="str">
        <f t="shared" ca="1" si="3"/>
        <v/>
      </c>
      <c r="L27" s="251" t="str">
        <f ca="1">IF($O27&lt;&gt;"",dummy2!C21,"")</f>
        <v/>
      </c>
      <c r="M27" s="252" t="str">
        <f ca="1">IF($O27&lt;&gt;"",dummy2!D21,"")</f>
        <v/>
      </c>
      <c r="N27" s="250" t="str">
        <f ca="1">IF($O27&lt;&gt;"",dummy2!E21,"")</f>
        <v/>
      </c>
      <c r="O27" s="253" t="str">
        <f ca="1">IF(OFFSET(dummy2!L21,0,dummy1!$A$2)&lt;&gt;"",OFFSET(dummy2!L21,0,dummy1!$A$2),"")</f>
        <v/>
      </c>
      <c r="P27" s="250" t="str">
        <f t="shared" ca="1" si="1"/>
        <v/>
      </c>
      <c r="Q27" s="249" t="str">
        <f ca="1">IF(OFFSET(dummy2!M21,0,dummy1!$A$2)&lt;&gt;"",OFFSET(dummy2!M21,0,dummy1!$A$2),"")</f>
        <v/>
      </c>
    </row>
    <row r="28" spans="1:17" s="19" customFormat="1" ht="15" hidden="1" customHeight="1" x14ac:dyDescent="0.25">
      <c r="A28" s="34"/>
      <c r="E28" s="36"/>
      <c r="F28" s="46"/>
      <c r="G28" s="27"/>
      <c r="H28" s="36" t="str">
        <f t="shared" si="0"/>
        <v/>
      </c>
      <c r="I28" s="249"/>
      <c r="J28" s="27"/>
      <c r="K28" s="250" t="str">
        <f t="shared" ca="1" si="3"/>
        <v/>
      </c>
      <c r="L28" s="251" t="str">
        <f ca="1">IF($O28&lt;&gt;"",dummy2!C22,"")</f>
        <v/>
      </c>
      <c r="M28" s="252" t="str">
        <f ca="1">IF($O28&lt;&gt;"",dummy2!D22,"")</f>
        <v/>
      </c>
      <c r="N28" s="250" t="str">
        <f ca="1">IF($O28&lt;&gt;"",dummy2!E22,"")</f>
        <v/>
      </c>
      <c r="O28" s="253" t="str">
        <f ca="1">IF(OFFSET(dummy2!L22,0,dummy1!$A$2)&lt;&gt;"",OFFSET(dummy2!L22,0,dummy1!$A$2),"")</f>
        <v/>
      </c>
      <c r="P28" s="250" t="str">
        <f t="shared" ca="1" si="1"/>
        <v/>
      </c>
      <c r="Q28" s="249" t="str">
        <f ca="1">IF(OFFSET(dummy2!M22,0,dummy1!$A$2)&lt;&gt;"",OFFSET(dummy2!M22,0,dummy1!$A$2),"")</f>
        <v/>
      </c>
    </row>
    <row r="29" spans="1:17" s="19" customFormat="1" ht="15" hidden="1" customHeight="1" x14ac:dyDescent="0.25">
      <c r="A29" s="34"/>
      <c r="E29" s="36"/>
      <c r="F29" s="46"/>
      <c r="G29" s="27"/>
      <c r="H29" s="36" t="str">
        <f t="shared" si="0"/>
        <v/>
      </c>
      <c r="I29" s="249"/>
      <c r="J29" s="27"/>
      <c r="K29" s="250" t="str">
        <f t="shared" ca="1" si="3"/>
        <v/>
      </c>
      <c r="L29" s="251" t="str">
        <f ca="1">IF($O29&lt;&gt;"",dummy2!C23,"")</f>
        <v/>
      </c>
      <c r="M29" s="252" t="str">
        <f ca="1">IF($O29&lt;&gt;"",dummy2!D23,"")</f>
        <v/>
      </c>
      <c r="N29" s="250" t="str">
        <f ca="1">IF($O29&lt;&gt;"",dummy2!E23,"")</f>
        <v/>
      </c>
      <c r="O29" s="253" t="str">
        <f ca="1">IF(OFFSET(dummy2!L23,0,dummy1!$A$2)&lt;&gt;"",OFFSET(dummy2!L23,0,dummy1!$A$2),"")</f>
        <v/>
      </c>
      <c r="P29" s="250" t="str">
        <f t="shared" ca="1" si="1"/>
        <v/>
      </c>
      <c r="Q29" s="249" t="str">
        <f ca="1">IF(OFFSET(dummy2!M23,0,dummy1!$A$2)&lt;&gt;"",OFFSET(dummy2!M23,0,dummy1!$A$2),"")</f>
        <v/>
      </c>
    </row>
    <row r="30" spans="1:17" s="19" customFormat="1" ht="15" hidden="1" customHeight="1" x14ac:dyDescent="0.25">
      <c r="A30" s="34"/>
      <c r="E30" s="36"/>
      <c r="F30" s="46"/>
      <c r="G30" s="27"/>
      <c r="H30" s="36" t="str">
        <f t="shared" si="0"/>
        <v/>
      </c>
      <c r="I30" s="249"/>
      <c r="J30" s="27"/>
      <c r="K30" s="250" t="str">
        <f t="shared" ca="1" si="3"/>
        <v/>
      </c>
      <c r="L30" s="251" t="str">
        <f ca="1">IF($O30&lt;&gt;"",dummy2!C24,"")</f>
        <v/>
      </c>
      <c r="M30" s="252" t="str">
        <f ca="1">IF($O30&lt;&gt;"",dummy2!D24,"")</f>
        <v/>
      </c>
      <c r="N30" s="250" t="str">
        <f ca="1">IF($O30&lt;&gt;"",dummy2!E24,"")</f>
        <v/>
      </c>
      <c r="O30" s="253" t="str">
        <f ca="1">IF(OFFSET(dummy2!L24,0,dummy1!$A$2)&lt;&gt;"",OFFSET(dummy2!L24,0,dummy1!$A$2),"")</f>
        <v/>
      </c>
      <c r="P30" s="250" t="str">
        <f t="shared" ca="1" si="1"/>
        <v/>
      </c>
      <c r="Q30" s="249" t="str">
        <f ca="1">IF(OFFSET(dummy2!M24,0,dummy1!$A$2)&lt;&gt;"",OFFSET(dummy2!M24,0,dummy1!$A$2),"")</f>
        <v/>
      </c>
    </row>
    <row r="31" spans="1:17" s="19" customFormat="1" ht="15" hidden="1" customHeight="1" x14ac:dyDescent="0.25">
      <c r="A31" s="34"/>
      <c r="E31" s="36"/>
      <c r="F31" s="46"/>
      <c r="G31" s="27"/>
      <c r="H31" s="36" t="str">
        <f t="shared" si="0"/>
        <v/>
      </c>
      <c r="I31" s="249"/>
      <c r="J31" s="27"/>
      <c r="K31" s="250" t="str">
        <f t="shared" ca="1" si="3"/>
        <v/>
      </c>
      <c r="L31" s="251" t="str">
        <f ca="1">IF($O31&lt;&gt;"",dummy2!C25,"")</f>
        <v/>
      </c>
      <c r="M31" s="252" t="str">
        <f ca="1">IF($O31&lt;&gt;"",dummy2!D25,"")</f>
        <v/>
      </c>
      <c r="N31" s="250" t="str">
        <f ca="1">IF($O31&lt;&gt;"",dummy2!E25,"")</f>
        <v/>
      </c>
      <c r="O31" s="253" t="str">
        <f ca="1">IF(OFFSET(dummy2!L25,0,dummy1!$A$2)&lt;&gt;"",OFFSET(dummy2!L25,0,dummy1!$A$2),"")</f>
        <v/>
      </c>
      <c r="P31" s="250" t="str">
        <f t="shared" ca="1" si="1"/>
        <v/>
      </c>
      <c r="Q31" s="249" t="str">
        <f ca="1">IF(OFFSET(dummy2!M25,0,dummy1!$A$2)&lt;&gt;"",OFFSET(dummy2!M25,0,dummy1!$A$2),"")</f>
        <v/>
      </c>
    </row>
    <row r="32" spans="1:17" s="19" customFormat="1" ht="15" hidden="1" customHeight="1" x14ac:dyDescent="0.25">
      <c r="A32" s="34"/>
      <c r="E32" s="36"/>
      <c r="F32" s="46"/>
      <c r="G32" s="27"/>
      <c r="H32" s="36" t="str">
        <f t="shared" si="0"/>
        <v/>
      </c>
      <c r="I32" s="249"/>
      <c r="J32" s="27"/>
      <c r="K32" s="250" t="str">
        <f t="shared" ca="1" si="3"/>
        <v/>
      </c>
      <c r="L32" s="251" t="str">
        <f ca="1">IF($O32&lt;&gt;"",dummy2!C26,"")</f>
        <v/>
      </c>
      <c r="M32" s="252" t="str">
        <f ca="1">IF($O32&lt;&gt;"",dummy2!D26,"")</f>
        <v/>
      </c>
      <c r="N32" s="250" t="str">
        <f ca="1">IF($O32&lt;&gt;"",dummy2!E26,"")</f>
        <v/>
      </c>
      <c r="O32" s="253" t="str">
        <f ca="1">IF(OFFSET(dummy2!L26,0,dummy1!$A$2)&lt;&gt;"",OFFSET(dummy2!L26,0,dummy1!$A$2),"")</f>
        <v/>
      </c>
      <c r="P32" s="250" t="str">
        <f t="shared" ca="1" si="1"/>
        <v/>
      </c>
      <c r="Q32" s="249" t="str">
        <f ca="1">IF(OFFSET(dummy2!M26,0,dummy1!$A$2)&lt;&gt;"",OFFSET(dummy2!M26,0,dummy1!$A$2),"")</f>
        <v/>
      </c>
    </row>
    <row r="33" spans="1:17" s="19" customFormat="1" ht="15" hidden="1" customHeight="1" x14ac:dyDescent="0.25">
      <c r="A33" s="34"/>
      <c r="E33" s="36"/>
      <c r="F33" s="46"/>
      <c r="G33" s="27"/>
      <c r="H33" s="36" t="str">
        <f t="shared" si="0"/>
        <v/>
      </c>
      <c r="I33" s="249"/>
      <c r="J33" s="27"/>
      <c r="K33" s="250" t="str">
        <f t="shared" ca="1" si="3"/>
        <v/>
      </c>
      <c r="L33" s="251" t="str">
        <f ca="1">IF($O33&lt;&gt;"",dummy2!C27,"")</f>
        <v/>
      </c>
      <c r="M33" s="252" t="str">
        <f ca="1">IF($O33&lt;&gt;"",dummy2!D27,"")</f>
        <v/>
      </c>
      <c r="N33" s="250" t="str">
        <f ca="1">IF($O33&lt;&gt;"",dummy2!E27,"")</f>
        <v/>
      </c>
      <c r="O33" s="253" t="str">
        <f ca="1">IF(OFFSET(dummy2!L27,0,dummy1!$A$2)&lt;&gt;"",OFFSET(dummy2!L27,0,dummy1!$A$2),"")</f>
        <v/>
      </c>
      <c r="P33" s="250" t="str">
        <f t="shared" ca="1" si="1"/>
        <v/>
      </c>
      <c r="Q33" s="249" t="str">
        <f ca="1">IF(OFFSET(dummy2!M27,0,dummy1!$A$2)&lt;&gt;"",OFFSET(dummy2!M27,0,dummy1!$A$2),"")</f>
        <v/>
      </c>
    </row>
    <row r="34" spans="1:17" s="19" customFormat="1" ht="15" hidden="1" customHeight="1" x14ac:dyDescent="0.25">
      <c r="A34" s="34"/>
      <c r="E34" s="36"/>
      <c r="F34" s="46"/>
      <c r="G34" s="27"/>
      <c r="H34" s="36" t="str">
        <f t="shared" si="0"/>
        <v/>
      </c>
      <c r="I34" s="249"/>
      <c r="J34" s="27"/>
      <c r="K34" s="250" t="str">
        <f t="shared" ca="1" si="3"/>
        <v/>
      </c>
      <c r="L34" s="251" t="str">
        <f ca="1">IF($O34&lt;&gt;"",dummy2!C28,"")</f>
        <v/>
      </c>
      <c r="M34" s="252" t="str">
        <f ca="1">IF($O34&lt;&gt;"",dummy2!D28,"")</f>
        <v/>
      </c>
      <c r="N34" s="250" t="str">
        <f ca="1">IF($O34&lt;&gt;"",dummy2!E28,"")</f>
        <v/>
      </c>
      <c r="O34" s="253" t="str">
        <f ca="1">IF(OFFSET(dummy2!L28,0,dummy1!$A$2)&lt;&gt;"",OFFSET(dummy2!L28,0,dummy1!$A$2),"")</f>
        <v/>
      </c>
      <c r="P34" s="250" t="str">
        <f t="shared" ca="1" si="1"/>
        <v/>
      </c>
      <c r="Q34" s="249" t="str">
        <f ca="1">IF(OFFSET(dummy2!M28,0,dummy1!$A$2)&lt;&gt;"",OFFSET(dummy2!M28,0,dummy1!$A$2),"")</f>
        <v/>
      </c>
    </row>
    <row r="35" spans="1:17" s="19" customFormat="1" ht="15" hidden="1" customHeight="1" x14ac:dyDescent="0.25">
      <c r="A35" s="34"/>
      <c r="E35" s="36"/>
      <c r="F35" s="46"/>
      <c r="G35" s="27"/>
      <c r="H35" s="36" t="str">
        <f t="shared" si="0"/>
        <v/>
      </c>
      <c r="I35" s="249"/>
      <c r="J35" s="27"/>
      <c r="K35" s="250" t="str">
        <f t="shared" ca="1" si="3"/>
        <v/>
      </c>
      <c r="L35" s="251" t="str">
        <f ca="1">IF($O35&lt;&gt;"",dummy2!C29,"")</f>
        <v/>
      </c>
      <c r="M35" s="252" t="str">
        <f ca="1">IF($O35&lt;&gt;"",dummy2!D29,"")</f>
        <v/>
      </c>
      <c r="N35" s="250" t="str">
        <f ca="1">IF($O35&lt;&gt;"",dummy2!E29,"")</f>
        <v/>
      </c>
      <c r="O35" s="253" t="str">
        <f ca="1">IF(OFFSET(dummy2!L29,0,dummy1!$A$2)&lt;&gt;"",OFFSET(dummy2!L29,0,dummy1!$A$2),"")</f>
        <v/>
      </c>
      <c r="P35" s="250" t="str">
        <f t="shared" ca="1" si="1"/>
        <v/>
      </c>
      <c r="Q35" s="249" t="str">
        <f ca="1">IF(OFFSET(dummy2!M29,0,dummy1!$A$2)&lt;&gt;"",OFFSET(dummy2!M29,0,dummy1!$A$2),"")</f>
        <v/>
      </c>
    </row>
    <row r="36" spans="1:17" s="19" customFormat="1" ht="15" hidden="1" customHeight="1" x14ac:dyDescent="0.25">
      <c r="A36" s="34"/>
      <c r="E36" s="36"/>
      <c r="F36" s="46"/>
      <c r="G36" s="27"/>
      <c r="H36" s="36" t="str">
        <f t="shared" si="0"/>
        <v/>
      </c>
      <c r="I36" s="249"/>
      <c r="J36" s="27"/>
      <c r="K36" s="250" t="str">
        <f t="shared" ca="1" si="3"/>
        <v/>
      </c>
      <c r="L36" s="251" t="str">
        <f ca="1">IF($O36&lt;&gt;"",dummy2!C30,"")</f>
        <v/>
      </c>
      <c r="M36" s="252" t="str">
        <f ca="1">IF($O36&lt;&gt;"",dummy2!D30,"")</f>
        <v/>
      </c>
      <c r="N36" s="250" t="str">
        <f ca="1">IF($O36&lt;&gt;"",dummy2!E30,"")</f>
        <v/>
      </c>
      <c r="O36" s="253" t="str">
        <f ca="1">IF(OFFSET(dummy2!L30,0,dummy1!$A$2)&lt;&gt;"",OFFSET(dummy2!L30,0,dummy1!$A$2),"")</f>
        <v/>
      </c>
      <c r="P36" s="250" t="str">
        <f t="shared" ca="1" si="1"/>
        <v/>
      </c>
      <c r="Q36" s="249" t="str">
        <f ca="1">IF(OFFSET(dummy2!M30,0,dummy1!$A$2)&lt;&gt;"",OFFSET(dummy2!M30,0,dummy1!$A$2),"")</f>
        <v/>
      </c>
    </row>
    <row r="37" spans="1:17" s="19" customFormat="1" ht="15" hidden="1" customHeight="1" x14ac:dyDescent="0.25">
      <c r="A37" s="34"/>
      <c r="E37" s="36"/>
      <c r="F37" s="46"/>
      <c r="G37" s="27"/>
      <c r="H37" s="36" t="str">
        <f t="shared" si="0"/>
        <v/>
      </c>
      <c r="I37" s="249"/>
      <c r="J37" s="27"/>
      <c r="K37" s="250" t="str">
        <f t="shared" ca="1" si="3"/>
        <v/>
      </c>
      <c r="L37" s="251" t="str">
        <f ca="1">IF($O37&lt;&gt;"",dummy2!C31,"")</f>
        <v/>
      </c>
      <c r="M37" s="252" t="str">
        <f ca="1">IF($O37&lt;&gt;"",dummy2!D31,"")</f>
        <v/>
      </c>
      <c r="N37" s="250" t="str">
        <f ca="1">IF($O37&lt;&gt;"",dummy2!E31,"")</f>
        <v/>
      </c>
      <c r="O37" s="253" t="str">
        <f ca="1">IF(OFFSET(dummy2!L31,0,dummy1!$A$2)&lt;&gt;"",OFFSET(dummy2!L31,0,dummy1!$A$2),"")</f>
        <v/>
      </c>
      <c r="P37" s="250" t="str">
        <f t="shared" ca="1" si="1"/>
        <v/>
      </c>
      <c r="Q37" s="249" t="str">
        <f ca="1">IF(OFFSET(dummy2!M31,0,dummy1!$A$2)&lt;&gt;"",OFFSET(dummy2!M31,0,dummy1!$A$2),"")</f>
        <v/>
      </c>
    </row>
    <row r="38" spans="1:17" s="19" customFormat="1" ht="15" hidden="1" customHeight="1" x14ac:dyDescent="0.25">
      <c r="A38" s="34"/>
      <c r="E38" s="36"/>
      <c r="F38" s="46"/>
      <c r="G38" s="27"/>
      <c r="H38" s="36" t="str">
        <f t="shared" si="0"/>
        <v/>
      </c>
      <c r="I38" s="249"/>
      <c r="J38" s="27"/>
      <c r="K38" s="250" t="str">
        <f t="shared" ca="1" si="3"/>
        <v/>
      </c>
      <c r="L38" s="251" t="str">
        <f ca="1">IF($O38&lt;&gt;"",dummy2!C32,"")</f>
        <v/>
      </c>
      <c r="M38" s="252" t="str">
        <f ca="1">IF($O38&lt;&gt;"",dummy2!D32,"")</f>
        <v/>
      </c>
      <c r="N38" s="250" t="str">
        <f ca="1">IF($O38&lt;&gt;"",dummy2!E32,"")</f>
        <v/>
      </c>
      <c r="O38" s="253" t="str">
        <f ca="1">IF(OFFSET(dummy2!L32,0,dummy1!$A$2)&lt;&gt;"",OFFSET(dummy2!L32,0,dummy1!$A$2),"")</f>
        <v/>
      </c>
      <c r="P38" s="250" t="str">
        <f t="shared" ca="1" si="1"/>
        <v/>
      </c>
      <c r="Q38" s="249" t="str">
        <f ca="1">IF(OFFSET(dummy2!M32,0,dummy1!$A$2)&lt;&gt;"",OFFSET(dummy2!M32,0,dummy1!$A$2),"")</f>
        <v/>
      </c>
    </row>
    <row r="39" spans="1:17" s="19" customFormat="1" ht="15" hidden="1" customHeight="1" x14ac:dyDescent="0.25">
      <c r="A39" s="34"/>
      <c r="E39" s="36"/>
      <c r="F39" s="46"/>
      <c r="G39" s="27"/>
      <c r="H39" s="36" t="str">
        <f t="shared" si="0"/>
        <v/>
      </c>
      <c r="I39" s="249"/>
      <c r="J39" s="27"/>
      <c r="K39" s="250" t="str">
        <f t="shared" ca="1" si="3"/>
        <v/>
      </c>
      <c r="L39" s="251" t="str">
        <f ca="1">IF($O39&lt;&gt;"",dummy2!C33,"")</f>
        <v/>
      </c>
      <c r="M39" s="252" t="str">
        <f ca="1">IF($O39&lt;&gt;"",dummy2!D33,"")</f>
        <v/>
      </c>
      <c r="N39" s="250" t="str">
        <f ca="1">IF($O39&lt;&gt;"",dummy2!E33,"")</f>
        <v/>
      </c>
      <c r="O39" s="253" t="str">
        <f ca="1">IF(OFFSET(dummy2!L33,0,dummy1!$A$2)&lt;&gt;"",OFFSET(dummy2!L33,0,dummy1!$A$2),"")</f>
        <v/>
      </c>
      <c r="P39" s="250" t="str">
        <f t="shared" ca="1" si="1"/>
        <v/>
      </c>
      <c r="Q39" s="249" t="str">
        <f ca="1">IF(OFFSET(dummy2!M33,0,dummy1!$A$2)&lt;&gt;"",OFFSET(dummy2!M33,0,dummy1!$A$2),"")</f>
        <v/>
      </c>
    </row>
    <row r="40" spans="1:17" s="19" customFormat="1" ht="15" hidden="1" customHeight="1" x14ac:dyDescent="0.25">
      <c r="A40" s="34"/>
      <c r="E40" s="36"/>
      <c r="F40" s="46"/>
      <c r="G40" s="27"/>
      <c r="H40" s="36" t="str">
        <f t="shared" si="0"/>
        <v/>
      </c>
      <c r="I40" s="249"/>
      <c r="J40" s="27"/>
      <c r="K40" s="250" t="str">
        <f t="shared" ca="1" si="3"/>
        <v/>
      </c>
      <c r="L40" s="251" t="str">
        <f ca="1">IF($O40&lt;&gt;"",dummy2!C34,"")</f>
        <v/>
      </c>
      <c r="M40" s="252" t="str">
        <f ca="1">IF($O40&lt;&gt;"",dummy2!D34,"")</f>
        <v/>
      </c>
      <c r="N40" s="250" t="str">
        <f ca="1">IF($O40&lt;&gt;"",dummy2!E34,"")</f>
        <v/>
      </c>
      <c r="O40" s="253" t="str">
        <f ca="1">IF(OFFSET(dummy2!L34,0,dummy1!$A$2)&lt;&gt;"",OFFSET(dummy2!L34,0,dummy1!$A$2),"")</f>
        <v/>
      </c>
      <c r="P40" s="250" t="str">
        <f t="shared" ca="1" si="1"/>
        <v/>
      </c>
      <c r="Q40" s="249" t="str">
        <f ca="1">IF(OFFSET(dummy2!M34,0,dummy1!$A$2)&lt;&gt;"",OFFSET(dummy2!M34,0,dummy1!$A$2),"")</f>
        <v/>
      </c>
    </row>
    <row r="41" spans="1:17" s="19" customFormat="1" ht="15" hidden="1" customHeight="1" x14ac:dyDescent="0.25">
      <c r="A41" s="34"/>
      <c r="E41" s="36"/>
      <c r="F41" s="46"/>
      <c r="G41" s="27"/>
      <c r="H41" s="36" t="str">
        <f t="shared" si="0"/>
        <v/>
      </c>
      <c r="I41" s="249"/>
      <c r="J41" s="27"/>
      <c r="K41" s="250" t="str">
        <f t="shared" ca="1" si="3"/>
        <v/>
      </c>
      <c r="L41" s="251" t="str">
        <f ca="1">IF($O41&lt;&gt;"",dummy2!C35,"")</f>
        <v/>
      </c>
      <c r="M41" s="252" t="str">
        <f ca="1">IF($O41&lt;&gt;"",dummy2!D35,"")</f>
        <v/>
      </c>
      <c r="N41" s="250" t="str">
        <f ca="1">IF($O41&lt;&gt;"",dummy2!E35,"")</f>
        <v/>
      </c>
      <c r="O41" s="253" t="str">
        <f ca="1">IF(OFFSET(dummy2!L35,0,dummy1!$A$2)&lt;&gt;"",OFFSET(dummy2!L35,0,dummy1!$A$2),"")</f>
        <v/>
      </c>
      <c r="P41" s="250" t="str">
        <f t="shared" ca="1" si="1"/>
        <v/>
      </c>
      <c r="Q41" s="249" t="str">
        <f ca="1">IF(OFFSET(dummy2!M35,0,dummy1!$A$2)&lt;&gt;"",OFFSET(dummy2!M35,0,dummy1!$A$2),"")</f>
        <v/>
      </c>
    </row>
    <row r="42" spans="1:17" s="19" customFormat="1" ht="15" hidden="1" customHeight="1" x14ac:dyDescent="0.25">
      <c r="A42" s="34"/>
      <c r="E42" s="36"/>
      <c r="F42" s="46"/>
      <c r="G42" s="27"/>
      <c r="H42" s="36" t="str">
        <f t="shared" si="0"/>
        <v/>
      </c>
      <c r="I42" s="249"/>
      <c r="J42" s="27"/>
      <c r="K42" s="250" t="str">
        <f t="shared" ca="1" si="3"/>
        <v/>
      </c>
      <c r="L42" s="251" t="str">
        <f ca="1">IF($O42&lt;&gt;"",dummy2!C36,"")</f>
        <v/>
      </c>
      <c r="M42" s="252" t="str">
        <f ca="1">IF($O42&lt;&gt;"",dummy2!D36,"")</f>
        <v/>
      </c>
      <c r="N42" s="250" t="str">
        <f ca="1">IF($O42&lt;&gt;"",dummy2!E36,"")</f>
        <v/>
      </c>
      <c r="O42" s="253" t="str">
        <f ca="1">IF(OFFSET(dummy2!L36,0,dummy1!$A$2)&lt;&gt;"",OFFSET(dummy2!L36,0,dummy1!$A$2),"")</f>
        <v/>
      </c>
      <c r="P42" s="250" t="str">
        <f t="shared" ca="1" si="1"/>
        <v/>
      </c>
      <c r="Q42" s="249" t="str">
        <f ca="1">IF(OFFSET(dummy2!M36,0,dummy1!$A$2)&lt;&gt;"",OFFSET(dummy2!M36,0,dummy1!$A$2),"")</f>
        <v/>
      </c>
    </row>
    <row r="43" spans="1:17" s="19" customFormat="1" ht="15" hidden="1" customHeight="1" x14ac:dyDescent="0.25">
      <c r="A43" s="34"/>
      <c r="E43" s="36"/>
      <c r="F43" s="46"/>
      <c r="G43" s="27"/>
      <c r="H43" s="36" t="str">
        <f t="shared" si="0"/>
        <v/>
      </c>
      <c r="I43" s="249"/>
      <c r="J43" s="27"/>
      <c r="K43" s="250" t="str">
        <f t="shared" ca="1" si="3"/>
        <v/>
      </c>
      <c r="L43" s="251" t="str">
        <f ca="1">IF($O43&lt;&gt;"",dummy2!C37,"")</f>
        <v/>
      </c>
      <c r="M43" s="252" t="str">
        <f ca="1">IF($O43&lt;&gt;"",dummy2!D37,"")</f>
        <v/>
      </c>
      <c r="N43" s="250" t="str">
        <f ca="1">IF($O43&lt;&gt;"",dummy2!E37,"")</f>
        <v/>
      </c>
      <c r="O43" s="253" t="str">
        <f ca="1">IF(OFFSET(dummy2!L37,0,dummy1!$A$2)&lt;&gt;"",OFFSET(dummy2!L37,0,dummy1!$A$2),"")</f>
        <v/>
      </c>
      <c r="P43" s="250" t="str">
        <f t="shared" ca="1" si="1"/>
        <v/>
      </c>
      <c r="Q43" s="249" t="str">
        <f ca="1">IF(OFFSET(dummy2!M37,0,dummy1!$A$2)&lt;&gt;"",OFFSET(dummy2!M37,0,dummy1!$A$2),"")</f>
        <v/>
      </c>
    </row>
    <row r="44" spans="1:17" s="19" customFormat="1" ht="15" hidden="1" customHeight="1" x14ac:dyDescent="0.25">
      <c r="A44" s="34"/>
      <c r="E44" s="36"/>
      <c r="F44" s="46"/>
      <c r="G44" s="27"/>
      <c r="H44" s="36" t="str">
        <f t="shared" si="0"/>
        <v/>
      </c>
      <c r="I44" s="249"/>
      <c r="J44" s="27"/>
      <c r="K44" s="250" t="str">
        <f t="shared" ca="1" si="3"/>
        <v/>
      </c>
      <c r="L44" s="251" t="str">
        <f ca="1">IF($O44&lt;&gt;"",dummy2!C38,"")</f>
        <v/>
      </c>
      <c r="M44" s="252" t="str">
        <f ca="1">IF($O44&lt;&gt;"",dummy2!D38,"")</f>
        <v/>
      </c>
      <c r="N44" s="250" t="str">
        <f ca="1">IF($O44&lt;&gt;"",dummy2!E38,"")</f>
        <v/>
      </c>
      <c r="O44" s="253" t="str">
        <f ca="1">IF(OFFSET(dummy2!L38,0,dummy1!$A$2)&lt;&gt;"",OFFSET(dummy2!L38,0,dummy1!$A$2),"")</f>
        <v/>
      </c>
      <c r="P44" s="250" t="str">
        <f t="shared" ca="1" si="1"/>
        <v/>
      </c>
      <c r="Q44" s="249" t="str">
        <f ca="1">IF(OFFSET(dummy2!M38,0,dummy1!$A$2)&lt;&gt;"",OFFSET(dummy2!M38,0,dummy1!$A$2),"")</f>
        <v/>
      </c>
    </row>
    <row r="45" spans="1:17" s="19" customFormat="1" ht="15" hidden="1" customHeight="1" x14ac:dyDescent="0.25">
      <c r="A45" s="34"/>
      <c r="E45" s="36"/>
      <c r="F45" s="46"/>
      <c r="G45" s="27"/>
      <c r="H45" s="36" t="str">
        <f t="shared" si="0"/>
        <v/>
      </c>
      <c r="I45" s="249"/>
      <c r="J45" s="27"/>
      <c r="K45" s="250" t="str">
        <f t="shared" ca="1" si="3"/>
        <v/>
      </c>
      <c r="L45" s="251" t="str">
        <f ca="1">IF($O45&lt;&gt;"",dummy2!C39,"")</f>
        <v/>
      </c>
      <c r="M45" s="252" t="str">
        <f ca="1">IF($O45&lt;&gt;"",dummy2!D39,"")</f>
        <v/>
      </c>
      <c r="N45" s="250" t="str">
        <f ca="1">IF($O45&lt;&gt;"",dummy2!E39,"")</f>
        <v/>
      </c>
      <c r="O45" s="253" t="str">
        <f ca="1">IF(OFFSET(dummy2!L39,0,dummy1!$A$2)&lt;&gt;"",OFFSET(dummy2!L39,0,dummy1!$A$2),"")</f>
        <v/>
      </c>
      <c r="P45" s="250" t="str">
        <f t="shared" ca="1" si="1"/>
        <v/>
      </c>
      <c r="Q45" s="249" t="str">
        <f ca="1">IF(OFFSET(dummy2!M39,0,dummy1!$A$2)&lt;&gt;"",OFFSET(dummy2!M39,0,dummy1!$A$2),"")</f>
        <v/>
      </c>
    </row>
    <row r="46" spans="1:17" s="19" customFormat="1" ht="15" hidden="1" customHeight="1" x14ac:dyDescent="0.25">
      <c r="A46" s="34"/>
      <c r="E46" s="36"/>
      <c r="F46" s="46"/>
      <c r="G46" s="27"/>
      <c r="H46" s="36" t="str">
        <f t="shared" si="0"/>
        <v/>
      </c>
      <c r="I46" s="249"/>
      <c r="J46" s="27"/>
      <c r="K46" s="250" t="str">
        <f t="shared" ca="1" si="3"/>
        <v/>
      </c>
      <c r="L46" s="251" t="str">
        <f ca="1">IF($O46&lt;&gt;"",dummy2!C40,"")</f>
        <v/>
      </c>
      <c r="M46" s="252" t="str">
        <f ca="1">IF($O46&lt;&gt;"",dummy2!D40,"")</f>
        <v/>
      </c>
      <c r="N46" s="250" t="str">
        <f ca="1">IF($O46&lt;&gt;"",dummy2!E40,"")</f>
        <v/>
      </c>
      <c r="O46" s="253" t="str">
        <f ca="1">IF(OFFSET(dummy2!L40,0,dummy1!$A$2)&lt;&gt;"",OFFSET(dummy2!L40,0,dummy1!$A$2),"")</f>
        <v/>
      </c>
      <c r="P46" s="250" t="str">
        <f t="shared" ca="1" si="1"/>
        <v/>
      </c>
      <c r="Q46" s="249" t="str">
        <f ca="1">IF(OFFSET(dummy2!M40,0,dummy1!$A$2)&lt;&gt;"",OFFSET(dummy2!M40,0,dummy1!$A$2),"")</f>
        <v/>
      </c>
    </row>
    <row r="47" spans="1:17" s="19" customFormat="1" ht="15" hidden="1" customHeight="1" x14ac:dyDescent="0.25">
      <c r="A47" s="34"/>
      <c r="E47" s="36"/>
      <c r="F47" s="46"/>
      <c r="G47" s="27"/>
      <c r="H47" s="36" t="str">
        <f t="shared" si="0"/>
        <v/>
      </c>
      <c r="I47" s="249"/>
      <c r="J47" s="27"/>
      <c r="K47" s="250" t="str">
        <f t="shared" ca="1" si="3"/>
        <v/>
      </c>
      <c r="L47" s="251" t="str">
        <f ca="1">IF($O47&lt;&gt;"",dummy2!C41,"")</f>
        <v/>
      </c>
      <c r="M47" s="252" t="str">
        <f ca="1">IF($O47&lt;&gt;"",dummy2!D41,"")</f>
        <v/>
      </c>
      <c r="N47" s="250" t="str">
        <f ca="1">IF($O47&lt;&gt;"",dummy2!E41,"")</f>
        <v/>
      </c>
      <c r="O47" s="253" t="str">
        <f ca="1">IF(OFFSET(dummy2!L41,0,dummy1!$A$2)&lt;&gt;"",OFFSET(dummy2!L41,0,dummy1!$A$2),"")</f>
        <v/>
      </c>
      <c r="P47" s="250" t="str">
        <f t="shared" ca="1" si="1"/>
        <v/>
      </c>
      <c r="Q47" s="249" t="str">
        <f ca="1">IF(OFFSET(dummy2!M41,0,dummy1!$A$2)&lt;&gt;"",OFFSET(dummy2!M41,0,dummy1!$A$2),"")</f>
        <v/>
      </c>
    </row>
    <row r="48" spans="1:17" s="19" customFormat="1" ht="15" hidden="1" customHeight="1" x14ac:dyDescent="0.25">
      <c r="A48" s="34"/>
      <c r="E48" s="36"/>
      <c r="F48" s="46"/>
      <c r="G48" s="27"/>
      <c r="H48" s="36" t="str">
        <f t="shared" si="0"/>
        <v/>
      </c>
      <c r="I48" s="249"/>
      <c r="J48" s="27"/>
      <c r="K48" s="250" t="str">
        <f t="shared" ca="1" si="3"/>
        <v/>
      </c>
      <c r="L48" s="251" t="str">
        <f ca="1">IF($O48&lt;&gt;"",dummy2!C42,"")</f>
        <v/>
      </c>
      <c r="M48" s="252" t="str">
        <f ca="1">IF($O48&lt;&gt;"",dummy2!D42,"")</f>
        <v/>
      </c>
      <c r="N48" s="250" t="str">
        <f ca="1">IF($O48&lt;&gt;"",dummy2!E42,"")</f>
        <v/>
      </c>
      <c r="O48" s="253" t="str">
        <f ca="1">IF(OFFSET(dummy2!L42,0,dummy1!$A$2)&lt;&gt;"",OFFSET(dummy2!L42,0,dummy1!$A$2),"")</f>
        <v/>
      </c>
      <c r="P48" s="250" t="str">
        <f t="shared" ca="1" si="1"/>
        <v/>
      </c>
      <c r="Q48" s="249" t="str">
        <f ca="1">IF(OFFSET(dummy2!M42,0,dummy1!$A$2)&lt;&gt;"",OFFSET(dummy2!M42,0,dummy1!$A$2),"")</f>
        <v/>
      </c>
    </row>
    <row r="49" spans="1:17" s="19" customFormat="1" ht="15" hidden="1" customHeight="1" x14ac:dyDescent="0.25">
      <c r="A49" s="34"/>
      <c r="E49" s="36"/>
      <c r="F49" s="46"/>
      <c r="G49" s="27"/>
      <c r="H49" s="36" t="str">
        <f t="shared" si="0"/>
        <v/>
      </c>
      <c r="I49" s="249"/>
      <c r="J49" s="27"/>
      <c r="K49" s="250" t="str">
        <f t="shared" ca="1" si="3"/>
        <v/>
      </c>
      <c r="L49" s="251" t="str">
        <f ca="1">IF($O49&lt;&gt;"",dummy2!C43,"")</f>
        <v/>
      </c>
      <c r="M49" s="252" t="str">
        <f ca="1">IF($O49&lt;&gt;"",dummy2!D43,"")</f>
        <v/>
      </c>
      <c r="N49" s="250" t="str">
        <f ca="1">IF($O49&lt;&gt;"",dummy2!E43,"")</f>
        <v/>
      </c>
      <c r="O49" s="253" t="str">
        <f ca="1">IF(OFFSET(dummy2!L43,0,dummy1!$A$2)&lt;&gt;"",OFFSET(dummy2!L43,0,dummy1!$A$2),"")</f>
        <v/>
      </c>
      <c r="P49" s="250" t="str">
        <f t="shared" ca="1" si="1"/>
        <v/>
      </c>
      <c r="Q49" s="249" t="str">
        <f ca="1">IF(OFFSET(dummy2!M43,0,dummy1!$A$2)&lt;&gt;"",OFFSET(dummy2!M43,0,dummy1!$A$2),"")</f>
        <v/>
      </c>
    </row>
    <row r="50" spans="1:17" s="19" customFormat="1" ht="15" hidden="1" customHeight="1" x14ac:dyDescent="0.25">
      <c r="A50" s="34"/>
      <c r="E50" s="36"/>
      <c r="F50" s="46"/>
      <c r="G50" s="27"/>
      <c r="H50" s="36" t="str">
        <f t="shared" si="0"/>
        <v/>
      </c>
      <c r="I50" s="249"/>
      <c r="J50" s="27"/>
      <c r="K50" s="250" t="str">
        <f t="shared" ca="1" si="3"/>
        <v/>
      </c>
      <c r="L50" s="251" t="str">
        <f ca="1">IF($O50&lt;&gt;"",dummy2!C44,"")</f>
        <v/>
      </c>
      <c r="M50" s="252" t="str">
        <f ca="1">IF($O50&lt;&gt;"",dummy2!D44,"")</f>
        <v/>
      </c>
      <c r="N50" s="250" t="str">
        <f ca="1">IF($O50&lt;&gt;"",dummy2!E44,"")</f>
        <v/>
      </c>
      <c r="O50" s="253" t="str">
        <f ca="1">IF(OFFSET(dummy2!L44,0,dummy1!$A$2)&lt;&gt;"",OFFSET(dummy2!L44,0,dummy1!$A$2),"")</f>
        <v/>
      </c>
      <c r="P50" s="250" t="str">
        <f t="shared" ca="1" si="1"/>
        <v/>
      </c>
      <c r="Q50" s="249" t="str">
        <f ca="1">IF(OFFSET(dummy2!M44,0,dummy1!$A$2)&lt;&gt;"",OFFSET(dummy2!M44,0,dummy1!$A$2),"")</f>
        <v/>
      </c>
    </row>
    <row r="51" spans="1:17" s="19" customFormat="1" ht="15" hidden="1" customHeight="1" x14ac:dyDescent="0.25">
      <c r="A51" s="34"/>
      <c r="E51" s="36"/>
      <c r="F51" s="46"/>
      <c r="G51" s="27"/>
      <c r="H51" s="36" t="str">
        <f t="shared" si="0"/>
        <v/>
      </c>
      <c r="I51" s="249"/>
      <c r="J51" s="27"/>
      <c r="K51" s="250" t="str">
        <f t="shared" ca="1" si="3"/>
        <v/>
      </c>
      <c r="L51" s="251" t="str">
        <f ca="1">IF($O51&lt;&gt;"",dummy2!C45,"")</f>
        <v/>
      </c>
      <c r="M51" s="252" t="str">
        <f ca="1">IF($O51&lt;&gt;"",dummy2!D45,"")</f>
        <v/>
      </c>
      <c r="N51" s="250" t="str">
        <f ca="1">IF($O51&lt;&gt;"",dummy2!E45,"")</f>
        <v/>
      </c>
      <c r="O51" s="253" t="str">
        <f ca="1">IF(OFFSET(dummy2!L45,0,dummy1!$A$2)&lt;&gt;"",OFFSET(dummy2!L45,0,dummy1!$A$2),"")</f>
        <v/>
      </c>
      <c r="P51" s="250" t="str">
        <f t="shared" ca="1" si="1"/>
        <v/>
      </c>
      <c r="Q51" s="249" t="str">
        <f ca="1">IF(OFFSET(dummy2!M45,0,dummy1!$A$2)&lt;&gt;"",OFFSET(dummy2!M45,0,dummy1!$A$2),"")</f>
        <v/>
      </c>
    </row>
    <row r="52" spans="1:17" s="19" customFormat="1" ht="15" hidden="1" customHeight="1" x14ac:dyDescent="0.25">
      <c r="A52" s="34"/>
      <c r="E52" s="36"/>
      <c r="F52" s="46"/>
      <c r="G52" s="27"/>
      <c r="H52" s="36" t="str">
        <f t="shared" si="0"/>
        <v/>
      </c>
      <c r="I52" s="249"/>
      <c r="J52" s="27"/>
      <c r="K52" s="250" t="str">
        <f t="shared" ca="1" si="3"/>
        <v/>
      </c>
      <c r="L52" s="251" t="str">
        <f ca="1">IF($O52&lt;&gt;"",dummy2!C46,"")</f>
        <v/>
      </c>
      <c r="M52" s="252" t="str">
        <f ca="1">IF($O52&lt;&gt;"",dummy2!D46,"")</f>
        <v/>
      </c>
      <c r="N52" s="250" t="str">
        <f ca="1">IF($O52&lt;&gt;"",dummy2!E46,"")</f>
        <v/>
      </c>
      <c r="O52" s="253" t="str">
        <f ca="1">IF(OFFSET(dummy2!L46,0,dummy1!$A$2)&lt;&gt;"",OFFSET(dummy2!L46,0,dummy1!$A$2),"")</f>
        <v/>
      </c>
      <c r="P52" s="250" t="str">
        <f t="shared" ca="1" si="1"/>
        <v/>
      </c>
      <c r="Q52" s="249" t="str">
        <f ca="1">IF(OFFSET(dummy2!M46,0,dummy1!$A$2)&lt;&gt;"",OFFSET(dummy2!M46,0,dummy1!$A$2),"")</f>
        <v/>
      </c>
    </row>
    <row r="53" spans="1:17" s="19" customFormat="1" ht="15" hidden="1" customHeight="1" x14ac:dyDescent="0.25">
      <c r="A53" s="34"/>
      <c r="E53" s="36"/>
      <c r="F53" s="46"/>
      <c r="G53" s="27"/>
      <c r="H53" s="36" t="str">
        <f t="shared" si="0"/>
        <v/>
      </c>
      <c r="I53" s="249"/>
      <c r="J53" s="27"/>
      <c r="K53" s="250" t="str">
        <f t="shared" ca="1" si="3"/>
        <v/>
      </c>
      <c r="L53" s="251" t="str">
        <f ca="1">IF($O53&lt;&gt;"",dummy2!C47,"")</f>
        <v/>
      </c>
      <c r="M53" s="252" t="str">
        <f ca="1">IF($O53&lt;&gt;"",dummy2!D47,"")</f>
        <v/>
      </c>
      <c r="N53" s="250" t="str">
        <f ca="1">IF($O53&lt;&gt;"",dummy2!E47,"")</f>
        <v/>
      </c>
      <c r="O53" s="253" t="str">
        <f ca="1">IF(OFFSET(dummy2!L47,0,dummy1!$A$2)&lt;&gt;"",OFFSET(dummy2!L47,0,dummy1!$A$2),"")</f>
        <v/>
      </c>
      <c r="P53" s="250" t="str">
        <f t="shared" ca="1" si="1"/>
        <v/>
      </c>
      <c r="Q53" s="249" t="str">
        <f ca="1">IF(OFFSET(dummy2!M47,0,dummy1!$A$2)&lt;&gt;"",OFFSET(dummy2!M47,0,dummy1!$A$2),"")</f>
        <v/>
      </c>
    </row>
    <row r="54" spans="1:17" s="19" customFormat="1" ht="15" hidden="1" customHeight="1" x14ac:dyDescent="0.25">
      <c r="A54" s="34"/>
      <c r="E54" s="36"/>
      <c r="F54" s="46"/>
      <c r="G54" s="27"/>
      <c r="H54" s="36" t="str">
        <f t="shared" si="0"/>
        <v/>
      </c>
      <c r="I54" s="249"/>
      <c r="J54" s="27"/>
      <c r="K54" s="250" t="str">
        <f t="shared" ca="1" si="3"/>
        <v/>
      </c>
      <c r="L54" s="251" t="str">
        <f ca="1">IF($O54&lt;&gt;"",dummy2!C48,"")</f>
        <v/>
      </c>
      <c r="M54" s="252" t="str">
        <f ca="1">IF($O54&lt;&gt;"",dummy2!D48,"")</f>
        <v/>
      </c>
      <c r="N54" s="250" t="str">
        <f ca="1">IF($O54&lt;&gt;"",dummy2!E48,"")</f>
        <v/>
      </c>
      <c r="O54" s="253" t="str">
        <f ca="1">IF(OFFSET(dummy2!L48,0,dummy1!$A$2)&lt;&gt;"",OFFSET(dummy2!L48,0,dummy1!$A$2),"")</f>
        <v/>
      </c>
      <c r="P54" s="250" t="str">
        <f t="shared" ca="1" si="1"/>
        <v/>
      </c>
      <c r="Q54" s="249" t="str">
        <f ca="1">IF(OFFSET(dummy2!M48,0,dummy1!$A$2)&lt;&gt;"",OFFSET(dummy2!M48,0,dummy1!$A$2),"")</f>
        <v/>
      </c>
    </row>
    <row r="55" spans="1:17" s="19" customFormat="1" ht="15" hidden="1" customHeight="1" x14ac:dyDescent="0.25">
      <c r="A55" s="34"/>
      <c r="E55" s="36"/>
      <c r="F55" s="46"/>
      <c r="G55" s="27"/>
      <c r="H55" s="36" t="str">
        <f t="shared" si="0"/>
        <v/>
      </c>
      <c r="I55" s="249"/>
      <c r="J55" s="27"/>
      <c r="K55" s="250" t="str">
        <f t="shared" ca="1" si="3"/>
        <v/>
      </c>
      <c r="L55" s="251" t="str">
        <f ca="1">IF($O55&lt;&gt;"",dummy2!C49,"")</f>
        <v/>
      </c>
      <c r="M55" s="252" t="str">
        <f ca="1">IF($O55&lt;&gt;"",dummy2!D49,"")</f>
        <v/>
      </c>
      <c r="N55" s="250" t="str">
        <f ca="1">IF($O55&lt;&gt;"",dummy2!E49,"")</f>
        <v/>
      </c>
      <c r="O55" s="253" t="str">
        <f ca="1">IF(OFFSET(dummy2!L49,0,dummy1!$A$2)&lt;&gt;"",OFFSET(dummy2!L49,0,dummy1!$A$2),"")</f>
        <v/>
      </c>
      <c r="P55" s="250" t="str">
        <f t="shared" ca="1" si="1"/>
        <v/>
      </c>
      <c r="Q55" s="249" t="str">
        <f ca="1">IF(OFFSET(dummy2!M49,0,dummy1!$A$2)&lt;&gt;"",OFFSET(dummy2!M49,0,dummy1!$A$2),"")</f>
        <v/>
      </c>
    </row>
    <row r="56" spans="1:17" s="19" customFormat="1" ht="15" hidden="1" customHeight="1" x14ac:dyDescent="0.25">
      <c r="A56" s="34"/>
      <c r="E56" s="36"/>
      <c r="F56" s="46"/>
      <c r="G56" s="27"/>
      <c r="H56" s="36" t="str">
        <f t="shared" si="0"/>
        <v/>
      </c>
      <c r="I56" s="249"/>
      <c r="J56" s="27"/>
      <c r="K56" s="250" t="str">
        <f t="shared" ca="1" si="3"/>
        <v/>
      </c>
      <c r="L56" s="251" t="str">
        <f ca="1">IF($O56&lt;&gt;"",dummy2!C50,"")</f>
        <v/>
      </c>
      <c r="M56" s="252" t="str">
        <f ca="1">IF($O56&lt;&gt;"",dummy2!D50,"")</f>
        <v/>
      </c>
      <c r="N56" s="250" t="str">
        <f ca="1">IF($O56&lt;&gt;"",dummy2!E50,"")</f>
        <v/>
      </c>
      <c r="O56" s="253" t="str">
        <f ca="1">IF(OFFSET(dummy2!L50,0,dummy1!$A$2)&lt;&gt;"",OFFSET(dummy2!L50,0,dummy1!$A$2),"")</f>
        <v/>
      </c>
      <c r="P56" s="250" t="str">
        <f t="shared" ca="1" si="1"/>
        <v/>
      </c>
      <c r="Q56" s="249" t="str">
        <f ca="1">IF(OFFSET(dummy2!M50,0,dummy1!$A$2)&lt;&gt;"",OFFSET(dummy2!M50,0,dummy1!$A$2),"")</f>
        <v/>
      </c>
    </row>
    <row r="57" spans="1:17" s="19" customFormat="1" ht="15" hidden="1" customHeight="1" x14ac:dyDescent="0.25">
      <c r="A57" s="34"/>
      <c r="E57" s="36"/>
      <c r="F57" s="46"/>
      <c r="G57" s="27"/>
      <c r="H57" s="36" t="str">
        <f t="shared" si="0"/>
        <v/>
      </c>
      <c r="I57" s="249"/>
      <c r="J57" s="27"/>
      <c r="K57" s="250" t="str">
        <f t="shared" ca="1" si="3"/>
        <v/>
      </c>
      <c r="L57" s="251" t="str">
        <f ca="1">IF($O57&lt;&gt;"",dummy2!C51,"")</f>
        <v/>
      </c>
      <c r="M57" s="252" t="str">
        <f ca="1">IF($O57&lt;&gt;"",dummy2!D51,"")</f>
        <v/>
      </c>
      <c r="N57" s="250" t="str">
        <f ca="1">IF($O57&lt;&gt;"",dummy2!E51,"")</f>
        <v/>
      </c>
      <c r="O57" s="253" t="str">
        <f ca="1">IF(OFFSET(dummy2!L51,0,dummy1!$A$2)&lt;&gt;"",OFFSET(dummy2!L51,0,dummy1!$A$2),"")</f>
        <v/>
      </c>
      <c r="P57" s="250" t="str">
        <f t="shared" ca="1" si="1"/>
        <v/>
      </c>
      <c r="Q57" s="249" t="str">
        <f ca="1">IF(OFFSET(dummy2!M51,0,dummy1!$A$2)&lt;&gt;"",OFFSET(dummy2!M51,0,dummy1!$A$2),"")</f>
        <v/>
      </c>
    </row>
    <row r="58" spans="1:17" s="19" customFormat="1" ht="15" hidden="1" customHeight="1" x14ac:dyDescent="0.25">
      <c r="A58" s="34"/>
      <c r="E58" s="36"/>
      <c r="F58" s="46"/>
      <c r="G58" s="27"/>
      <c r="H58" s="36" t="str">
        <f t="shared" si="0"/>
        <v/>
      </c>
      <c r="I58" s="249"/>
      <c r="J58" s="27"/>
      <c r="K58" s="250" t="str">
        <f t="shared" ca="1" si="3"/>
        <v/>
      </c>
      <c r="L58" s="251" t="str">
        <f ca="1">IF($O58&lt;&gt;"",dummy2!C52,"")</f>
        <v/>
      </c>
      <c r="M58" s="252" t="str">
        <f ca="1">IF($O58&lt;&gt;"",dummy2!D52,"")</f>
        <v/>
      </c>
      <c r="N58" s="250" t="str">
        <f ca="1">IF($O58&lt;&gt;"",dummy2!E52,"")</f>
        <v/>
      </c>
      <c r="O58" s="253" t="str">
        <f ca="1">IF(OFFSET(dummy2!L52,0,dummy1!$A$2)&lt;&gt;"",OFFSET(dummy2!L52,0,dummy1!$A$2),"")</f>
        <v/>
      </c>
      <c r="P58" s="250" t="str">
        <f t="shared" ca="1" si="1"/>
        <v/>
      </c>
      <c r="Q58" s="249" t="str">
        <f ca="1">IF(OFFSET(dummy2!M52,0,dummy1!$A$2)&lt;&gt;"",OFFSET(dummy2!M52,0,dummy1!$A$2),"")</f>
        <v/>
      </c>
    </row>
    <row r="59" spans="1:17" s="19" customFormat="1" ht="15" hidden="1" customHeight="1" x14ac:dyDescent="0.25">
      <c r="A59" s="34"/>
      <c r="E59" s="36"/>
      <c r="F59" s="46"/>
      <c r="G59" s="27"/>
      <c r="H59" s="36" t="str">
        <f t="shared" si="0"/>
        <v/>
      </c>
      <c r="I59" s="249"/>
      <c r="J59" s="27"/>
      <c r="K59" s="250" t="str">
        <f t="shared" ca="1" si="3"/>
        <v/>
      </c>
      <c r="L59" s="251" t="str">
        <f ca="1">IF($O59&lt;&gt;"",dummy2!C53,"")</f>
        <v/>
      </c>
      <c r="M59" s="252" t="str">
        <f ca="1">IF($O59&lt;&gt;"",dummy2!D53,"")</f>
        <v/>
      </c>
      <c r="N59" s="250" t="str">
        <f ca="1">IF($O59&lt;&gt;"",dummy2!E53,"")</f>
        <v/>
      </c>
      <c r="O59" s="253" t="str">
        <f ca="1">IF(OFFSET(dummy2!L53,0,dummy1!$A$2)&lt;&gt;"",OFFSET(dummy2!L53,0,dummy1!$A$2),"")</f>
        <v/>
      </c>
      <c r="P59" s="250" t="str">
        <f t="shared" ca="1" si="1"/>
        <v/>
      </c>
      <c r="Q59" s="249" t="str">
        <f ca="1">IF(OFFSET(dummy2!M53,0,dummy1!$A$2)&lt;&gt;"",OFFSET(dummy2!M53,0,dummy1!$A$2),"")</f>
        <v/>
      </c>
    </row>
    <row r="60" spans="1:17" s="19" customFormat="1" ht="15" hidden="1" customHeight="1" x14ac:dyDescent="0.25">
      <c r="A60" s="34"/>
      <c r="E60" s="36"/>
      <c r="F60" s="46"/>
      <c r="G60" s="27"/>
      <c r="H60" s="36" t="str">
        <f t="shared" si="0"/>
        <v/>
      </c>
      <c r="I60" s="249"/>
      <c r="J60" s="27"/>
      <c r="K60" s="250" t="str">
        <f t="shared" ca="1" si="3"/>
        <v/>
      </c>
      <c r="L60" s="251" t="str">
        <f ca="1">IF($O60&lt;&gt;"",dummy2!C54,"")</f>
        <v/>
      </c>
      <c r="M60" s="252" t="str">
        <f ca="1">IF($O60&lt;&gt;"",dummy2!D54,"")</f>
        <v/>
      </c>
      <c r="N60" s="250" t="str">
        <f ca="1">IF($O60&lt;&gt;"",dummy2!E54,"")</f>
        <v/>
      </c>
      <c r="O60" s="253" t="str">
        <f ca="1">IF(OFFSET(dummy2!L54,0,dummy1!$A$2)&lt;&gt;"",OFFSET(dummy2!L54,0,dummy1!$A$2),"")</f>
        <v/>
      </c>
      <c r="P60" s="250" t="str">
        <f t="shared" ca="1" si="1"/>
        <v/>
      </c>
      <c r="Q60" s="249" t="str">
        <f ca="1">IF(OFFSET(dummy2!M54,0,dummy1!$A$2)&lt;&gt;"",OFFSET(dummy2!M54,0,dummy1!$A$2),"")</f>
        <v/>
      </c>
    </row>
    <row r="61" spans="1:17" s="19" customFormat="1" ht="15" hidden="1" customHeight="1" x14ac:dyDescent="0.25">
      <c r="A61" s="34"/>
      <c r="E61" s="36"/>
      <c r="F61" s="46"/>
      <c r="G61" s="27"/>
      <c r="H61" s="36" t="str">
        <f t="shared" si="0"/>
        <v/>
      </c>
      <c r="I61" s="249"/>
      <c r="J61" s="27"/>
      <c r="K61" s="250" t="str">
        <f t="shared" ca="1" si="3"/>
        <v/>
      </c>
      <c r="L61" s="251" t="str">
        <f ca="1">IF($O61&lt;&gt;"",dummy2!C55,"")</f>
        <v/>
      </c>
      <c r="M61" s="252" t="str">
        <f ca="1">IF($O61&lt;&gt;"",dummy2!D55,"")</f>
        <v/>
      </c>
      <c r="N61" s="250" t="str">
        <f ca="1">IF($O61&lt;&gt;"",dummy2!E55,"")</f>
        <v/>
      </c>
      <c r="O61" s="253" t="str">
        <f ca="1">IF(OFFSET(dummy2!L55,0,dummy1!$A$2)&lt;&gt;"",OFFSET(dummy2!L55,0,dummy1!$A$2),"")</f>
        <v/>
      </c>
      <c r="P61" s="250" t="str">
        <f t="shared" ca="1" si="1"/>
        <v/>
      </c>
      <c r="Q61" s="249" t="str">
        <f ca="1">IF(OFFSET(dummy2!M55,0,dummy1!$A$2)&lt;&gt;"",OFFSET(dummy2!M55,0,dummy1!$A$2),"")</f>
        <v/>
      </c>
    </row>
    <row r="62" spans="1:17" s="19" customFormat="1" ht="15" hidden="1" customHeight="1" x14ac:dyDescent="0.25">
      <c r="A62" s="34"/>
      <c r="E62" s="36"/>
      <c r="F62" s="46"/>
      <c r="G62" s="27"/>
      <c r="H62" s="36" t="str">
        <f t="shared" si="0"/>
        <v/>
      </c>
      <c r="I62" s="249"/>
      <c r="J62" s="27"/>
      <c r="K62" s="250" t="str">
        <f t="shared" ca="1" si="3"/>
        <v/>
      </c>
      <c r="L62" s="251" t="str">
        <f ca="1">IF($O62&lt;&gt;"",dummy2!C56,"")</f>
        <v/>
      </c>
      <c r="M62" s="252" t="str">
        <f ca="1">IF($O62&lt;&gt;"",dummy2!D56,"")</f>
        <v/>
      </c>
      <c r="N62" s="250" t="str">
        <f ca="1">IF($O62&lt;&gt;"",dummy2!E56,"")</f>
        <v/>
      </c>
      <c r="O62" s="253" t="str">
        <f ca="1">IF(OFFSET(dummy2!L56,0,dummy1!$A$2)&lt;&gt;"",OFFSET(dummy2!L56,0,dummy1!$A$2),"")</f>
        <v/>
      </c>
      <c r="P62" s="250" t="str">
        <f t="shared" ca="1" si="1"/>
        <v/>
      </c>
      <c r="Q62" s="249" t="str">
        <f ca="1">IF(OFFSET(dummy2!M56,0,dummy1!$A$2)&lt;&gt;"",OFFSET(dummy2!M56,0,dummy1!$A$2),"")</f>
        <v/>
      </c>
    </row>
    <row r="63" spans="1:17" s="19" customFormat="1" ht="15" hidden="1" customHeight="1" x14ac:dyDescent="0.25">
      <c r="A63" s="34"/>
      <c r="E63" s="36"/>
      <c r="F63" s="46"/>
      <c r="G63" s="27"/>
      <c r="H63" s="36" t="str">
        <f t="shared" si="0"/>
        <v/>
      </c>
      <c r="I63" s="249"/>
      <c r="J63" s="27"/>
      <c r="K63" s="250" t="str">
        <f t="shared" ca="1" si="3"/>
        <v/>
      </c>
      <c r="L63" s="251" t="str">
        <f ca="1">IF($O63&lt;&gt;"",dummy2!C57,"")</f>
        <v/>
      </c>
      <c r="M63" s="252" t="str">
        <f ca="1">IF($O63&lt;&gt;"",dummy2!D57,"")</f>
        <v/>
      </c>
      <c r="N63" s="250" t="str">
        <f ca="1">IF($O63&lt;&gt;"",dummy2!E57,"")</f>
        <v/>
      </c>
      <c r="O63" s="253" t="str">
        <f ca="1">IF(OFFSET(dummy2!L57,0,dummy1!$A$2)&lt;&gt;"",OFFSET(dummy2!L57,0,dummy1!$A$2),"")</f>
        <v/>
      </c>
      <c r="P63" s="250" t="str">
        <f t="shared" ca="1" si="1"/>
        <v/>
      </c>
      <c r="Q63" s="249" t="str">
        <f ca="1">IF(OFFSET(dummy2!M57,0,dummy1!$A$2)&lt;&gt;"",OFFSET(dummy2!M57,0,dummy1!$A$2),"")</f>
        <v/>
      </c>
    </row>
    <row r="64" spans="1:17" s="19" customFormat="1" ht="15" hidden="1" customHeight="1" x14ac:dyDescent="0.25">
      <c r="A64" s="34"/>
      <c r="E64" s="36"/>
      <c r="F64" s="46"/>
      <c r="G64" s="27"/>
      <c r="H64" s="36" t="str">
        <f t="shared" si="0"/>
        <v/>
      </c>
      <c r="I64" s="249"/>
      <c r="J64" s="27"/>
      <c r="K64" s="250" t="str">
        <f t="shared" ca="1" si="3"/>
        <v/>
      </c>
      <c r="L64" s="251" t="str">
        <f ca="1">IF($O64&lt;&gt;"",dummy2!C58,"")</f>
        <v/>
      </c>
      <c r="M64" s="252" t="str">
        <f ca="1">IF($O64&lt;&gt;"",dummy2!D58,"")</f>
        <v/>
      </c>
      <c r="N64" s="250" t="str">
        <f ca="1">IF($O64&lt;&gt;"",dummy2!E58,"")</f>
        <v/>
      </c>
      <c r="O64" s="253" t="str">
        <f ca="1">IF(OFFSET(dummy2!L58,0,dummy1!$A$2)&lt;&gt;"",OFFSET(dummy2!L58,0,dummy1!$A$2),"")</f>
        <v/>
      </c>
      <c r="P64" s="250" t="str">
        <f t="shared" ca="1" si="1"/>
        <v/>
      </c>
      <c r="Q64" s="249" t="str">
        <f ca="1">IF(OFFSET(dummy2!M58,0,dummy1!$A$2)&lt;&gt;"",OFFSET(dummy2!M58,0,dummy1!$A$2),"")</f>
        <v/>
      </c>
    </row>
    <row r="65" spans="1:17" s="19" customFormat="1" ht="15" hidden="1" customHeight="1" x14ac:dyDescent="0.25">
      <c r="A65" s="34"/>
      <c r="E65" s="36"/>
      <c r="F65" s="46"/>
      <c r="G65" s="27"/>
      <c r="H65" s="36" t="str">
        <f t="shared" si="0"/>
        <v/>
      </c>
      <c r="I65" s="249"/>
      <c r="J65" s="27"/>
      <c r="K65" s="250" t="str">
        <f t="shared" ca="1" si="3"/>
        <v/>
      </c>
      <c r="L65" s="251" t="str">
        <f ca="1">IF($O65&lt;&gt;"",dummy2!C59,"")</f>
        <v/>
      </c>
      <c r="M65" s="252" t="str">
        <f ca="1">IF($O65&lt;&gt;"",dummy2!D59,"")</f>
        <v/>
      </c>
      <c r="N65" s="250" t="str">
        <f ca="1">IF($O65&lt;&gt;"",dummy2!E59,"")</f>
        <v/>
      </c>
      <c r="O65" s="253" t="str">
        <f ca="1">IF(OFFSET(dummy2!L59,0,dummy1!$A$2)&lt;&gt;"",OFFSET(dummy2!L59,0,dummy1!$A$2),"")</f>
        <v/>
      </c>
      <c r="P65" s="250" t="str">
        <f t="shared" ca="1" si="1"/>
        <v/>
      </c>
      <c r="Q65" s="249" t="str">
        <f ca="1">IF(OFFSET(dummy2!M59,0,dummy1!$A$2)&lt;&gt;"",OFFSET(dummy2!M59,0,dummy1!$A$2),"")</f>
        <v/>
      </c>
    </row>
    <row r="66" spans="1:17" s="19" customFormat="1" ht="15" hidden="1" customHeight="1" x14ac:dyDescent="0.25">
      <c r="A66" s="34"/>
      <c r="E66" s="36"/>
      <c r="F66" s="46"/>
      <c r="G66" s="27"/>
      <c r="H66" s="36" t="str">
        <f t="shared" si="0"/>
        <v/>
      </c>
      <c r="I66" s="249"/>
      <c r="J66" s="27"/>
      <c r="K66" s="250" t="str">
        <f t="shared" ca="1" si="3"/>
        <v/>
      </c>
      <c r="L66" s="251" t="str">
        <f ca="1">IF($O66&lt;&gt;"",dummy2!C60,"")</f>
        <v/>
      </c>
      <c r="M66" s="252" t="str">
        <f ca="1">IF($O66&lt;&gt;"",dummy2!D60,"")</f>
        <v/>
      </c>
      <c r="N66" s="250" t="str">
        <f ca="1">IF($O66&lt;&gt;"",dummy2!E60,"")</f>
        <v/>
      </c>
      <c r="O66" s="253" t="str">
        <f ca="1">IF(OFFSET(dummy2!L60,0,dummy1!$A$2)&lt;&gt;"",OFFSET(dummy2!L60,0,dummy1!$A$2),"")</f>
        <v/>
      </c>
      <c r="P66" s="250" t="str">
        <f t="shared" ca="1" si="1"/>
        <v/>
      </c>
      <c r="Q66" s="249" t="str">
        <f ca="1">IF(OFFSET(dummy2!M60,0,dummy1!$A$2)&lt;&gt;"",OFFSET(dummy2!M60,0,dummy1!$A$2),"")</f>
        <v/>
      </c>
    </row>
    <row r="67" spans="1:17" s="19" customFormat="1" ht="15" hidden="1" customHeight="1" x14ac:dyDescent="0.25">
      <c r="A67" s="34"/>
      <c r="E67" s="36"/>
      <c r="F67" s="46"/>
      <c r="G67" s="27"/>
      <c r="H67" s="36" t="str">
        <f t="shared" si="0"/>
        <v/>
      </c>
      <c r="I67" s="249"/>
      <c r="J67" s="27"/>
      <c r="K67" s="250" t="str">
        <f t="shared" ca="1" si="3"/>
        <v/>
      </c>
      <c r="L67" s="251" t="str">
        <f ca="1">IF($O67&lt;&gt;"",dummy2!C61,"")</f>
        <v/>
      </c>
      <c r="M67" s="252" t="str">
        <f ca="1">IF($O67&lt;&gt;"",dummy2!D61,"")</f>
        <v/>
      </c>
      <c r="N67" s="250" t="str">
        <f ca="1">IF($O67&lt;&gt;"",dummy2!E61,"")</f>
        <v/>
      </c>
      <c r="O67" s="253" t="str">
        <f ca="1">IF(OFFSET(dummy2!L61,0,dummy1!$A$2)&lt;&gt;"",OFFSET(dummy2!L61,0,dummy1!$A$2),"")</f>
        <v/>
      </c>
      <c r="P67" s="250" t="str">
        <f t="shared" ca="1" si="1"/>
        <v/>
      </c>
      <c r="Q67" s="249" t="str">
        <f ca="1">IF(OFFSET(dummy2!M61,0,dummy1!$A$2)&lt;&gt;"",OFFSET(dummy2!M61,0,dummy1!$A$2),"")</f>
        <v/>
      </c>
    </row>
    <row r="68" spans="1:17" s="19" customFormat="1" ht="15" hidden="1" customHeight="1" x14ac:dyDescent="0.25">
      <c r="A68" s="34"/>
      <c r="E68" s="36"/>
      <c r="F68" s="46"/>
      <c r="G68" s="27"/>
      <c r="H68" s="36" t="str">
        <f t="shared" si="0"/>
        <v/>
      </c>
      <c r="I68" s="249"/>
      <c r="J68" s="27"/>
      <c r="K68" s="250" t="str">
        <f t="shared" ca="1" si="3"/>
        <v/>
      </c>
      <c r="L68" s="251" t="str">
        <f ca="1">IF($O68&lt;&gt;"",dummy2!C62,"")</f>
        <v/>
      </c>
      <c r="M68" s="252" t="str">
        <f ca="1">IF($O68&lt;&gt;"",dummy2!D62,"")</f>
        <v/>
      </c>
      <c r="N68" s="250" t="str">
        <f ca="1">IF($O68&lt;&gt;"",dummy2!E62,"")</f>
        <v/>
      </c>
      <c r="O68" s="253" t="str">
        <f ca="1">IF(OFFSET(dummy2!L62,0,dummy1!$A$2)&lt;&gt;"",OFFSET(dummy2!L62,0,dummy1!$A$2),"")</f>
        <v/>
      </c>
      <c r="P68" s="250" t="str">
        <f t="shared" ca="1" si="1"/>
        <v/>
      </c>
      <c r="Q68" s="249" t="str">
        <f ca="1">IF(OFFSET(dummy2!M62,0,dummy1!$A$2)&lt;&gt;"",OFFSET(dummy2!M62,0,dummy1!$A$2),"")</f>
        <v/>
      </c>
    </row>
    <row r="69" spans="1:17" s="19" customFormat="1" ht="15" hidden="1" customHeight="1" x14ac:dyDescent="0.25">
      <c r="A69" s="34"/>
      <c r="E69" s="36"/>
      <c r="F69" s="46"/>
      <c r="G69" s="27"/>
      <c r="H69" s="36" t="str">
        <f t="shared" si="0"/>
        <v/>
      </c>
      <c r="I69" s="249"/>
      <c r="J69" s="27"/>
      <c r="K69" s="250" t="str">
        <f t="shared" ca="1" si="3"/>
        <v/>
      </c>
      <c r="L69" s="251" t="str">
        <f ca="1">IF($O69&lt;&gt;"",dummy2!C63,"")</f>
        <v/>
      </c>
      <c r="M69" s="252" t="str">
        <f ca="1">IF($O69&lt;&gt;"",dummy2!D63,"")</f>
        <v/>
      </c>
      <c r="N69" s="250" t="str">
        <f ca="1">IF($O69&lt;&gt;"",dummy2!E63,"")</f>
        <v/>
      </c>
      <c r="O69" s="253" t="str">
        <f ca="1">IF(OFFSET(dummy2!L63,0,dummy1!$A$2)&lt;&gt;"",OFFSET(dummy2!L63,0,dummy1!$A$2),"")</f>
        <v/>
      </c>
      <c r="P69" s="250" t="str">
        <f t="shared" ca="1" si="1"/>
        <v/>
      </c>
      <c r="Q69" s="249" t="str">
        <f ca="1">IF(OFFSET(dummy2!M63,0,dummy1!$A$2)&lt;&gt;"",OFFSET(dummy2!M63,0,dummy1!$A$2),"")</f>
        <v/>
      </c>
    </row>
    <row r="70" spans="1:17" s="19" customFormat="1" ht="15" hidden="1" customHeight="1" x14ac:dyDescent="0.25">
      <c r="A70" s="34"/>
      <c r="E70" s="36"/>
      <c r="F70" s="46"/>
      <c r="G70" s="27"/>
      <c r="H70" s="36" t="str">
        <f t="shared" si="0"/>
        <v/>
      </c>
      <c r="I70" s="249"/>
      <c r="J70" s="27"/>
      <c r="K70" s="250" t="str">
        <f t="shared" ca="1" si="3"/>
        <v/>
      </c>
      <c r="L70" s="251" t="str">
        <f ca="1">IF($O70&lt;&gt;"",dummy2!C64,"")</f>
        <v/>
      </c>
      <c r="M70" s="252" t="str">
        <f ca="1">IF($O70&lt;&gt;"",dummy2!D64,"")</f>
        <v/>
      </c>
      <c r="N70" s="250" t="str">
        <f ca="1">IF($O70&lt;&gt;"",dummy2!E64,"")</f>
        <v/>
      </c>
      <c r="O70" s="253" t="str">
        <f ca="1">IF(OFFSET(dummy2!L64,0,dummy1!$A$2)&lt;&gt;"",OFFSET(dummy2!L64,0,dummy1!$A$2),"")</f>
        <v/>
      </c>
      <c r="P70" s="250" t="str">
        <f t="shared" ca="1" si="1"/>
        <v/>
      </c>
      <c r="Q70" s="249" t="str">
        <f ca="1">IF(OFFSET(dummy2!M64,0,dummy1!$A$2)&lt;&gt;"",OFFSET(dummy2!M64,0,dummy1!$A$2),"")</f>
        <v/>
      </c>
    </row>
    <row r="71" spans="1:17" s="19" customFormat="1" ht="15" hidden="1" customHeight="1" x14ac:dyDescent="0.25">
      <c r="A71" s="34"/>
      <c r="E71" s="36"/>
      <c r="F71" s="46"/>
      <c r="G71" s="27"/>
      <c r="H71" s="36" t="str">
        <f t="shared" si="0"/>
        <v/>
      </c>
      <c r="I71" s="249"/>
      <c r="J71" s="27"/>
      <c r="K71" s="250" t="str">
        <f t="shared" ca="1" si="3"/>
        <v/>
      </c>
      <c r="L71" s="251" t="str">
        <f ca="1">IF($O71&lt;&gt;"",dummy2!C65,"")</f>
        <v/>
      </c>
      <c r="M71" s="252" t="str">
        <f ca="1">IF($O71&lt;&gt;"",dummy2!D65,"")</f>
        <v/>
      </c>
      <c r="N71" s="250" t="str">
        <f ca="1">IF($O71&lt;&gt;"",dummy2!E65,"")</f>
        <v/>
      </c>
      <c r="O71" s="253" t="str">
        <f ca="1">IF(OFFSET(dummy2!L65,0,dummy1!$A$2)&lt;&gt;"",OFFSET(dummy2!L65,0,dummy1!$A$2),"")</f>
        <v/>
      </c>
      <c r="P71" s="250" t="str">
        <f t="shared" ca="1" si="1"/>
        <v/>
      </c>
      <c r="Q71" s="249" t="str">
        <f ca="1">IF(OFFSET(dummy2!M65,0,dummy1!$A$2)&lt;&gt;"",OFFSET(dummy2!M65,0,dummy1!$A$2),"")</f>
        <v/>
      </c>
    </row>
    <row r="72" spans="1:17" s="19" customFormat="1" ht="15" hidden="1" customHeight="1" x14ac:dyDescent="0.25">
      <c r="A72" s="34"/>
      <c r="E72" s="36"/>
      <c r="F72" s="46"/>
      <c r="G72" s="27"/>
      <c r="H72" s="36" t="str">
        <f t="shared" si="0"/>
        <v/>
      </c>
      <c r="I72" s="249"/>
      <c r="J72" s="27"/>
      <c r="K72" s="250" t="str">
        <f t="shared" ca="1" si="3"/>
        <v/>
      </c>
      <c r="L72" s="251" t="str">
        <f ca="1">IF($O72&lt;&gt;"",dummy2!C66,"")</f>
        <v/>
      </c>
      <c r="M72" s="252" t="str">
        <f ca="1">IF($O72&lt;&gt;"",dummy2!D66,"")</f>
        <v/>
      </c>
      <c r="N72" s="250" t="str">
        <f ca="1">IF($O72&lt;&gt;"",dummy2!E66,"")</f>
        <v/>
      </c>
      <c r="O72" s="253" t="str">
        <f ca="1">IF(OFFSET(dummy2!L66,0,dummy1!$A$2)&lt;&gt;"",OFFSET(dummy2!L66,0,dummy1!$A$2),"")</f>
        <v/>
      </c>
      <c r="P72" s="250" t="str">
        <f t="shared" ca="1" si="1"/>
        <v/>
      </c>
      <c r="Q72" s="249" t="str">
        <f ca="1">IF(OFFSET(dummy2!M66,0,dummy1!$A$2)&lt;&gt;"",OFFSET(dummy2!M66,0,dummy1!$A$2),"")</f>
        <v/>
      </c>
    </row>
    <row r="73" spans="1:17" s="19" customFormat="1" ht="15" hidden="1" customHeight="1" x14ac:dyDescent="0.25">
      <c r="A73" s="34"/>
      <c r="E73" s="36"/>
      <c r="F73" s="46"/>
      <c r="G73" s="27"/>
      <c r="H73" s="36" t="str">
        <f t="shared" si="0"/>
        <v/>
      </c>
      <c r="I73" s="50"/>
      <c r="J73" s="27"/>
      <c r="K73" s="250" t="str">
        <f t="shared" ca="1" si="3"/>
        <v/>
      </c>
      <c r="L73" s="251" t="str">
        <f ca="1">IF($O73&lt;&gt;"",dummy2!C67,"")</f>
        <v/>
      </c>
      <c r="M73" s="252" t="str">
        <f ca="1">IF($O73&lt;&gt;"",dummy2!D67,"")</f>
        <v/>
      </c>
      <c r="N73" s="250" t="str">
        <f ca="1">IF($O73&lt;&gt;"",dummy2!E67,"")</f>
        <v/>
      </c>
      <c r="O73" s="253" t="str">
        <f ca="1">IF(OFFSET(dummy2!L67,0,dummy1!$A$2)&lt;&gt;"",OFFSET(dummy2!L67,0,dummy1!$A$2),"")</f>
        <v/>
      </c>
      <c r="P73" s="250" t="str">
        <f t="shared" ca="1" si="1"/>
        <v/>
      </c>
      <c r="Q73" s="249" t="str">
        <f ca="1">IF(OFFSET(dummy2!M67,0,dummy1!$A$2)&lt;&gt;"",OFFSET(dummy2!M67,0,dummy1!$A$2),"")</f>
        <v/>
      </c>
    </row>
    <row r="74" spans="1:17" s="19" customFormat="1" ht="15" hidden="1" customHeight="1" x14ac:dyDescent="0.25">
      <c r="A74" s="34"/>
      <c r="E74" s="36"/>
      <c r="F74" s="46"/>
      <c r="G74" s="27"/>
      <c r="H74" s="36" t="str">
        <f t="shared" ref="H74:H136" si="4">IF(OR(H73="",H73=$C$7),"",H73+1)</f>
        <v/>
      </c>
      <c r="I74" s="50"/>
      <c r="J74" s="27"/>
      <c r="K74" s="250" t="str">
        <f t="shared" ca="1" si="3"/>
        <v/>
      </c>
      <c r="L74" s="251" t="str">
        <f ca="1">IF($O74&lt;&gt;"",dummy2!C68,"")</f>
        <v/>
      </c>
      <c r="M74" s="252" t="str">
        <f ca="1">IF($O74&lt;&gt;"",dummy2!D68,"")</f>
        <v/>
      </c>
      <c r="N74" s="250" t="str">
        <f ca="1">IF($O74&lt;&gt;"",dummy2!E68,"")</f>
        <v/>
      </c>
      <c r="O74" s="253" t="str">
        <f ca="1">IF(OFFSET(dummy2!L68,0,dummy1!$A$2)&lt;&gt;"",OFFSET(dummy2!L68,0,dummy1!$A$2),"")</f>
        <v/>
      </c>
      <c r="P74" s="250" t="str">
        <f t="shared" ref="P74:P136" ca="1" si="5">IF(O74&lt;&gt;"","vs","")</f>
        <v/>
      </c>
      <c r="Q74" s="249" t="str">
        <f ca="1">IF(OFFSET(dummy2!M68,0,dummy1!$A$2)&lt;&gt;"",OFFSET(dummy2!M68,0,dummy1!$A$2),"")</f>
        <v/>
      </c>
    </row>
    <row r="75" spans="1:17" s="19" customFormat="1" ht="15" hidden="1" customHeight="1" x14ac:dyDescent="0.25">
      <c r="A75" s="34"/>
      <c r="E75" s="36"/>
      <c r="F75" s="46"/>
      <c r="G75" s="27"/>
      <c r="H75" s="36" t="str">
        <f t="shared" si="4"/>
        <v/>
      </c>
      <c r="I75" s="50"/>
      <c r="J75" s="27"/>
      <c r="K75" s="250" t="str">
        <f t="shared" ref="K75:K136" ca="1" si="6">IF(O75&lt;&gt;"",K74+1,"")</f>
        <v/>
      </c>
      <c r="L75" s="251" t="str">
        <f ca="1">IF($O75&lt;&gt;"",dummy2!C69,"")</f>
        <v/>
      </c>
      <c r="M75" s="252" t="str">
        <f ca="1">IF($O75&lt;&gt;"",dummy2!D69,"")</f>
        <v/>
      </c>
      <c r="N75" s="250" t="str">
        <f ca="1">IF($O75&lt;&gt;"",dummy2!E69,"")</f>
        <v/>
      </c>
      <c r="O75" s="253" t="str">
        <f ca="1">IF(OFFSET(dummy2!L69,0,dummy1!$A$2)&lt;&gt;"",OFFSET(dummy2!L69,0,dummy1!$A$2),"")</f>
        <v/>
      </c>
      <c r="P75" s="250" t="str">
        <f t="shared" ca="1" si="5"/>
        <v/>
      </c>
      <c r="Q75" s="249" t="str">
        <f ca="1">IF(OFFSET(dummy2!M69,0,dummy1!$A$2)&lt;&gt;"",OFFSET(dummy2!M69,0,dummy1!$A$2),"")</f>
        <v/>
      </c>
    </row>
    <row r="76" spans="1:17" s="19" customFormat="1" ht="15" hidden="1" customHeight="1" x14ac:dyDescent="0.25">
      <c r="A76" s="34"/>
      <c r="E76" s="36"/>
      <c r="F76" s="46"/>
      <c r="G76" s="27"/>
      <c r="H76" s="36" t="str">
        <f t="shared" si="4"/>
        <v/>
      </c>
      <c r="I76" s="50"/>
      <c r="J76" s="27"/>
      <c r="K76" s="250" t="str">
        <f t="shared" ca="1" si="6"/>
        <v/>
      </c>
      <c r="L76" s="251" t="str">
        <f ca="1">IF($O76&lt;&gt;"",dummy2!C70,"")</f>
        <v/>
      </c>
      <c r="M76" s="252" t="str">
        <f ca="1">IF($O76&lt;&gt;"",dummy2!D70,"")</f>
        <v/>
      </c>
      <c r="N76" s="250" t="str">
        <f ca="1">IF($O76&lt;&gt;"",dummy2!E70,"")</f>
        <v/>
      </c>
      <c r="O76" s="253" t="str">
        <f ca="1">IF(OFFSET(dummy2!L70,0,dummy1!$A$2)&lt;&gt;"",OFFSET(dummy2!L70,0,dummy1!$A$2),"")</f>
        <v/>
      </c>
      <c r="P76" s="250" t="str">
        <f t="shared" ca="1" si="5"/>
        <v/>
      </c>
      <c r="Q76" s="249" t="str">
        <f ca="1">IF(OFFSET(dummy2!M70,0,dummy1!$A$2)&lt;&gt;"",OFFSET(dummy2!M70,0,dummy1!$A$2),"")</f>
        <v/>
      </c>
    </row>
    <row r="77" spans="1:17" s="19" customFormat="1" ht="15" hidden="1" customHeight="1" x14ac:dyDescent="0.25">
      <c r="A77" s="34"/>
      <c r="E77" s="36"/>
      <c r="F77" s="46"/>
      <c r="G77" s="27"/>
      <c r="H77" s="36" t="str">
        <f t="shared" si="4"/>
        <v/>
      </c>
      <c r="I77" s="50"/>
      <c r="J77" s="27"/>
      <c r="K77" s="250" t="str">
        <f t="shared" ca="1" si="6"/>
        <v/>
      </c>
      <c r="L77" s="251" t="str">
        <f ca="1">IF($O77&lt;&gt;"",dummy2!C71,"")</f>
        <v/>
      </c>
      <c r="M77" s="252" t="str">
        <f ca="1">IF($O77&lt;&gt;"",dummy2!D71,"")</f>
        <v/>
      </c>
      <c r="N77" s="250" t="str">
        <f ca="1">IF($O77&lt;&gt;"",dummy2!E71,"")</f>
        <v/>
      </c>
      <c r="O77" s="253" t="str">
        <f ca="1">IF(OFFSET(dummy2!L71,0,dummy1!$A$2)&lt;&gt;"",OFFSET(dummy2!L71,0,dummy1!$A$2),"")</f>
        <v/>
      </c>
      <c r="P77" s="250" t="str">
        <f t="shared" ca="1" si="5"/>
        <v/>
      </c>
      <c r="Q77" s="249" t="str">
        <f ca="1">IF(OFFSET(dummy2!M71,0,dummy1!$A$2)&lt;&gt;"",OFFSET(dummy2!M71,0,dummy1!$A$2),"")</f>
        <v/>
      </c>
    </row>
    <row r="78" spans="1:17" s="19" customFormat="1" ht="15" hidden="1" customHeight="1" x14ac:dyDescent="0.25">
      <c r="A78" s="34"/>
      <c r="E78" s="36"/>
      <c r="F78" s="46"/>
      <c r="G78" s="27"/>
      <c r="H78" s="36" t="str">
        <f t="shared" si="4"/>
        <v/>
      </c>
      <c r="I78" s="50"/>
      <c r="J78" s="27"/>
      <c r="K78" s="250" t="str">
        <f t="shared" ca="1" si="6"/>
        <v/>
      </c>
      <c r="L78" s="251" t="str">
        <f ca="1">IF($O78&lt;&gt;"",dummy2!C72,"")</f>
        <v/>
      </c>
      <c r="M78" s="252" t="str">
        <f ca="1">IF($O78&lt;&gt;"",dummy2!D72,"")</f>
        <v/>
      </c>
      <c r="N78" s="250" t="str">
        <f ca="1">IF($O78&lt;&gt;"",dummy2!E72,"")</f>
        <v/>
      </c>
      <c r="O78" s="253" t="str">
        <f ca="1">IF(OFFSET(dummy2!L72,0,dummy1!$A$2)&lt;&gt;"",OFFSET(dummy2!L72,0,dummy1!$A$2),"")</f>
        <v/>
      </c>
      <c r="P78" s="250" t="str">
        <f t="shared" ca="1" si="5"/>
        <v/>
      </c>
      <c r="Q78" s="249" t="str">
        <f ca="1">IF(OFFSET(dummy2!M72,0,dummy1!$A$2)&lt;&gt;"",OFFSET(dummy2!M72,0,dummy1!$A$2),"")</f>
        <v/>
      </c>
    </row>
    <row r="79" spans="1:17" s="19" customFormat="1" ht="15" hidden="1" customHeight="1" x14ac:dyDescent="0.25">
      <c r="A79" s="34"/>
      <c r="E79" s="36"/>
      <c r="F79" s="46"/>
      <c r="G79" s="27"/>
      <c r="H79" s="36" t="str">
        <f t="shared" si="4"/>
        <v/>
      </c>
      <c r="I79" s="50"/>
      <c r="J79" s="27"/>
      <c r="K79" s="250" t="str">
        <f t="shared" ca="1" si="6"/>
        <v/>
      </c>
      <c r="L79" s="251" t="str">
        <f ca="1">IF($O79&lt;&gt;"",dummy2!C73,"")</f>
        <v/>
      </c>
      <c r="M79" s="252" t="str">
        <f ca="1">IF($O79&lt;&gt;"",dummy2!D73,"")</f>
        <v/>
      </c>
      <c r="N79" s="250" t="str">
        <f ca="1">IF($O79&lt;&gt;"",dummy2!E73,"")</f>
        <v/>
      </c>
      <c r="O79" s="253" t="str">
        <f ca="1">IF(OFFSET(dummy2!L73,0,dummy1!$A$2)&lt;&gt;"",OFFSET(dummy2!L73,0,dummy1!$A$2),"")</f>
        <v/>
      </c>
      <c r="P79" s="250" t="str">
        <f t="shared" ca="1" si="5"/>
        <v/>
      </c>
      <c r="Q79" s="249" t="str">
        <f ca="1">IF(OFFSET(dummy2!M73,0,dummy1!$A$2)&lt;&gt;"",OFFSET(dummy2!M73,0,dummy1!$A$2),"")</f>
        <v/>
      </c>
    </row>
    <row r="80" spans="1:17" s="19" customFormat="1" ht="15" hidden="1" customHeight="1" x14ac:dyDescent="0.25">
      <c r="A80" s="34"/>
      <c r="E80" s="36"/>
      <c r="F80" s="46"/>
      <c r="G80" s="27"/>
      <c r="H80" s="36" t="str">
        <f t="shared" si="4"/>
        <v/>
      </c>
      <c r="I80" s="50"/>
      <c r="J80" s="27"/>
      <c r="K80" s="250" t="str">
        <f t="shared" ca="1" si="6"/>
        <v/>
      </c>
      <c r="L80" s="251" t="str">
        <f ca="1">IF($O80&lt;&gt;"",dummy2!C74,"")</f>
        <v/>
      </c>
      <c r="M80" s="252" t="str">
        <f ca="1">IF($O80&lt;&gt;"",dummy2!D74,"")</f>
        <v/>
      </c>
      <c r="N80" s="250" t="str">
        <f ca="1">IF($O80&lt;&gt;"",dummy2!E74,"")</f>
        <v/>
      </c>
      <c r="O80" s="253" t="str">
        <f ca="1">IF(OFFSET(dummy2!L74,0,dummy1!$A$2)&lt;&gt;"",OFFSET(dummy2!L74,0,dummy1!$A$2),"")</f>
        <v/>
      </c>
      <c r="P80" s="250" t="str">
        <f t="shared" ca="1" si="5"/>
        <v/>
      </c>
      <c r="Q80" s="249" t="str">
        <f ca="1">IF(OFFSET(dummy2!M74,0,dummy1!$A$2)&lt;&gt;"",OFFSET(dummy2!M74,0,dummy1!$A$2),"")</f>
        <v/>
      </c>
    </row>
    <row r="81" spans="1:17" s="19" customFormat="1" ht="15" hidden="1" customHeight="1" x14ac:dyDescent="0.25">
      <c r="A81" s="34"/>
      <c r="E81" s="36"/>
      <c r="F81" s="46"/>
      <c r="G81" s="27"/>
      <c r="H81" s="36" t="str">
        <f t="shared" si="4"/>
        <v/>
      </c>
      <c r="I81" s="50"/>
      <c r="J81" s="27"/>
      <c r="K81" s="250" t="str">
        <f t="shared" ca="1" si="6"/>
        <v/>
      </c>
      <c r="L81" s="251" t="str">
        <f ca="1">IF($O81&lt;&gt;"",dummy2!C75,"")</f>
        <v/>
      </c>
      <c r="M81" s="252" t="str">
        <f ca="1">IF($O81&lt;&gt;"",dummy2!D75,"")</f>
        <v/>
      </c>
      <c r="N81" s="250" t="str">
        <f ca="1">IF($O81&lt;&gt;"",dummy2!E75,"")</f>
        <v/>
      </c>
      <c r="O81" s="253" t="str">
        <f ca="1">IF(OFFSET(dummy2!L75,0,dummy1!$A$2)&lt;&gt;"",OFFSET(dummy2!L75,0,dummy1!$A$2),"")</f>
        <v/>
      </c>
      <c r="P81" s="250" t="str">
        <f t="shared" ca="1" si="5"/>
        <v/>
      </c>
      <c r="Q81" s="249" t="str">
        <f ca="1">IF(OFFSET(dummy2!M75,0,dummy1!$A$2)&lt;&gt;"",OFFSET(dummy2!M75,0,dummy1!$A$2),"")</f>
        <v/>
      </c>
    </row>
    <row r="82" spans="1:17" s="19" customFormat="1" ht="15" hidden="1" customHeight="1" x14ac:dyDescent="0.25">
      <c r="A82" s="34"/>
      <c r="E82" s="36"/>
      <c r="F82" s="46"/>
      <c r="G82" s="27"/>
      <c r="H82" s="36" t="str">
        <f t="shared" si="4"/>
        <v/>
      </c>
      <c r="I82" s="50"/>
      <c r="J82" s="27"/>
      <c r="K82" s="250" t="str">
        <f t="shared" ca="1" si="6"/>
        <v/>
      </c>
      <c r="L82" s="251" t="str">
        <f ca="1">IF($O82&lt;&gt;"",dummy2!C76,"")</f>
        <v/>
      </c>
      <c r="M82" s="252" t="str">
        <f ca="1">IF($O82&lt;&gt;"",dummy2!D76,"")</f>
        <v/>
      </c>
      <c r="N82" s="250" t="str">
        <f ca="1">IF($O82&lt;&gt;"",dummy2!E76,"")</f>
        <v/>
      </c>
      <c r="O82" s="253" t="str">
        <f ca="1">IF(OFFSET(dummy2!L76,0,dummy1!$A$2)&lt;&gt;"",OFFSET(dummy2!L76,0,dummy1!$A$2),"")</f>
        <v/>
      </c>
      <c r="P82" s="250" t="str">
        <f t="shared" ca="1" si="5"/>
        <v/>
      </c>
      <c r="Q82" s="249" t="str">
        <f ca="1">IF(OFFSET(dummy2!M76,0,dummy1!$A$2)&lt;&gt;"",OFFSET(dummy2!M76,0,dummy1!$A$2),"")</f>
        <v/>
      </c>
    </row>
    <row r="83" spans="1:17" s="19" customFormat="1" ht="15" hidden="1" customHeight="1" x14ac:dyDescent="0.25">
      <c r="A83" s="34"/>
      <c r="E83" s="36"/>
      <c r="F83" s="46"/>
      <c r="G83" s="27"/>
      <c r="H83" s="36" t="str">
        <f t="shared" si="4"/>
        <v/>
      </c>
      <c r="I83" s="50"/>
      <c r="J83" s="27"/>
      <c r="K83" s="250" t="str">
        <f t="shared" ca="1" si="6"/>
        <v/>
      </c>
      <c r="L83" s="251" t="str">
        <f ca="1">IF($O83&lt;&gt;"",dummy2!C77,"")</f>
        <v/>
      </c>
      <c r="M83" s="252" t="str">
        <f ca="1">IF($O83&lt;&gt;"",dummy2!D77,"")</f>
        <v/>
      </c>
      <c r="N83" s="250" t="str">
        <f ca="1">IF($O83&lt;&gt;"",dummy2!E77,"")</f>
        <v/>
      </c>
      <c r="O83" s="253" t="str">
        <f ca="1">IF(OFFSET(dummy2!L77,0,dummy1!$A$2)&lt;&gt;"",OFFSET(dummy2!L77,0,dummy1!$A$2),"")</f>
        <v/>
      </c>
      <c r="P83" s="250" t="str">
        <f t="shared" ca="1" si="5"/>
        <v/>
      </c>
      <c r="Q83" s="249" t="str">
        <f ca="1">IF(OFFSET(dummy2!M77,0,dummy1!$A$2)&lt;&gt;"",OFFSET(dummy2!M77,0,dummy1!$A$2),"")</f>
        <v/>
      </c>
    </row>
    <row r="84" spans="1:17" s="19" customFormat="1" ht="15" hidden="1" customHeight="1" x14ac:dyDescent="0.25">
      <c r="A84" s="34"/>
      <c r="E84" s="36"/>
      <c r="F84" s="46"/>
      <c r="G84" s="27"/>
      <c r="H84" s="36" t="str">
        <f t="shared" si="4"/>
        <v/>
      </c>
      <c r="I84" s="50"/>
      <c r="J84" s="27"/>
      <c r="K84" s="250" t="str">
        <f t="shared" ca="1" si="6"/>
        <v/>
      </c>
      <c r="L84" s="251" t="str">
        <f ca="1">IF($O84&lt;&gt;"",dummy2!C78,"")</f>
        <v/>
      </c>
      <c r="M84" s="252" t="str">
        <f ca="1">IF($O84&lt;&gt;"",dummy2!D78,"")</f>
        <v/>
      </c>
      <c r="N84" s="250" t="str">
        <f ca="1">IF($O84&lt;&gt;"",dummy2!E78,"")</f>
        <v/>
      </c>
      <c r="O84" s="253" t="str">
        <f ca="1">IF(OFFSET(dummy2!L78,0,dummy1!$A$2)&lt;&gt;"",OFFSET(dummy2!L78,0,dummy1!$A$2),"")</f>
        <v/>
      </c>
      <c r="P84" s="250" t="str">
        <f t="shared" ca="1" si="5"/>
        <v/>
      </c>
      <c r="Q84" s="249" t="str">
        <f ca="1">IF(OFFSET(dummy2!M78,0,dummy1!$A$2)&lt;&gt;"",OFFSET(dummy2!M78,0,dummy1!$A$2),"")</f>
        <v/>
      </c>
    </row>
    <row r="85" spans="1:17" s="19" customFormat="1" ht="15" hidden="1" customHeight="1" x14ac:dyDescent="0.25">
      <c r="A85" s="34"/>
      <c r="E85" s="36"/>
      <c r="F85" s="46"/>
      <c r="G85" s="27"/>
      <c r="H85" s="36" t="str">
        <f t="shared" si="4"/>
        <v/>
      </c>
      <c r="I85" s="50"/>
      <c r="J85" s="27"/>
      <c r="K85" s="250" t="str">
        <f t="shared" ca="1" si="6"/>
        <v/>
      </c>
      <c r="L85" s="251" t="str">
        <f ca="1">IF($O85&lt;&gt;"",dummy2!C79,"")</f>
        <v/>
      </c>
      <c r="M85" s="252" t="str">
        <f ca="1">IF($O85&lt;&gt;"",dummy2!D79,"")</f>
        <v/>
      </c>
      <c r="N85" s="250" t="str">
        <f ca="1">IF($O85&lt;&gt;"",dummy2!E79,"")</f>
        <v/>
      </c>
      <c r="O85" s="253" t="str">
        <f ca="1">IF(OFFSET(dummy2!L79,0,dummy1!$A$2)&lt;&gt;"",OFFSET(dummy2!L79,0,dummy1!$A$2),"")</f>
        <v/>
      </c>
      <c r="P85" s="250" t="str">
        <f t="shared" ca="1" si="5"/>
        <v/>
      </c>
      <c r="Q85" s="249" t="str">
        <f ca="1">IF(OFFSET(dummy2!M79,0,dummy1!$A$2)&lt;&gt;"",OFFSET(dummy2!M79,0,dummy1!$A$2),"")</f>
        <v/>
      </c>
    </row>
    <row r="86" spans="1:17" s="19" customFormat="1" ht="15" hidden="1" customHeight="1" x14ac:dyDescent="0.25">
      <c r="A86" s="34"/>
      <c r="E86" s="36"/>
      <c r="F86" s="46"/>
      <c r="G86" s="27"/>
      <c r="H86" s="36" t="str">
        <f t="shared" si="4"/>
        <v/>
      </c>
      <c r="I86" s="50"/>
      <c r="J86" s="27"/>
      <c r="K86" s="250" t="str">
        <f t="shared" ca="1" si="6"/>
        <v/>
      </c>
      <c r="L86" s="251" t="str">
        <f ca="1">IF($O86&lt;&gt;"",dummy2!C80,"")</f>
        <v/>
      </c>
      <c r="M86" s="252" t="str">
        <f ca="1">IF($O86&lt;&gt;"",dummy2!D80,"")</f>
        <v/>
      </c>
      <c r="N86" s="250" t="str">
        <f ca="1">IF($O86&lt;&gt;"",dummy2!E80,"")</f>
        <v/>
      </c>
      <c r="O86" s="253" t="str">
        <f ca="1">IF(OFFSET(dummy2!L80,0,dummy1!$A$2)&lt;&gt;"",OFFSET(dummy2!L80,0,dummy1!$A$2),"")</f>
        <v/>
      </c>
      <c r="P86" s="250" t="str">
        <f t="shared" ca="1" si="5"/>
        <v/>
      </c>
      <c r="Q86" s="249" t="str">
        <f ca="1">IF(OFFSET(dummy2!M80,0,dummy1!$A$2)&lt;&gt;"",OFFSET(dummy2!M80,0,dummy1!$A$2),"")</f>
        <v/>
      </c>
    </row>
    <row r="87" spans="1:17" s="19" customFormat="1" ht="15" hidden="1" customHeight="1" x14ac:dyDescent="0.25">
      <c r="A87" s="34"/>
      <c r="E87" s="36"/>
      <c r="F87" s="46"/>
      <c r="G87" s="27"/>
      <c r="H87" s="36" t="str">
        <f t="shared" si="4"/>
        <v/>
      </c>
      <c r="I87" s="50"/>
      <c r="J87" s="27"/>
      <c r="K87" s="250" t="str">
        <f t="shared" ca="1" si="6"/>
        <v/>
      </c>
      <c r="L87" s="251" t="str">
        <f ca="1">IF($O87&lt;&gt;"",dummy2!C81,"")</f>
        <v/>
      </c>
      <c r="M87" s="252" t="str">
        <f ca="1">IF($O87&lt;&gt;"",dummy2!D81,"")</f>
        <v/>
      </c>
      <c r="N87" s="250" t="str">
        <f ca="1">IF($O87&lt;&gt;"",dummy2!E81,"")</f>
        <v/>
      </c>
      <c r="O87" s="253" t="str">
        <f ca="1">IF(OFFSET(dummy2!L81,0,dummy1!$A$2)&lt;&gt;"",OFFSET(dummy2!L81,0,dummy1!$A$2),"")</f>
        <v/>
      </c>
      <c r="P87" s="250" t="str">
        <f t="shared" ca="1" si="5"/>
        <v/>
      </c>
      <c r="Q87" s="249" t="str">
        <f ca="1">IF(OFFSET(dummy2!M81,0,dummy1!$A$2)&lt;&gt;"",OFFSET(dummy2!M81,0,dummy1!$A$2),"")</f>
        <v/>
      </c>
    </row>
    <row r="88" spans="1:17" s="19" customFormat="1" ht="15" hidden="1" customHeight="1" x14ac:dyDescent="0.25">
      <c r="A88" s="34"/>
      <c r="E88" s="36"/>
      <c r="F88" s="46"/>
      <c r="G88" s="27"/>
      <c r="H88" s="36" t="str">
        <f t="shared" si="4"/>
        <v/>
      </c>
      <c r="I88" s="50"/>
      <c r="J88" s="27"/>
      <c r="K88" s="250" t="str">
        <f t="shared" ca="1" si="6"/>
        <v/>
      </c>
      <c r="L88" s="251" t="str">
        <f ca="1">IF($O88&lt;&gt;"",dummy2!C82,"")</f>
        <v/>
      </c>
      <c r="M88" s="252" t="str">
        <f ca="1">IF($O88&lt;&gt;"",dummy2!D82,"")</f>
        <v/>
      </c>
      <c r="N88" s="250" t="str">
        <f ca="1">IF($O88&lt;&gt;"",dummy2!E82,"")</f>
        <v/>
      </c>
      <c r="O88" s="253" t="str">
        <f ca="1">IF(OFFSET(dummy2!L82,0,dummy1!$A$2)&lt;&gt;"",OFFSET(dummy2!L82,0,dummy1!$A$2),"")</f>
        <v/>
      </c>
      <c r="P88" s="250" t="str">
        <f t="shared" ca="1" si="5"/>
        <v/>
      </c>
      <c r="Q88" s="249" t="str">
        <f ca="1">IF(OFFSET(dummy2!M82,0,dummy1!$A$2)&lt;&gt;"",OFFSET(dummy2!M82,0,dummy1!$A$2),"")</f>
        <v/>
      </c>
    </row>
    <row r="89" spans="1:17" s="19" customFormat="1" ht="15" hidden="1" customHeight="1" x14ac:dyDescent="0.25">
      <c r="A89" s="34"/>
      <c r="E89" s="36"/>
      <c r="F89" s="46"/>
      <c r="G89" s="27"/>
      <c r="H89" s="36" t="str">
        <f t="shared" si="4"/>
        <v/>
      </c>
      <c r="I89" s="50"/>
      <c r="J89" s="27"/>
      <c r="K89" s="250" t="str">
        <f t="shared" ca="1" si="6"/>
        <v/>
      </c>
      <c r="L89" s="251" t="str">
        <f ca="1">IF($O89&lt;&gt;"",dummy2!C83,"")</f>
        <v/>
      </c>
      <c r="M89" s="252" t="str">
        <f ca="1">IF($O89&lt;&gt;"",dummy2!D83,"")</f>
        <v/>
      </c>
      <c r="N89" s="250" t="str">
        <f ca="1">IF($O89&lt;&gt;"",dummy2!E83,"")</f>
        <v/>
      </c>
      <c r="O89" s="253" t="str">
        <f ca="1">IF(OFFSET(dummy2!L83,0,dummy1!$A$2)&lt;&gt;"",OFFSET(dummy2!L83,0,dummy1!$A$2),"")</f>
        <v/>
      </c>
      <c r="P89" s="250" t="str">
        <f t="shared" ca="1" si="5"/>
        <v/>
      </c>
      <c r="Q89" s="249" t="str">
        <f ca="1">IF(OFFSET(dummy2!M83,0,dummy1!$A$2)&lt;&gt;"",OFFSET(dummy2!M83,0,dummy1!$A$2),"")</f>
        <v/>
      </c>
    </row>
    <row r="90" spans="1:17" s="19" customFormat="1" ht="15" hidden="1" customHeight="1" x14ac:dyDescent="0.25">
      <c r="A90" s="34"/>
      <c r="E90" s="36"/>
      <c r="F90" s="46"/>
      <c r="G90" s="27"/>
      <c r="H90" s="36" t="str">
        <f t="shared" si="4"/>
        <v/>
      </c>
      <c r="I90" s="50"/>
      <c r="J90" s="27"/>
      <c r="K90" s="250" t="str">
        <f t="shared" ca="1" si="6"/>
        <v/>
      </c>
      <c r="L90" s="251" t="str">
        <f ca="1">IF($O90&lt;&gt;"",dummy2!C84,"")</f>
        <v/>
      </c>
      <c r="M90" s="252" t="str">
        <f ca="1">IF($O90&lt;&gt;"",dummy2!D84,"")</f>
        <v/>
      </c>
      <c r="N90" s="250" t="str">
        <f ca="1">IF($O90&lt;&gt;"",dummy2!E84,"")</f>
        <v/>
      </c>
      <c r="O90" s="253" t="str">
        <f ca="1">IF(OFFSET(dummy2!L84,0,dummy1!$A$2)&lt;&gt;"",OFFSET(dummy2!L84,0,dummy1!$A$2),"")</f>
        <v/>
      </c>
      <c r="P90" s="250" t="str">
        <f t="shared" ca="1" si="5"/>
        <v/>
      </c>
      <c r="Q90" s="249" t="str">
        <f ca="1">IF(OFFSET(dummy2!M84,0,dummy1!$A$2)&lt;&gt;"",OFFSET(dummy2!M84,0,dummy1!$A$2),"")</f>
        <v/>
      </c>
    </row>
    <row r="91" spans="1:17" s="19" customFormat="1" ht="15" hidden="1" customHeight="1" x14ac:dyDescent="0.25">
      <c r="A91" s="34"/>
      <c r="E91" s="36"/>
      <c r="F91" s="46"/>
      <c r="G91" s="27"/>
      <c r="H91" s="36" t="str">
        <f t="shared" si="4"/>
        <v/>
      </c>
      <c r="I91" s="50"/>
      <c r="J91" s="27"/>
      <c r="K91" s="250" t="str">
        <f t="shared" ca="1" si="6"/>
        <v/>
      </c>
      <c r="L91" s="251" t="str">
        <f ca="1">IF($O91&lt;&gt;"",dummy2!C85,"")</f>
        <v/>
      </c>
      <c r="M91" s="252" t="str">
        <f ca="1">IF($O91&lt;&gt;"",dummy2!D85,"")</f>
        <v/>
      </c>
      <c r="N91" s="250" t="str">
        <f ca="1">IF($O91&lt;&gt;"",dummy2!E85,"")</f>
        <v/>
      </c>
      <c r="O91" s="253" t="str">
        <f ca="1">IF(OFFSET(dummy2!L85,0,dummy1!$A$2)&lt;&gt;"",OFFSET(dummy2!L85,0,dummy1!$A$2),"")</f>
        <v/>
      </c>
      <c r="P91" s="250" t="str">
        <f t="shared" ca="1" si="5"/>
        <v/>
      </c>
      <c r="Q91" s="249" t="str">
        <f ca="1">IF(OFFSET(dummy2!M85,0,dummy1!$A$2)&lt;&gt;"",OFFSET(dummy2!M85,0,dummy1!$A$2),"")</f>
        <v/>
      </c>
    </row>
    <row r="92" spans="1:17" s="19" customFormat="1" ht="15" hidden="1" customHeight="1" x14ac:dyDescent="0.25">
      <c r="A92" s="34"/>
      <c r="E92" s="36"/>
      <c r="F92" s="46"/>
      <c r="G92" s="27"/>
      <c r="H92" s="36" t="str">
        <f t="shared" si="4"/>
        <v/>
      </c>
      <c r="I92" s="50"/>
      <c r="J92" s="27"/>
      <c r="K92" s="250" t="str">
        <f t="shared" ca="1" si="6"/>
        <v/>
      </c>
      <c r="L92" s="251" t="str">
        <f ca="1">IF($O92&lt;&gt;"",dummy2!C86,"")</f>
        <v/>
      </c>
      <c r="M92" s="252" t="str">
        <f ca="1">IF($O92&lt;&gt;"",dummy2!D86,"")</f>
        <v/>
      </c>
      <c r="N92" s="250" t="str">
        <f ca="1">IF($O92&lt;&gt;"",dummy2!E86,"")</f>
        <v/>
      </c>
      <c r="O92" s="253" t="str">
        <f ca="1">IF(OFFSET(dummy2!L86,0,dummy1!$A$2)&lt;&gt;"",OFFSET(dummy2!L86,0,dummy1!$A$2),"")</f>
        <v/>
      </c>
      <c r="P92" s="250" t="str">
        <f t="shared" ca="1" si="5"/>
        <v/>
      </c>
      <c r="Q92" s="249" t="str">
        <f ca="1">IF(OFFSET(dummy2!M86,0,dummy1!$A$2)&lt;&gt;"",OFFSET(dummy2!M86,0,dummy1!$A$2),"")</f>
        <v/>
      </c>
    </row>
    <row r="93" spans="1:17" s="19" customFormat="1" ht="15" hidden="1" customHeight="1" x14ac:dyDescent="0.25">
      <c r="A93" s="34"/>
      <c r="E93" s="36"/>
      <c r="F93" s="46"/>
      <c r="G93" s="27"/>
      <c r="H93" s="36" t="str">
        <f t="shared" si="4"/>
        <v/>
      </c>
      <c r="I93" s="50"/>
      <c r="J93" s="27"/>
      <c r="K93" s="250" t="str">
        <f t="shared" ca="1" si="6"/>
        <v/>
      </c>
      <c r="L93" s="251" t="str">
        <f ca="1">IF($O93&lt;&gt;"",dummy2!C87,"")</f>
        <v/>
      </c>
      <c r="M93" s="252" t="str">
        <f ca="1">IF($O93&lt;&gt;"",dummy2!D87,"")</f>
        <v/>
      </c>
      <c r="N93" s="250" t="str">
        <f ca="1">IF($O93&lt;&gt;"",dummy2!E87,"")</f>
        <v/>
      </c>
      <c r="O93" s="253" t="str">
        <f ca="1">IF(OFFSET(dummy2!L87,0,dummy1!$A$2)&lt;&gt;"",OFFSET(dummy2!L87,0,dummy1!$A$2),"")</f>
        <v/>
      </c>
      <c r="P93" s="250" t="str">
        <f t="shared" ca="1" si="5"/>
        <v/>
      </c>
      <c r="Q93" s="249" t="str">
        <f ca="1">IF(OFFSET(dummy2!M87,0,dummy1!$A$2)&lt;&gt;"",OFFSET(dummy2!M87,0,dummy1!$A$2),"")</f>
        <v/>
      </c>
    </row>
    <row r="94" spans="1:17" s="19" customFormat="1" ht="15" hidden="1" customHeight="1" x14ac:dyDescent="0.25">
      <c r="A94" s="34"/>
      <c r="E94" s="36"/>
      <c r="F94" s="46"/>
      <c r="G94" s="27"/>
      <c r="H94" s="36" t="str">
        <f t="shared" si="4"/>
        <v/>
      </c>
      <c r="I94" s="50"/>
      <c r="J94" s="27"/>
      <c r="K94" s="250" t="str">
        <f t="shared" ca="1" si="6"/>
        <v/>
      </c>
      <c r="L94" s="251" t="str">
        <f ca="1">IF($O94&lt;&gt;"",dummy2!C88,"")</f>
        <v/>
      </c>
      <c r="M94" s="252" t="str">
        <f ca="1">IF($O94&lt;&gt;"",dummy2!D88,"")</f>
        <v/>
      </c>
      <c r="N94" s="250" t="str">
        <f ca="1">IF($O94&lt;&gt;"",dummy2!E88,"")</f>
        <v/>
      </c>
      <c r="O94" s="253" t="str">
        <f ca="1">IF(OFFSET(dummy2!L88,0,dummy1!$A$2)&lt;&gt;"",OFFSET(dummy2!L88,0,dummy1!$A$2),"")</f>
        <v/>
      </c>
      <c r="P94" s="250" t="str">
        <f t="shared" ca="1" si="5"/>
        <v/>
      </c>
      <c r="Q94" s="249" t="str">
        <f ca="1">IF(OFFSET(dummy2!M88,0,dummy1!$A$2)&lt;&gt;"",OFFSET(dummy2!M88,0,dummy1!$A$2),"")</f>
        <v/>
      </c>
    </row>
    <row r="95" spans="1:17" s="19" customFormat="1" ht="15" hidden="1" customHeight="1" x14ac:dyDescent="0.25">
      <c r="A95" s="34"/>
      <c r="E95" s="36"/>
      <c r="F95" s="46"/>
      <c r="G95" s="27"/>
      <c r="H95" s="36" t="str">
        <f t="shared" si="4"/>
        <v/>
      </c>
      <c r="I95" s="50"/>
      <c r="J95" s="27"/>
      <c r="K95" s="250" t="str">
        <f t="shared" ca="1" si="6"/>
        <v/>
      </c>
      <c r="L95" s="251" t="str">
        <f ca="1">IF($O95&lt;&gt;"",dummy2!C89,"")</f>
        <v/>
      </c>
      <c r="M95" s="252" t="str">
        <f ca="1">IF($O95&lt;&gt;"",dummy2!D89,"")</f>
        <v/>
      </c>
      <c r="N95" s="250" t="str">
        <f ca="1">IF($O95&lt;&gt;"",dummy2!E89,"")</f>
        <v/>
      </c>
      <c r="O95" s="253" t="str">
        <f ca="1">IF(OFFSET(dummy2!L89,0,dummy1!$A$2)&lt;&gt;"",OFFSET(dummy2!L89,0,dummy1!$A$2),"")</f>
        <v/>
      </c>
      <c r="P95" s="250" t="str">
        <f t="shared" ca="1" si="5"/>
        <v/>
      </c>
      <c r="Q95" s="249" t="str">
        <f ca="1">IF(OFFSET(dummy2!M89,0,dummy1!$A$2)&lt;&gt;"",OFFSET(dummy2!M89,0,dummy1!$A$2),"")</f>
        <v/>
      </c>
    </row>
    <row r="96" spans="1:17" s="19" customFormat="1" ht="15" hidden="1" customHeight="1" x14ac:dyDescent="0.25">
      <c r="A96" s="34"/>
      <c r="E96" s="36"/>
      <c r="F96" s="46"/>
      <c r="G96" s="27"/>
      <c r="H96" s="36" t="str">
        <f t="shared" si="4"/>
        <v/>
      </c>
      <c r="I96" s="50"/>
      <c r="J96" s="27"/>
      <c r="K96" s="250" t="str">
        <f t="shared" ca="1" si="6"/>
        <v/>
      </c>
      <c r="L96" s="251" t="str">
        <f ca="1">IF($O96&lt;&gt;"",dummy2!C90,"")</f>
        <v/>
      </c>
      <c r="M96" s="252" t="str">
        <f ca="1">IF($O96&lt;&gt;"",dummy2!D90,"")</f>
        <v/>
      </c>
      <c r="N96" s="250" t="str">
        <f ca="1">IF($O96&lt;&gt;"",dummy2!E90,"")</f>
        <v/>
      </c>
      <c r="O96" s="253" t="str">
        <f ca="1">IF(OFFSET(dummy2!L90,0,dummy1!$A$2)&lt;&gt;"",OFFSET(dummy2!L90,0,dummy1!$A$2),"")</f>
        <v/>
      </c>
      <c r="P96" s="250" t="str">
        <f t="shared" ca="1" si="5"/>
        <v/>
      </c>
      <c r="Q96" s="249" t="str">
        <f ca="1">IF(OFFSET(dummy2!M90,0,dummy1!$A$2)&lt;&gt;"",OFFSET(dummy2!M90,0,dummy1!$A$2),"")</f>
        <v/>
      </c>
    </row>
    <row r="97" spans="1:17" s="19" customFormat="1" ht="15" hidden="1" customHeight="1" x14ac:dyDescent="0.25">
      <c r="A97" s="34"/>
      <c r="E97" s="36"/>
      <c r="F97" s="46"/>
      <c r="G97" s="27"/>
      <c r="H97" s="36" t="str">
        <f t="shared" si="4"/>
        <v/>
      </c>
      <c r="I97" s="50"/>
      <c r="J97" s="27"/>
      <c r="K97" s="250" t="str">
        <f t="shared" ca="1" si="6"/>
        <v/>
      </c>
      <c r="L97" s="251" t="str">
        <f ca="1">IF($O97&lt;&gt;"",dummy2!C91,"")</f>
        <v/>
      </c>
      <c r="M97" s="252" t="str">
        <f ca="1">IF($O97&lt;&gt;"",dummy2!D91,"")</f>
        <v/>
      </c>
      <c r="N97" s="250" t="str">
        <f ca="1">IF($O97&lt;&gt;"",dummy2!E91,"")</f>
        <v/>
      </c>
      <c r="O97" s="253" t="str">
        <f ca="1">IF(OFFSET(dummy2!L91,0,dummy1!$A$2)&lt;&gt;"",OFFSET(dummy2!L91,0,dummy1!$A$2),"")</f>
        <v/>
      </c>
      <c r="P97" s="250" t="str">
        <f t="shared" ca="1" si="5"/>
        <v/>
      </c>
      <c r="Q97" s="249" t="str">
        <f ca="1">IF(OFFSET(dummy2!M91,0,dummy1!$A$2)&lt;&gt;"",OFFSET(dummy2!M91,0,dummy1!$A$2),"")</f>
        <v/>
      </c>
    </row>
    <row r="98" spans="1:17" s="19" customFormat="1" ht="15" hidden="1" customHeight="1" x14ac:dyDescent="0.25">
      <c r="A98" s="34"/>
      <c r="E98" s="36"/>
      <c r="F98" s="46"/>
      <c r="G98" s="27"/>
      <c r="H98" s="36" t="str">
        <f t="shared" si="4"/>
        <v/>
      </c>
      <c r="I98" s="50"/>
      <c r="J98" s="27"/>
      <c r="K98" s="250" t="str">
        <f t="shared" ca="1" si="6"/>
        <v/>
      </c>
      <c r="L98" s="251" t="str">
        <f ca="1">IF($O98&lt;&gt;"",dummy2!C92,"")</f>
        <v/>
      </c>
      <c r="M98" s="252" t="str">
        <f ca="1">IF($O98&lt;&gt;"",dummy2!D92,"")</f>
        <v/>
      </c>
      <c r="N98" s="250" t="str">
        <f ca="1">IF($O98&lt;&gt;"",dummy2!E92,"")</f>
        <v/>
      </c>
      <c r="O98" s="253" t="str">
        <f ca="1">IF(OFFSET(dummy2!L92,0,dummy1!$A$2)&lt;&gt;"",OFFSET(dummy2!L92,0,dummy1!$A$2),"")</f>
        <v/>
      </c>
      <c r="P98" s="250" t="str">
        <f t="shared" ca="1" si="5"/>
        <v/>
      </c>
      <c r="Q98" s="249" t="str">
        <f ca="1">IF(OFFSET(dummy2!M92,0,dummy1!$A$2)&lt;&gt;"",OFFSET(dummy2!M92,0,dummy1!$A$2),"")</f>
        <v/>
      </c>
    </row>
    <row r="99" spans="1:17" s="19" customFormat="1" ht="15" hidden="1" customHeight="1" x14ac:dyDescent="0.25">
      <c r="A99" s="34"/>
      <c r="E99" s="36"/>
      <c r="F99" s="46"/>
      <c r="G99" s="27"/>
      <c r="H99" s="36" t="str">
        <f t="shared" si="4"/>
        <v/>
      </c>
      <c r="I99" s="50"/>
      <c r="J99" s="27"/>
      <c r="K99" s="250" t="str">
        <f t="shared" ca="1" si="6"/>
        <v/>
      </c>
      <c r="L99" s="251" t="str">
        <f ca="1">IF($O99&lt;&gt;"",dummy2!C93,"")</f>
        <v/>
      </c>
      <c r="M99" s="252" t="str">
        <f ca="1">IF($O99&lt;&gt;"",dummy2!D93,"")</f>
        <v/>
      </c>
      <c r="N99" s="250" t="str">
        <f ca="1">IF($O99&lt;&gt;"",dummy2!E93,"")</f>
        <v/>
      </c>
      <c r="O99" s="253" t="str">
        <f ca="1">IF(OFFSET(dummy2!L93,0,dummy1!$A$2)&lt;&gt;"",OFFSET(dummy2!L93,0,dummy1!$A$2),"")</f>
        <v/>
      </c>
      <c r="P99" s="250" t="str">
        <f t="shared" ca="1" si="5"/>
        <v/>
      </c>
      <c r="Q99" s="249" t="str">
        <f ca="1">IF(OFFSET(dummy2!M93,0,dummy1!$A$2)&lt;&gt;"",OFFSET(dummy2!M93,0,dummy1!$A$2),"")</f>
        <v/>
      </c>
    </row>
    <row r="100" spans="1:17" s="19" customFormat="1" ht="15" hidden="1" customHeight="1" x14ac:dyDescent="0.25">
      <c r="A100" s="34"/>
      <c r="E100" s="36"/>
      <c r="F100" s="46"/>
      <c r="G100" s="27"/>
      <c r="H100" s="36" t="str">
        <f t="shared" si="4"/>
        <v/>
      </c>
      <c r="I100" s="50"/>
      <c r="J100" s="27"/>
      <c r="K100" s="250" t="str">
        <f t="shared" ca="1" si="6"/>
        <v/>
      </c>
      <c r="L100" s="251" t="str">
        <f ca="1">IF($O100&lt;&gt;"",dummy2!C94,"")</f>
        <v/>
      </c>
      <c r="M100" s="252" t="str">
        <f ca="1">IF($O100&lt;&gt;"",dummy2!D94,"")</f>
        <v/>
      </c>
      <c r="N100" s="250" t="str">
        <f ca="1">IF($O100&lt;&gt;"",dummy2!E94,"")</f>
        <v/>
      </c>
      <c r="O100" s="253" t="str">
        <f ca="1">IF(OFFSET(dummy2!L94,0,dummy1!$A$2)&lt;&gt;"",OFFSET(dummy2!L94,0,dummy1!$A$2),"")</f>
        <v/>
      </c>
      <c r="P100" s="250" t="str">
        <f t="shared" ca="1" si="5"/>
        <v/>
      </c>
      <c r="Q100" s="249" t="str">
        <f ca="1">IF(OFFSET(dummy2!M94,0,dummy1!$A$2)&lt;&gt;"",OFFSET(dummy2!M94,0,dummy1!$A$2),"")</f>
        <v/>
      </c>
    </row>
    <row r="101" spans="1:17" s="19" customFormat="1" ht="15" hidden="1" customHeight="1" x14ac:dyDescent="0.25">
      <c r="A101" s="34"/>
      <c r="E101" s="36"/>
      <c r="F101" s="46"/>
      <c r="G101" s="27"/>
      <c r="H101" s="36" t="str">
        <f t="shared" si="4"/>
        <v/>
      </c>
      <c r="I101" s="50"/>
      <c r="J101" s="27"/>
      <c r="K101" s="250" t="str">
        <f t="shared" ca="1" si="6"/>
        <v/>
      </c>
      <c r="L101" s="251" t="str">
        <f ca="1">IF($O101&lt;&gt;"",dummy2!C95,"")</f>
        <v/>
      </c>
      <c r="M101" s="252" t="str">
        <f ca="1">IF($O101&lt;&gt;"",dummy2!D95,"")</f>
        <v/>
      </c>
      <c r="N101" s="250" t="str">
        <f ca="1">IF($O101&lt;&gt;"",dummy2!E95,"")</f>
        <v/>
      </c>
      <c r="O101" s="253" t="str">
        <f ca="1">IF(OFFSET(dummy2!L95,0,dummy1!$A$2)&lt;&gt;"",OFFSET(dummy2!L95,0,dummy1!$A$2),"")</f>
        <v/>
      </c>
      <c r="P101" s="250" t="str">
        <f t="shared" ca="1" si="5"/>
        <v/>
      </c>
      <c r="Q101" s="249" t="str">
        <f ca="1">IF(OFFSET(dummy2!M95,0,dummy1!$A$2)&lt;&gt;"",OFFSET(dummy2!M95,0,dummy1!$A$2),"")</f>
        <v/>
      </c>
    </row>
    <row r="102" spans="1:17" s="19" customFormat="1" ht="15" hidden="1" customHeight="1" x14ac:dyDescent="0.25">
      <c r="A102" s="34"/>
      <c r="E102" s="36"/>
      <c r="F102" s="46"/>
      <c r="G102" s="27"/>
      <c r="H102" s="36" t="str">
        <f t="shared" si="4"/>
        <v/>
      </c>
      <c r="I102" s="50"/>
      <c r="J102" s="27"/>
      <c r="K102" s="250" t="str">
        <f t="shared" ca="1" si="6"/>
        <v/>
      </c>
      <c r="L102" s="251" t="str">
        <f ca="1">IF($O102&lt;&gt;"",dummy2!C96,"")</f>
        <v/>
      </c>
      <c r="M102" s="252" t="str">
        <f ca="1">IF($O102&lt;&gt;"",dummy2!D96,"")</f>
        <v/>
      </c>
      <c r="N102" s="250" t="str">
        <f ca="1">IF($O102&lt;&gt;"",dummy2!E96,"")</f>
        <v/>
      </c>
      <c r="O102" s="253" t="str">
        <f ca="1">IF(OFFSET(dummy2!L96,0,dummy1!$A$2)&lt;&gt;"",OFFSET(dummy2!L96,0,dummy1!$A$2),"")</f>
        <v/>
      </c>
      <c r="P102" s="250" t="str">
        <f t="shared" ca="1" si="5"/>
        <v/>
      </c>
      <c r="Q102" s="249" t="str">
        <f ca="1">IF(OFFSET(dummy2!M96,0,dummy1!$A$2)&lt;&gt;"",OFFSET(dummy2!M96,0,dummy1!$A$2),"")</f>
        <v/>
      </c>
    </row>
    <row r="103" spans="1:17" s="19" customFormat="1" ht="15" hidden="1" customHeight="1" x14ac:dyDescent="0.25">
      <c r="A103" s="34"/>
      <c r="E103" s="36"/>
      <c r="F103" s="46"/>
      <c r="G103" s="27"/>
      <c r="H103" s="36" t="str">
        <f t="shared" si="4"/>
        <v/>
      </c>
      <c r="I103" s="50"/>
      <c r="J103" s="27"/>
      <c r="K103" s="250" t="str">
        <f t="shared" ca="1" si="6"/>
        <v/>
      </c>
      <c r="L103" s="251" t="str">
        <f ca="1">IF($O103&lt;&gt;"",dummy2!C97,"")</f>
        <v/>
      </c>
      <c r="M103" s="252" t="str">
        <f ca="1">IF($O103&lt;&gt;"",dummy2!D97,"")</f>
        <v/>
      </c>
      <c r="N103" s="250" t="str">
        <f ca="1">IF($O103&lt;&gt;"",dummy2!E97,"")</f>
        <v/>
      </c>
      <c r="O103" s="253" t="str">
        <f ca="1">IF(OFFSET(dummy2!L97,0,dummy1!$A$2)&lt;&gt;"",OFFSET(dummy2!L97,0,dummy1!$A$2),"")</f>
        <v/>
      </c>
      <c r="P103" s="250" t="str">
        <f t="shared" ca="1" si="5"/>
        <v/>
      </c>
      <c r="Q103" s="249" t="str">
        <f ca="1">IF(OFFSET(dummy2!M97,0,dummy1!$A$2)&lt;&gt;"",OFFSET(dummy2!M97,0,dummy1!$A$2),"")</f>
        <v/>
      </c>
    </row>
    <row r="104" spans="1:17" s="19" customFormat="1" ht="15" hidden="1" customHeight="1" x14ac:dyDescent="0.25">
      <c r="A104" s="34"/>
      <c r="E104" s="36"/>
      <c r="F104" s="46"/>
      <c r="G104" s="27"/>
      <c r="H104" s="36" t="str">
        <f t="shared" si="4"/>
        <v/>
      </c>
      <c r="I104" s="50"/>
      <c r="J104" s="27"/>
      <c r="K104" s="250" t="str">
        <f t="shared" ca="1" si="6"/>
        <v/>
      </c>
      <c r="L104" s="251" t="str">
        <f ca="1">IF($O104&lt;&gt;"",dummy2!C98,"")</f>
        <v/>
      </c>
      <c r="M104" s="252" t="str">
        <f ca="1">IF($O104&lt;&gt;"",dummy2!D98,"")</f>
        <v/>
      </c>
      <c r="N104" s="250" t="str">
        <f ca="1">IF($O104&lt;&gt;"",dummy2!E98,"")</f>
        <v/>
      </c>
      <c r="O104" s="253" t="str">
        <f ca="1">IF(OFFSET(dummy2!L98,0,dummy1!$A$2)&lt;&gt;"",OFFSET(dummy2!L98,0,dummy1!$A$2),"")</f>
        <v/>
      </c>
      <c r="P104" s="250" t="str">
        <f t="shared" ca="1" si="5"/>
        <v/>
      </c>
      <c r="Q104" s="249" t="str">
        <f ca="1">IF(OFFSET(dummy2!M98,0,dummy1!$A$2)&lt;&gt;"",OFFSET(dummy2!M98,0,dummy1!$A$2),"")</f>
        <v/>
      </c>
    </row>
    <row r="105" spans="1:17" s="19" customFormat="1" ht="15" hidden="1" customHeight="1" x14ac:dyDescent="0.25">
      <c r="A105" s="34"/>
      <c r="E105" s="36"/>
      <c r="F105" s="46"/>
      <c r="G105" s="27"/>
      <c r="H105" s="36" t="str">
        <f t="shared" si="4"/>
        <v/>
      </c>
      <c r="I105" s="50"/>
      <c r="J105" s="27"/>
      <c r="K105" s="250" t="str">
        <f t="shared" ca="1" si="6"/>
        <v/>
      </c>
      <c r="L105" s="251" t="str">
        <f ca="1">IF($O105&lt;&gt;"",dummy2!C99,"")</f>
        <v/>
      </c>
      <c r="M105" s="252" t="str">
        <f ca="1">IF($O105&lt;&gt;"",dummy2!D99,"")</f>
        <v/>
      </c>
      <c r="N105" s="250" t="str">
        <f ca="1">IF($O105&lt;&gt;"",dummy2!E99,"")</f>
        <v/>
      </c>
      <c r="O105" s="253" t="str">
        <f ca="1">IF(OFFSET(dummy2!L99,0,dummy1!$A$2)&lt;&gt;"",OFFSET(dummy2!L99,0,dummy1!$A$2),"")</f>
        <v/>
      </c>
      <c r="P105" s="250" t="str">
        <f t="shared" ca="1" si="5"/>
        <v/>
      </c>
      <c r="Q105" s="249" t="str">
        <f ca="1">IF(OFFSET(dummy2!M99,0,dummy1!$A$2)&lt;&gt;"",OFFSET(dummy2!M99,0,dummy1!$A$2),"")</f>
        <v/>
      </c>
    </row>
    <row r="106" spans="1:17" s="19" customFormat="1" ht="15" hidden="1" customHeight="1" x14ac:dyDescent="0.25">
      <c r="A106" s="34"/>
      <c r="E106" s="36"/>
      <c r="F106" s="46"/>
      <c r="G106" s="27"/>
      <c r="H106" s="36" t="str">
        <f t="shared" si="4"/>
        <v/>
      </c>
      <c r="I106" s="50"/>
      <c r="J106" s="27"/>
      <c r="K106" s="250" t="str">
        <f t="shared" ca="1" si="6"/>
        <v/>
      </c>
      <c r="L106" s="251" t="str">
        <f ca="1">IF($O106&lt;&gt;"",dummy2!C100,"")</f>
        <v/>
      </c>
      <c r="M106" s="252" t="str">
        <f ca="1">IF($O106&lt;&gt;"",dummy2!D100,"")</f>
        <v/>
      </c>
      <c r="N106" s="250" t="str">
        <f ca="1">IF($O106&lt;&gt;"",dummy2!E100,"")</f>
        <v/>
      </c>
      <c r="O106" s="253" t="str">
        <f ca="1">IF(OFFSET(dummy2!L100,0,dummy1!$A$2)&lt;&gt;"",OFFSET(dummy2!L100,0,dummy1!$A$2),"")</f>
        <v/>
      </c>
      <c r="P106" s="250" t="str">
        <f t="shared" ca="1" si="5"/>
        <v/>
      </c>
      <c r="Q106" s="249" t="str">
        <f ca="1">IF(OFFSET(dummy2!M100,0,dummy1!$A$2)&lt;&gt;"",OFFSET(dummy2!M100,0,dummy1!$A$2),"")</f>
        <v/>
      </c>
    </row>
    <row r="107" spans="1:17" s="19" customFormat="1" ht="15" hidden="1" customHeight="1" x14ac:dyDescent="0.25">
      <c r="A107" s="34"/>
      <c r="E107" s="36"/>
      <c r="F107" s="46"/>
      <c r="G107" s="27"/>
      <c r="H107" s="36" t="str">
        <f t="shared" si="4"/>
        <v/>
      </c>
      <c r="I107" s="50"/>
      <c r="J107" s="27"/>
      <c r="K107" s="250" t="str">
        <f t="shared" ca="1" si="6"/>
        <v/>
      </c>
      <c r="L107" s="251" t="str">
        <f ca="1">IF($O107&lt;&gt;"",dummy2!C101,"")</f>
        <v/>
      </c>
      <c r="M107" s="252" t="str">
        <f ca="1">IF($O107&lt;&gt;"",dummy2!D101,"")</f>
        <v/>
      </c>
      <c r="N107" s="250" t="str">
        <f ca="1">IF($O107&lt;&gt;"",dummy2!E101,"")</f>
        <v/>
      </c>
      <c r="O107" s="253" t="str">
        <f ca="1">IF(OFFSET(dummy2!L101,0,dummy1!$A$2)&lt;&gt;"",OFFSET(dummy2!L101,0,dummy1!$A$2),"")</f>
        <v/>
      </c>
      <c r="P107" s="250" t="str">
        <f t="shared" ca="1" si="5"/>
        <v/>
      </c>
      <c r="Q107" s="249" t="str">
        <f ca="1">IF(OFFSET(dummy2!M101,0,dummy1!$A$2)&lt;&gt;"",OFFSET(dummy2!M101,0,dummy1!$A$2),"")</f>
        <v/>
      </c>
    </row>
    <row r="108" spans="1:17" s="19" customFormat="1" ht="15" hidden="1" customHeight="1" x14ac:dyDescent="0.25">
      <c r="A108" s="34"/>
      <c r="E108" s="36"/>
      <c r="F108" s="46"/>
      <c r="G108" s="27"/>
      <c r="H108" s="36" t="str">
        <f t="shared" si="4"/>
        <v/>
      </c>
      <c r="I108" s="50"/>
      <c r="J108" s="27"/>
      <c r="K108" s="250" t="str">
        <f t="shared" ca="1" si="6"/>
        <v/>
      </c>
      <c r="L108" s="251" t="str">
        <f ca="1">IF($O108&lt;&gt;"",dummy2!C102,"")</f>
        <v/>
      </c>
      <c r="M108" s="252" t="str">
        <f ca="1">IF($O108&lt;&gt;"",dummy2!D102,"")</f>
        <v/>
      </c>
      <c r="N108" s="250" t="str">
        <f ca="1">IF($O108&lt;&gt;"",dummy2!E102,"")</f>
        <v/>
      </c>
      <c r="O108" s="253" t="str">
        <f ca="1">IF(OFFSET(dummy2!L102,0,dummy1!$A$2)&lt;&gt;"",OFFSET(dummy2!L102,0,dummy1!$A$2),"")</f>
        <v/>
      </c>
      <c r="P108" s="250" t="str">
        <f t="shared" ca="1" si="5"/>
        <v/>
      </c>
      <c r="Q108" s="249" t="str">
        <f ca="1">IF(OFFSET(dummy2!M102,0,dummy1!$A$2)&lt;&gt;"",OFFSET(dummy2!M102,0,dummy1!$A$2),"")</f>
        <v/>
      </c>
    </row>
    <row r="109" spans="1:17" s="19" customFormat="1" ht="15" hidden="1" customHeight="1" x14ac:dyDescent="0.25">
      <c r="A109" s="34"/>
      <c r="E109" s="36"/>
      <c r="F109" s="46"/>
      <c r="G109" s="27"/>
      <c r="H109" s="36" t="str">
        <f t="shared" si="4"/>
        <v/>
      </c>
      <c r="I109" s="50"/>
      <c r="J109" s="27"/>
      <c r="K109" s="250" t="str">
        <f t="shared" ca="1" si="6"/>
        <v/>
      </c>
      <c r="L109" s="251" t="str">
        <f ca="1">IF($O109&lt;&gt;"",dummy2!C103,"")</f>
        <v/>
      </c>
      <c r="M109" s="252" t="str">
        <f ca="1">IF($O109&lt;&gt;"",dummy2!D103,"")</f>
        <v/>
      </c>
      <c r="N109" s="250" t="str">
        <f ca="1">IF($O109&lt;&gt;"",dummy2!E103,"")</f>
        <v/>
      </c>
      <c r="O109" s="253" t="str">
        <f ca="1">IF(OFFSET(dummy2!L103,0,dummy1!$A$2)&lt;&gt;"",OFFSET(dummy2!L103,0,dummy1!$A$2),"")</f>
        <v/>
      </c>
      <c r="P109" s="250" t="str">
        <f t="shared" ca="1" si="5"/>
        <v/>
      </c>
      <c r="Q109" s="249" t="str">
        <f ca="1">IF(OFFSET(dummy2!M103,0,dummy1!$A$2)&lt;&gt;"",OFFSET(dummy2!M103,0,dummy1!$A$2),"")</f>
        <v/>
      </c>
    </row>
    <row r="110" spans="1:17" s="19" customFormat="1" ht="15" hidden="1" customHeight="1" x14ac:dyDescent="0.25">
      <c r="A110" s="34"/>
      <c r="E110" s="36"/>
      <c r="F110" s="46"/>
      <c r="G110" s="27"/>
      <c r="H110" s="36" t="str">
        <f t="shared" si="4"/>
        <v/>
      </c>
      <c r="I110" s="50"/>
      <c r="J110" s="27"/>
      <c r="K110" s="250" t="str">
        <f t="shared" ca="1" si="6"/>
        <v/>
      </c>
      <c r="L110" s="251" t="str">
        <f ca="1">IF($O110&lt;&gt;"",dummy2!C104,"")</f>
        <v/>
      </c>
      <c r="M110" s="252" t="str">
        <f ca="1">IF($O110&lt;&gt;"",dummy2!D104,"")</f>
        <v/>
      </c>
      <c r="N110" s="250" t="str">
        <f ca="1">IF($O110&lt;&gt;"",dummy2!E104,"")</f>
        <v/>
      </c>
      <c r="O110" s="253" t="str">
        <f ca="1">IF(OFFSET(dummy2!L104,0,dummy1!$A$2)&lt;&gt;"",OFFSET(dummy2!L104,0,dummy1!$A$2),"")</f>
        <v/>
      </c>
      <c r="P110" s="250" t="str">
        <f t="shared" ca="1" si="5"/>
        <v/>
      </c>
      <c r="Q110" s="249" t="str">
        <f ca="1">IF(OFFSET(dummy2!M104,0,dummy1!$A$2)&lt;&gt;"",OFFSET(dummy2!M104,0,dummy1!$A$2),"")</f>
        <v/>
      </c>
    </row>
    <row r="111" spans="1:17" s="19" customFormat="1" ht="15" hidden="1" customHeight="1" x14ac:dyDescent="0.25">
      <c r="A111" s="34"/>
      <c r="E111" s="36"/>
      <c r="F111" s="46"/>
      <c r="G111" s="27"/>
      <c r="H111" s="36" t="str">
        <f t="shared" si="4"/>
        <v/>
      </c>
      <c r="I111" s="50"/>
      <c r="J111" s="27"/>
      <c r="K111" s="250" t="str">
        <f t="shared" ca="1" si="6"/>
        <v/>
      </c>
      <c r="L111" s="251" t="str">
        <f ca="1">IF($O111&lt;&gt;"",dummy2!C105,"")</f>
        <v/>
      </c>
      <c r="M111" s="252" t="str">
        <f ca="1">IF($O111&lt;&gt;"",dummy2!D105,"")</f>
        <v/>
      </c>
      <c r="N111" s="250" t="str">
        <f ca="1">IF($O111&lt;&gt;"",dummy2!E105,"")</f>
        <v/>
      </c>
      <c r="O111" s="253" t="str">
        <f ca="1">IF(OFFSET(dummy2!L105,0,dummy1!$A$2)&lt;&gt;"",OFFSET(dummy2!L105,0,dummy1!$A$2),"")</f>
        <v/>
      </c>
      <c r="P111" s="250" t="str">
        <f t="shared" ca="1" si="5"/>
        <v/>
      </c>
      <c r="Q111" s="249" t="str">
        <f ca="1">IF(OFFSET(dummy2!M105,0,dummy1!$A$2)&lt;&gt;"",OFFSET(dummy2!M105,0,dummy1!$A$2),"")</f>
        <v/>
      </c>
    </row>
    <row r="112" spans="1:17" s="19" customFormat="1" ht="15" hidden="1" customHeight="1" x14ac:dyDescent="0.25">
      <c r="A112" s="34"/>
      <c r="E112" s="36"/>
      <c r="F112" s="46"/>
      <c r="G112" s="27"/>
      <c r="H112" s="36" t="str">
        <f t="shared" si="4"/>
        <v/>
      </c>
      <c r="I112" s="50"/>
      <c r="J112" s="27"/>
      <c r="K112" s="250" t="str">
        <f t="shared" ca="1" si="6"/>
        <v/>
      </c>
      <c r="L112" s="251" t="str">
        <f ca="1">IF($O112&lt;&gt;"",dummy2!C106,"")</f>
        <v/>
      </c>
      <c r="M112" s="252" t="str">
        <f ca="1">IF($O112&lt;&gt;"",dummy2!D106,"")</f>
        <v/>
      </c>
      <c r="N112" s="250" t="str">
        <f ca="1">IF($O112&lt;&gt;"",dummy2!E106,"")</f>
        <v/>
      </c>
      <c r="O112" s="253" t="str">
        <f ca="1">IF(OFFSET(dummy2!L106,0,dummy1!$A$2)&lt;&gt;"",OFFSET(dummy2!L106,0,dummy1!$A$2),"")</f>
        <v/>
      </c>
      <c r="P112" s="250" t="str">
        <f t="shared" ca="1" si="5"/>
        <v/>
      </c>
      <c r="Q112" s="249" t="str">
        <f ca="1">IF(OFFSET(dummy2!M106,0,dummy1!$A$2)&lt;&gt;"",OFFSET(dummy2!M106,0,dummy1!$A$2),"")</f>
        <v/>
      </c>
    </row>
    <row r="113" spans="1:17" s="19" customFormat="1" ht="15" hidden="1" customHeight="1" x14ac:dyDescent="0.25">
      <c r="A113" s="34"/>
      <c r="E113" s="36"/>
      <c r="F113" s="46"/>
      <c r="G113" s="27"/>
      <c r="H113" s="36" t="str">
        <f t="shared" si="4"/>
        <v/>
      </c>
      <c r="I113" s="50"/>
      <c r="J113" s="27"/>
      <c r="K113" s="250" t="str">
        <f t="shared" ca="1" si="6"/>
        <v/>
      </c>
      <c r="L113" s="251" t="str">
        <f ca="1">IF($O113&lt;&gt;"",dummy2!C107,"")</f>
        <v/>
      </c>
      <c r="M113" s="252" t="str">
        <f ca="1">IF($O113&lt;&gt;"",dummy2!D107,"")</f>
        <v/>
      </c>
      <c r="N113" s="250" t="str">
        <f ca="1">IF($O113&lt;&gt;"",dummy2!E107,"")</f>
        <v/>
      </c>
      <c r="O113" s="253" t="str">
        <f ca="1">IF(OFFSET(dummy2!L107,0,dummy1!$A$2)&lt;&gt;"",OFFSET(dummy2!L107,0,dummy1!$A$2),"")</f>
        <v/>
      </c>
      <c r="P113" s="250" t="str">
        <f t="shared" ca="1" si="5"/>
        <v/>
      </c>
      <c r="Q113" s="249" t="str">
        <f ca="1">IF(OFFSET(dummy2!M107,0,dummy1!$A$2)&lt;&gt;"",OFFSET(dummy2!M107,0,dummy1!$A$2),"")</f>
        <v/>
      </c>
    </row>
    <row r="114" spans="1:17" s="19" customFormat="1" ht="15" hidden="1" customHeight="1" x14ac:dyDescent="0.25">
      <c r="A114" s="34"/>
      <c r="E114" s="36"/>
      <c r="F114" s="46"/>
      <c r="G114" s="27"/>
      <c r="H114" s="36" t="str">
        <f t="shared" si="4"/>
        <v/>
      </c>
      <c r="I114" s="50"/>
      <c r="J114" s="27"/>
      <c r="K114" s="250" t="str">
        <f t="shared" ca="1" si="6"/>
        <v/>
      </c>
      <c r="L114" s="251" t="str">
        <f ca="1">IF($O114&lt;&gt;"",dummy2!C108,"")</f>
        <v/>
      </c>
      <c r="M114" s="252" t="str">
        <f ca="1">IF($O114&lt;&gt;"",dummy2!D108,"")</f>
        <v/>
      </c>
      <c r="N114" s="250" t="str">
        <f ca="1">IF($O114&lt;&gt;"",dummy2!E108,"")</f>
        <v/>
      </c>
      <c r="O114" s="253" t="str">
        <f ca="1">IF(OFFSET(dummy2!L108,0,dummy1!$A$2)&lt;&gt;"",OFFSET(dummy2!L108,0,dummy1!$A$2),"")</f>
        <v/>
      </c>
      <c r="P114" s="250" t="str">
        <f t="shared" ca="1" si="5"/>
        <v/>
      </c>
      <c r="Q114" s="249" t="str">
        <f ca="1">IF(OFFSET(dummy2!M108,0,dummy1!$A$2)&lt;&gt;"",OFFSET(dummy2!M108,0,dummy1!$A$2),"")</f>
        <v/>
      </c>
    </row>
    <row r="115" spans="1:17" s="19" customFormat="1" ht="15" hidden="1" customHeight="1" x14ac:dyDescent="0.25">
      <c r="A115" s="34"/>
      <c r="E115" s="36"/>
      <c r="F115" s="46"/>
      <c r="G115" s="27"/>
      <c r="H115" s="36" t="str">
        <f t="shared" si="4"/>
        <v/>
      </c>
      <c r="I115" s="50"/>
      <c r="J115" s="27"/>
      <c r="K115" s="250" t="str">
        <f t="shared" ca="1" si="6"/>
        <v/>
      </c>
      <c r="L115" s="251" t="str">
        <f ca="1">IF($O115&lt;&gt;"",dummy2!C109,"")</f>
        <v/>
      </c>
      <c r="M115" s="252" t="str">
        <f ca="1">IF($O115&lt;&gt;"",dummy2!D109,"")</f>
        <v/>
      </c>
      <c r="N115" s="250" t="str">
        <f ca="1">IF($O115&lt;&gt;"",dummy2!E109,"")</f>
        <v/>
      </c>
      <c r="O115" s="253" t="str">
        <f ca="1">IF(OFFSET(dummy2!L109,0,dummy1!$A$2)&lt;&gt;"",OFFSET(dummy2!L109,0,dummy1!$A$2),"")</f>
        <v/>
      </c>
      <c r="P115" s="250" t="str">
        <f t="shared" ca="1" si="5"/>
        <v/>
      </c>
      <c r="Q115" s="249" t="str">
        <f ca="1">IF(OFFSET(dummy2!M109,0,dummy1!$A$2)&lt;&gt;"",OFFSET(dummy2!M109,0,dummy1!$A$2),"")</f>
        <v/>
      </c>
    </row>
    <row r="116" spans="1:17" s="19" customFormat="1" ht="15" hidden="1" customHeight="1" x14ac:dyDescent="0.25">
      <c r="A116" s="34"/>
      <c r="E116" s="36"/>
      <c r="F116" s="46"/>
      <c r="G116" s="27"/>
      <c r="H116" s="36" t="str">
        <f t="shared" si="4"/>
        <v/>
      </c>
      <c r="I116" s="50"/>
      <c r="J116" s="27"/>
      <c r="K116" s="250" t="str">
        <f t="shared" ca="1" si="6"/>
        <v/>
      </c>
      <c r="L116" s="251" t="str">
        <f ca="1">IF($O116&lt;&gt;"",dummy2!C110,"")</f>
        <v/>
      </c>
      <c r="M116" s="252" t="str">
        <f ca="1">IF($O116&lt;&gt;"",dummy2!D110,"")</f>
        <v/>
      </c>
      <c r="N116" s="250" t="str">
        <f ca="1">IF($O116&lt;&gt;"",dummy2!E110,"")</f>
        <v/>
      </c>
      <c r="O116" s="253" t="str">
        <f ca="1">IF(OFFSET(dummy2!L110,0,dummy1!$A$2)&lt;&gt;"",OFFSET(dummy2!L110,0,dummy1!$A$2),"")</f>
        <v/>
      </c>
      <c r="P116" s="250" t="str">
        <f t="shared" ca="1" si="5"/>
        <v/>
      </c>
      <c r="Q116" s="249" t="str">
        <f ca="1">IF(OFFSET(dummy2!M110,0,dummy1!$A$2)&lt;&gt;"",OFFSET(dummy2!M110,0,dummy1!$A$2),"")</f>
        <v/>
      </c>
    </row>
    <row r="117" spans="1:17" s="19" customFormat="1" ht="15" hidden="1" customHeight="1" x14ac:dyDescent="0.25">
      <c r="A117" s="34"/>
      <c r="E117" s="36"/>
      <c r="F117" s="46"/>
      <c r="G117" s="27"/>
      <c r="H117" s="36" t="str">
        <f t="shared" si="4"/>
        <v/>
      </c>
      <c r="I117" s="50"/>
      <c r="J117" s="27"/>
      <c r="K117" s="250" t="str">
        <f t="shared" ca="1" si="6"/>
        <v/>
      </c>
      <c r="L117" s="251" t="str">
        <f ca="1">IF($O117&lt;&gt;"",dummy2!C111,"")</f>
        <v/>
      </c>
      <c r="M117" s="252" t="str">
        <f ca="1">IF($O117&lt;&gt;"",dummy2!D111,"")</f>
        <v/>
      </c>
      <c r="N117" s="250" t="str">
        <f ca="1">IF($O117&lt;&gt;"",dummy2!E111,"")</f>
        <v/>
      </c>
      <c r="O117" s="253" t="str">
        <f ca="1">IF(OFFSET(dummy2!L111,0,dummy1!$A$2)&lt;&gt;"",OFFSET(dummy2!L111,0,dummy1!$A$2),"")</f>
        <v/>
      </c>
      <c r="P117" s="250" t="str">
        <f t="shared" ca="1" si="5"/>
        <v/>
      </c>
      <c r="Q117" s="249" t="str">
        <f ca="1">IF(OFFSET(dummy2!M111,0,dummy1!$A$2)&lt;&gt;"",OFFSET(dummy2!M111,0,dummy1!$A$2),"")</f>
        <v/>
      </c>
    </row>
    <row r="118" spans="1:17" s="19" customFormat="1" ht="15" hidden="1" customHeight="1" x14ac:dyDescent="0.25">
      <c r="A118" s="34"/>
      <c r="E118" s="36"/>
      <c r="F118" s="46"/>
      <c r="G118" s="27"/>
      <c r="H118" s="36" t="str">
        <f t="shared" si="4"/>
        <v/>
      </c>
      <c r="I118" s="50"/>
      <c r="J118" s="27"/>
      <c r="K118" s="250" t="str">
        <f t="shared" ca="1" si="6"/>
        <v/>
      </c>
      <c r="L118" s="251" t="str">
        <f ca="1">IF($O118&lt;&gt;"",dummy2!C112,"")</f>
        <v/>
      </c>
      <c r="M118" s="252" t="str">
        <f ca="1">IF($O118&lt;&gt;"",dummy2!D112,"")</f>
        <v/>
      </c>
      <c r="N118" s="250" t="str">
        <f ca="1">IF($O118&lt;&gt;"",dummy2!E112,"")</f>
        <v/>
      </c>
      <c r="O118" s="253" t="str">
        <f ca="1">IF(OFFSET(dummy2!L112,0,dummy1!$A$2)&lt;&gt;"",OFFSET(dummy2!L112,0,dummy1!$A$2),"")</f>
        <v/>
      </c>
      <c r="P118" s="250" t="str">
        <f t="shared" ca="1" si="5"/>
        <v/>
      </c>
      <c r="Q118" s="249" t="str">
        <f ca="1">IF(OFFSET(dummy2!M112,0,dummy1!$A$2)&lt;&gt;"",OFFSET(dummy2!M112,0,dummy1!$A$2),"")</f>
        <v/>
      </c>
    </row>
    <row r="119" spans="1:17" s="19" customFormat="1" ht="15" hidden="1" customHeight="1" x14ac:dyDescent="0.25">
      <c r="A119" s="34"/>
      <c r="E119" s="36"/>
      <c r="F119" s="46"/>
      <c r="G119" s="27"/>
      <c r="H119" s="36" t="str">
        <f t="shared" si="4"/>
        <v/>
      </c>
      <c r="I119" s="50"/>
      <c r="J119" s="27"/>
      <c r="K119" s="250" t="str">
        <f t="shared" ca="1" si="6"/>
        <v/>
      </c>
      <c r="L119" s="251" t="str">
        <f ca="1">IF($O119&lt;&gt;"",dummy2!C113,"")</f>
        <v/>
      </c>
      <c r="M119" s="252" t="str">
        <f ca="1">IF($O119&lt;&gt;"",dummy2!D113,"")</f>
        <v/>
      </c>
      <c r="N119" s="250" t="str">
        <f ca="1">IF($O119&lt;&gt;"",dummy2!E113,"")</f>
        <v/>
      </c>
      <c r="O119" s="253" t="str">
        <f ca="1">IF(OFFSET(dummy2!L113,0,dummy1!$A$2)&lt;&gt;"",OFFSET(dummy2!L113,0,dummy1!$A$2),"")</f>
        <v/>
      </c>
      <c r="P119" s="250" t="str">
        <f t="shared" ca="1" si="5"/>
        <v/>
      </c>
      <c r="Q119" s="249" t="str">
        <f ca="1">IF(OFFSET(dummy2!M113,0,dummy1!$A$2)&lt;&gt;"",OFFSET(dummy2!M113,0,dummy1!$A$2),"")</f>
        <v/>
      </c>
    </row>
    <row r="120" spans="1:17" s="19" customFormat="1" ht="15" hidden="1" customHeight="1" x14ac:dyDescent="0.25">
      <c r="A120" s="34"/>
      <c r="E120" s="36"/>
      <c r="F120" s="46"/>
      <c r="G120" s="27"/>
      <c r="H120" s="36" t="str">
        <f t="shared" si="4"/>
        <v/>
      </c>
      <c r="I120" s="50"/>
      <c r="J120" s="27"/>
      <c r="K120" s="250" t="str">
        <f t="shared" ca="1" si="6"/>
        <v/>
      </c>
      <c r="L120" s="251" t="str">
        <f ca="1">IF($O120&lt;&gt;"",dummy2!C114,"")</f>
        <v/>
      </c>
      <c r="M120" s="252" t="str">
        <f ca="1">IF($O120&lt;&gt;"",dummy2!D114,"")</f>
        <v/>
      </c>
      <c r="N120" s="250" t="str">
        <f ca="1">IF($O120&lt;&gt;"",dummy2!E114,"")</f>
        <v/>
      </c>
      <c r="O120" s="253" t="str">
        <f ca="1">IF(OFFSET(dummy2!L114,0,dummy1!$A$2)&lt;&gt;"",OFFSET(dummy2!L114,0,dummy1!$A$2),"")</f>
        <v/>
      </c>
      <c r="P120" s="250" t="str">
        <f t="shared" ca="1" si="5"/>
        <v/>
      </c>
      <c r="Q120" s="249" t="str">
        <f ca="1">IF(OFFSET(dummy2!M114,0,dummy1!$A$2)&lt;&gt;"",OFFSET(dummy2!M114,0,dummy1!$A$2),"")</f>
        <v/>
      </c>
    </row>
    <row r="121" spans="1:17" s="19" customFormat="1" ht="15" hidden="1" customHeight="1" x14ac:dyDescent="0.25">
      <c r="A121" s="34"/>
      <c r="E121" s="36"/>
      <c r="F121" s="46"/>
      <c r="G121" s="27"/>
      <c r="H121" s="36" t="str">
        <f t="shared" si="4"/>
        <v/>
      </c>
      <c r="I121" s="50"/>
      <c r="J121" s="27"/>
      <c r="K121" s="250" t="str">
        <f t="shared" ca="1" si="6"/>
        <v/>
      </c>
      <c r="L121" s="251" t="str">
        <f ca="1">IF($O121&lt;&gt;"",dummy2!C115,"")</f>
        <v/>
      </c>
      <c r="M121" s="252" t="str">
        <f ca="1">IF($O121&lt;&gt;"",dummy2!D115,"")</f>
        <v/>
      </c>
      <c r="N121" s="250" t="str">
        <f ca="1">IF($O121&lt;&gt;"",dummy2!E115,"")</f>
        <v/>
      </c>
      <c r="O121" s="253" t="str">
        <f ca="1">IF(OFFSET(dummy2!L115,0,dummy1!$A$2)&lt;&gt;"",OFFSET(dummy2!L115,0,dummy1!$A$2),"")</f>
        <v/>
      </c>
      <c r="P121" s="250" t="str">
        <f t="shared" ca="1" si="5"/>
        <v/>
      </c>
      <c r="Q121" s="249" t="str">
        <f ca="1">IF(OFFSET(dummy2!M115,0,dummy1!$A$2)&lt;&gt;"",OFFSET(dummy2!M115,0,dummy1!$A$2),"")</f>
        <v/>
      </c>
    </row>
    <row r="122" spans="1:17" s="19" customFormat="1" ht="15" hidden="1" customHeight="1" x14ac:dyDescent="0.25">
      <c r="A122" s="34"/>
      <c r="E122" s="36"/>
      <c r="F122" s="46"/>
      <c r="G122" s="27"/>
      <c r="H122" s="36" t="str">
        <f t="shared" si="4"/>
        <v/>
      </c>
      <c r="I122" s="50"/>
      <c r="J122" s="27"/>
      <c r="K122" s="250" t="str">
        <f t="shared" ca="1" si="6"/>
        <v/>
      </c>
      <c r="L122" s="251" t="str">
        <f ca="1">IF($O122&lt;&gt;"",dummy2!C116,"")</f>
        <v/>
      </c>
      <c r="M122" s="252" t="str">
        <f ca="1">IF($O122&lt;&gt;"",dummy2!D116,"")</f>
        <v/>
      </c>
      <c r="N122" s="250" t="str">
        <f ca="1">IF($O122&lt;&gt;"",dummy2!E116,"")</f>
        <v/>
      </c>
      <c r="O122" s="253" t="str">
        <f ca="1">IF(OFFSET(dummy2!L116,0,dummy1!$A$2)&lt;&gt;"",OFFSET(dummy2!L116,0,dummy1!$A$2),"")</f>
        <v/>
      </c>
      <c r="P122" s="250" t="str">
        <f t="shared" ca="1" si="5"/>
        <v/>
      </c>
      <c r="Q122" s="249" t="str">
        <f ca="1">IF(OFFSET(dummy2!M116,0,dummy1!$A$2)&lt;&gt;"",OFFSET(dummy2!M116,0,dummy1!$A$2),"")</f>
        <v/>
      </c>
    </row>
    <row r="123" spans="1:17" s="19" customFormat="1" ht="15" hidden="1" customHeight="1" x14ac:dyDescent="0.25">
      <c r="A123" s="34"/>
      <c r="E123" s="36"/>
      <c r="F123" s="46"/>
      <c r="G123" s="27"/>
      <c r="H123" s="36" t="str">
        <f t="shared" si="4"/>
        <v/>
      </c>
      <c r="I123" s="50"/>
      <c r="J123" s="27"/>
      <c r="K123" s="250" t="str">
        <f t="shared" ca="1" si="6"/>
        <v/>
      </c>
      <c r="L123" s="251" t="str">
        <f ca="1">IF($O123&lt;&gt;"",dummy2!C117,"")</f>
        <v/>
      </c>
      <c r="M123" s="252" t="str">
        <f ca="1">IF($O123&lt;&gt;"",dummy2!D117,"")</f>
        <v/>
      </c>
      <c r="N123" s="250" t="str">
        <f ca="1">IF($O123&lt;&gt;"",dummy2!E117,"")</f>
        <v/>
      </c>
      <c r="O123" s="253" t="str">
        <f ca="1">IF(OFFSET(dummy2!L117,0,dummy1!$A$2)&lt;&gt;"",OFFSET(dummy2!L117,0,dummy1!$A$2),"")</f>
        <v/>
      </c>
      <c r="P123" s="250" t="str">
        <f t="shared" ca="1" si="5"/>
        <v/>
      </c>
      <c r="Q123" s="249" t="str">
        <f ca="1">IF(OFFSET(dummy2!M117,0,dummy1!$A$2)&lt;&gt;"",OFFSET(dummy2!M117,0,dummy1!$A$2),"")</f>
        <v/>
      </c>
    </row>
    <row r="124" spans="1:17" s="19" customFormat="1" ht="15" hidden="1" customHeight="1" x14ac:dyDescent="0.25">
      <c r="A124" s="34"/>
      <c r="E124" s="36"/>
      <c r="F124" s="46"/>
      <c r="G124" s="27"/>
      <c r="H124" s="36" t="str">
        <f t="shared" si="4"/>
        <v/>
      </c>
      <c r="I124" s="50"/>
      <c r="J124" s="27"/>
      <c r="K124" s="250" t="str">
        <f t="shared" ca="1" si="6"/>
        <v/>
      </c>
      <c r="L124" s="251" t="str">
        <f ca="1">IF($O124&lt;&gt;"",dummy2!C118,"")</f>
        <v/>
      </c>
      <c r="M124" s="252" t="str">
        <f ca="1">IF($O124&lt;&gt;"",dummy2!D118,"")</f>
        <v/>
      </c>
      <c r="N124" s="250" t="str">
        <f ca="1">IF($O124&lt;&gt;"",dummy2!E118,"")</f>
        <v/>
      </c>
      <c r="O124" s="253" t="str">
        <f ca="1">IF(OFFSET(dummy2!L118,0,dummy1!$A$2)&lt;&gt;"",OFFSET(dummy2!L118,0,dummy1!$A$2),"")</f>
        <v/>
      </c>
      <c r="P124" s="250" t="str">
        <f t="shared" ca="1" si="5"/>
        <v/>
      </c>
      <c r="Q124" s="249" t="str">
        <f ca="1">IF(OFFSET(dummy2!M118,0,dummy1!$A$2)&lt;&gt;"",OFFSET(dummy2!M118,0,dummy1!$A$2),"")</f>
        <v/>
      </c>
    </row>
    <row r="125" spans="1:17" s="19" customFormat="1" ht="15" hidden="1" customHeight="1" x14ac:dyDescent="0.25">
      <c r="A125" s="34"/>
      <c r="E125" s="36"/>
      <c r="F125" s="46"/>
      <c r="G125" s="27"/>
      <c r="H125" s="36" t="str">
        <f t="shared" si="4"/>
        <v/>
      </c>
      <c r="I125" s="50"/>
      <c r="J125" s="27"/>
      <c r="K125" s="250" t="str">
        <f t="shared" ca="1" si="6"/>
        <v/>
      </c>
      <c r="L125" s="251" t="str">
        <f ca="1">IF($O125&lt;&gt;"",dummy2!C119,"")</f>
        <v/>
      </c>
      <c r="M125" s="252" t="str">
        <f ca="1">IF($O125&lt;&gt;"",dummy2!D119,"")</f>
        <v/>
      </c>
      <c r="N125" s="250" t="str">
        <f ca="1">IF($O125&lt;&gt;"",dummy2!E119,"")</f>
        <v/>
      </c>
      <c r="O125" s="253" t="str">
        <f ca="1">IF(OFFSET(dummy2!L119,0,dummy1!$A$2)&lt;&gt;"",OFFSET(dummy2!L119,0,dummy1!$A$2),"")</f>
        <v/>
      </c>
      <c r="P125" s="250" t="str">
        <f t="shared" ca="1" si="5"/>
        <v/>
      </c>
      <c r="Q125" s="249" t="str">
        <f ca="1">IF(OFFSET(dummy2!M119,0,dummy1!$A$2)&lt;&gt;"",OFFSET(dummy2!M119,0,dummy1!$A$2),"")</f>
        <v/>
      </c>
    </row>
    <row r="126" spans="1:17" s="19" customFormat="1" ht="15" hidden="1" customHeight="1" x14ac:dyDescent="0.25">
      <c r="A126" s="34"/>
      <c r="E126" s="36"/>
      <c r="F126" s="46"/>
      <c r="G126" s="27"/>
      <c r="H126" s="36" t="str">
        <f t="shared" si="4"/>
        <v/>
      </c>
      <c r="I126" s="50"/>
      <c r="J126" s="27"/>
      <c r="K126" s="250" t="str">
        <f t="shared" ca="1" si="6"/>
        <v/>
      </c>
      <c r="L126" s="251" t="str">
        <f ca="1">IF($O126&lt;&gt;"",dummy2!C120,"")</f>
        <v/>
      </c>
      <c r="M126" s="252" t="str">
        <f ca="1">IF($O126&lt;&gt;"",dummy2!D120,"")</f>
        <v/>
      </c>
      <c r="N126" s="250" t="str">
        <f ca="1">IF($O126&lt;&gt;"",dummy2!E120,"")</f>
        <v/>
      </c>
      <c r="O126" s="253" t="str">
        <f ca="1">IF(OFFSET(dummy2!L120,0,dummy1!$A$2)&lt;&gt;"",OFFSET(dummy2!L120,0,dummy1!$A$2),"")</f>
        <v/>
      </c>
      <c r="P126" s="250" t="str">
        <f t="shared" ca="1" si="5"/>
        <v/>
      </c>
      <c r="Q126" s="249" t="str">
        <f ca="1">IF(OFFSET(dummy2!M120,0,dummy1!$A$2)&lt;&gt;"",OFFSET(dummy2!M120,0,dummy1!$A$2),"")</f>
        <v/>
      </c>
    </row>
    <row r="127" spans="1:17" s="19" customFormat="1" ht="15" hidden="1" customHeight="1" x14ac:dyDescent="0.25">
      <c r="A127" s="34"/>
      <c r="E127" s="36"/>
      <c r="F127" s="46"/>
      <c r="G127" s="27"/>
      <c r="H127" s="36" t="str">
        <f t="shared" si="4"/>
        <v/>
      </c>
      <c r="I127" s="50"/>
      <c r="J127" s="27"/>
      <c r="K127" s="250" t="str">
        <f t="shared" ca="1" si="6"/>
        <v/>
      </c>
      <c r="L127" s="251" t="str">
        <f ca="1">IF($O127&lt;&gt;"",dummy2!C121,"")</f>
        <v/>
      </c>
      <c r="M127" s="252" t="str">
        <f ca="1">IF($O127&lt;&gt;"",dummy2!D121,"")</f>
        <v/>
      </c>
      <c r="N127" s="250" t="str">
        <f ca="1">IF($O127&lt;&gt;"",dummy2!E121,"")</f>
        <v/>
      </c>
      <c r="O127" s="253" t="str">
        <f ca="1">IF(OFFSET(dummy2!L121,0,dummy1!$A$2)&lt;&gt;"",OFFSET(dummy2!L121,0,dummy1!$A$2),"")</f>
        <v/>
      </c>
      <c r="P127" s="250" t="str">
        <f t="shared" ca="1" si="5"/>
        <v/>
      </c>
      <c r="Q127" s="249" t="str">
        <f ca="1">IF(OFFSET(dummy2!M121,0,dummy1!$A$2)&lt;&gt;"",OFFSET(dummy2!M121,0,dummy1!$A$2),"")</f>
        <v/>
      </c>
    </row>
    <row r="128" spans="1:17" s="19" customFormat="1" ht="15" hidden="1" customHeight="1" x14ac:dyDescent="0.25">
      <c r="A128" s="34"/>
      <c r="E128" s="36"/>
      <c r="F128" s="46"/>
      <c r="G128" s="27"/>
      <c r="H128" s="36" t="str">
        <f t="shared" si="4"/>
        <v/>
      </c>
      <c r="I128" s="50"/>
      <c r="J128" s="27"/>
      <c r="K128" s="250" t="str">
        <f t="shared" ca="1" si="6"/>
        <v/>
      </c>
      <c r="L128" s="251" t="str">
        <f ca="1">IF($O128&lt;&gt;"",dummy2!C122,"")</f>
        <v/>
      </c>
      <c r="M128" s="252" t="str">
        <f ca="1">IF($O128&lt;&gt;"",dummy2!D122,"")</f>
        <v/>
      </c>
      <c r="N128" s="250" t="str">
        <f ca="1">IF($O128&lt;&gt;"",dummy2!E122,"")</f>
        <v/>
      </c>
      <c r="O128" s="253" t="str">
        <f ca="1">IF(OFFSET(dummy2!L122,0,dummy1!$A$2)&lt;&gt;"",OFFSET(dummy2!L122,0,dummy1!$A$2),"")</f>
        <v/>
      </c>
      <c r="P128" s="250" t="str">
        <f t="shared" ca="1" si="5"/>
        <v/>
      </c>
      <c r="Q128" s="249" t="str">
        <f ca="1">IF(OFFSET(dummy2!M122,0,dummy1!$A$2)&lt;&gt;"",OFFSET(dummy2!M122,0,dummy1!$A$2),"")</f>
        <v/>
      </c>
    </row>
    <row r="129" spans="1:18" s="19" customFormat="1" ht="15" hidden="1" customHeight="1" x14ac:dyDescent="0.25">
      <c r="A129" s="34"/>
      <c r="E129" s="36"/>
      <c r="F129" s="46"/>
      <c r="G129" s="27"/>
      <c r="H129" s="36" t="str">
        <f t="shared" si="4"/>
        <v/>
      </c>
      <c r="I129" s="50"/>
      <c r="J129" s="27"/>
      <c r="K129" s="250" t="str">
        <f t="shared" ca="1" si="6"/>
        <v/>
      </c>
      <c r="L129" s="251" t="str">
        <f ca="1">IF($O129&lt;&gt;"",dummy2!C123,"")</f>
        <v/>
      </c>
      <c r="M129" s="252" t="str">
        <f ca="1">IF($O129&lt;&gt;"",dummy2!D123,"")</f>
        <v/>
      </c>
      <c r="N129" s="250" t="str">
        <f ca="1">IF($O129&lt;&gt;"",dummy2!E123,"")</f>
        <v/>
      </c>
      <c r="O129" s="253" t="str">
        <f ca="1">IF(OFFSET(dummy2!L123,0,dummy1!$A$2)&lt;&gt;"",OFFSET(dummy2!L123,0,dummy1!$A$2),"")</f>
        <v/>
      </c>
      <c r="P129" s="250" t="str">
        <f t="shared" ca="1" si="5"/>
        <v/>
      </c>
      <c r="Q129" s="249" t="str">
        <f ca="1">IF(OFFSET(dummy2!M123,0,dummy1!$A$2)&lt;&gt;"",OFFSET(dummy2!M123,0,dummy1!$A$2),"")</f>
        <v/>
      </c>
    </row>
    <row r="130" spans="1:18" s="19" customFormat="1" ht="15" hidden="1" customHeight="1" x14ac:dyDescent="0.25">
      <c r="A130" s="34"/>
      <c r="E130" s="36"/>
      <c r="F130" s="46"/>
      <c r="G130" s="27"/>
      <c r="H130" s="36" t="str">
        <f t="shared" si="4"/>
        <v/>
      </c>
      <c r="I130" s="50"/>
      <c r="J130" s="27"/>
      <c r="K130" s="250" t="str">
        <f t="shared" ca="1" si="6"/>
        <v/>
      </c>
      <c r="L130" s="251" t="str">
        <f ca="1">IF($O130&lt;&gt;"",dummy2!C124,"")</f>
        <v/>
      </c>
      <c r="M130" s="252" t="str">
        <f ca="1">IF($O130&lt;&gt;"",dummy2!D124,"")</f>
        <v/>
      </c>
      <c r="N130" s="250" t="str">
        <f ca="1">IF($O130&lt;&gt;"",dummy2!E124,"")</f>
        <v/>
      </c>
      <c r="O130" s="253" t="str">
        <f ca="1">IF(OFFSET(dummy2!L124,0,dummy1!$A$2)&lt;&gt;"",OFFSET(dummy2!L124,0,dummy1!$A$2),"")</f>
        <v/>
      </c>
      <c r="P130" s="250" t="str">
        <f t="shared" ca="1" si="5"/>
        <v/>
      </c>
      <c r="Q130" s="249" t="str">
        <f ca="1">IF(OFFSET(dummy2!M124,0,dummy1!$A$2)&lt;&gt;"",OFFSET(dummy2!M124,0,dummy1!$A$2),"")</f>
        <v/>
      </c>
    </row>
    <row r="131" spans="1:18" s="19" customFormat="1" ht="15" hidden="1" customHeight="1" x14ac:dyDescent="0.25">
      <c r="A131" s="34"/>
      <c r="E131" s="36"/>
      <c r="F131" s="46"/>
      <c r="G131" s="27"/>
      <c r="H131" s="36" t="str">
        <f t="shared" si="4"/>
        <v/>
      </c>
      <c r="I131" s="50"/>
      <c r="J131" s="27"/>
      <c r="K131" s="250" t="str">
        <f t="shared" ca="1" si="6"/>
        <v/>
      </c>
      <c r="L131" s="251" t="str">
        <f ca="1">IF($O131&lt;&gt;"",dummy2!C125,"")</f>
        <v/>
      </c>
      <c r="M131" s="252" t="str">
        <f ca="1">IF($O131&lt;&gt;"",dummy2!D125,"")</f>
        <v/>
      </c>
      <c r="N131" s="250" t="str">
        <f ca="1">IF($O131&lt;&gt;"",dummy2!E125,"")</f>
        <v/>
      </c>
      <c r="O131" s="253" t="str">
        <f ca="1">IF(OFFSET(dummy2!L125,0,dummy1!$A$2)&lt;&gt;"",OFFSET(dummy2!L125,0,dummy1!$A$2),"")</f>
        <v/>
      </c>
      <c r="P131" s="250" t="str">
        <f t="shared" ca="1" si="5"/>
        <v/>
      </c>
      <c r="Q131" s="249" t="str">
        <f ca="1">IF(OFFSET(dummy2!M125,0,dummy1!$A$2)&lt;&gt;"",OFFSET(dummy2!M125,0,dummy1!$A$2),"")</f>
        <v/>
      </c>
    </row>
    <row r="132" spans="1:18" s="19" customFormat="1" ht="15" hidden="1" customHeight="1" x14ac:dyDescent="0.25">
      <c r="A132" s="34"/>
      <c r="E132" s="36"/>
      <c r="F132" s="46"/>
      <c r="G132" s="27"/>
      <c r="H132" s="36" t="str">
        <f t="shared" si="4"/>
        <v/>
      </c>
      <c r="I132" s="50"/>
      <c r="J132" s="27"/>
      <c r="K132" s="250" t="str">
        <f t="shared" ca="1" si="6"/>
        <v/>
      </c>
      <c r="L132" s="251" t="str">
        <f ca="1">IF($O132&lt;&gt;"",dummy2!C126,"")</f>
        <v/>
      </c>
      <c r="M132" s="252" t="str">
        <f ca="1">IF($O132&lt;&gt;"",dummy2!D126,"")</f>
        <v/>
      </c>
      <c r="N132" s="250" t="str">
        <f ca="1">IF($O132&lt;&gt;"",dummy2!E126,"")</f>
        <v/>
      </c>
      <c r="O132" s="253" t="str">
        <f ca="1">IF(OFFSET(dummy2!L126,0,dummy1!$A$2)&lt;&gt;"",OFFSET(dummy2!L126,0,dummy1!$A$2),"")</f>
        <v/>
      </c>
      <c r="P132" s="250" t="str">
        <f t="shared" ca="1" si="5"/>
        <v/>
      </c>
      <c r="Q132" s="249" t="str">
        <f ca="1">IF(OFFSET(dummy2!M126,0,dummy1!$A$2)&lt;&gt;"",OFFSET(dummy2!M126,0,dummy1!$A$2),"")</f>
        <v/>
      </c>
    </row>
    <row r="133" spans="1:18" s="19" customFormat="1" ht="15" hidden="1" customHeight="1" x14ac:dyDescent="0.25">
      <c r="A133" s="34"/>
      <c r="E133" s="36"/>
      <c r="F133" s="46"/>
      <c r="G133" s="27"/>
      <c r="H133" s="36" t="str">
        <f t="shared" si="4"/>
        <v/>
      </c>
      <c r="I133" s="50"/>
      <c r="J133" s="27"/>
      <c r="K133" s="250" t="str">
        <f t="shared" ca="1" si="6"/>
        <v/>
      </c>
      <c r="L133" s="251" t="str">
        <f ca="1">IF($O133&lt;&gt;"",dummy2!C127,"")</f>
        <v/>
      </c>
      <c r="M133" s="252" t="str">
        <f ca="1">IF($O133&lt;&gt;"",dummy2!D127,"")</f>
        <v/>
      </c>
      <c r="N133" s="250" t="str">
        <f ca="1">IF($O133&lt;&gt;"",dummy2!E127,"")</f>
        <v/>
      </c>
      <c r="O133" s="253" t="str">
        <f ca="1">IF(OFFSET(dummy2!L127,0,dummy1!$A$2)&lt;&gt;"",OFFSET(dummy2!L127,0,dummy1!$A$2),"")</f>
        <v/>
      </c>
      <c r="P133" s="250" t="str">
        <f t="shared" ca="1" si="5"/>
        <v/>
      </c>
      <c r="Q133" s="249" t="str">
        <f ca="1">IF(OFFSET(dummy2!M127,0,dummy1!$A$2)&lt;&gt;"",OFFSET(dummy2!M127,0,dummy1!$A$2),"")</f>
        <v/>
      </c>
    </row>
    <row r="134" spans="1:18" s="19" customFormat="1" ht="15" hidden="1" customHeight="1" x14ac:dyDescent="0.25">
      <c r="A134" s="34"/>
      <c r="E134" s="36"/>
      <c r="F134" s="46"/>
      <c r="G134" s="27"/>
      <c r="H134" s="36" t="str">
        <f t="shared" si="4"/>
        <v/>
      </c>
      <c r="I134" s="50"/>
      <c r="J134" s="27"/>
      <c r="K134" s="250" t="str">
        <f t="shared" ca="1" si="6"/>
        <v/>
      </c>
      <c r="L134" s="251" t="str">
        <f ca="1">IF($O134&lt;&gt;"",dummy2!C128,"")</f>
        <v/>
      </c>
      <c r="M134" s="252" t="str">
        <f ca="1">IF($O134&lt;&gt;"",dummy2!D128,"")</f>
        <v/>
      </c>
      <c r="N134" s="250" t="str">
        <f ca="1">IF($O134&lt;&gt;"",dummy2!E128,"")</f>
        <v/>
      </c>
      <c r="O134" s="253" t="str">
        <f ca="1">IF(OFFSET(dummy2!L128,0,dummy1!$A$2)&lt;&gt;"",OFFSET(dummy2!L128,0,dummy1!$A$2),"")</f>
        <v/>
      </c>
      <c r="P134" s="250" t="str">
        <f t="shared" ca="1" si="5"/>
        <v/>
      </c>
      <c r="Q134" s="249" t="str">
        <f ca="1">IF(OFFSET(dummy2!M128,0,dummy1!$A$2)&lt;&gt;"",OFFSET(dummy2!M128,0,dummy1!$A$2),"")</f>
        <v/>
      </c>
    </row>
    <row r="135" spans="1:18" s="19" customFormat="1" ht="15" hidden="1" customHeight="1" x14ac:dyDescent="0.25">
      <c r="A135" s="34"/>
      <c r="E135" s="36"/>
      <c r="F135" s="46"/>
      <c r="G135" s="27"/>
      <c r="H135" s="36" t="str">
        <f t="shared" si="4"/>
        <v/>
      </c>
      <c r="I135" s="50"/>
      <c r="J135" s="27"/>
      <c r="K135" s="36" t="str">
        <f t="shared" ca="1" si="6"/>
        <v/>
      </c>
      <c r="L135" s="261" t="str">
        <f ca="1">IF($O135&lt;&gt;"",dummy2!C129,"")</f>
        <v/>
      </c>
      <c r="M135" s="41" t="str">
        <f ca="1">IF($O135&lt;&gt;"",dummy2!D129,"")</f>
        <v/>
      </c>
      <c r="N135" s="36" t="str">
        <f ca="1">IF($O135&lt;&gt;"",dummy2!E129,"")</f>
        <v/>
      </c>
      <c r="O135" s="49" t="str">
        <f ca="1">IF(OFFSET(dummy2!L129,0,dummy1!$A$2)&lt;&gt;"",OFFSET(dummy2!L129,0,dummy1!$A$2),"")</f>
        <v/>
      </c>
      <c r="P135" s="36" t="str">
        <f t="shared" ca="1" si="5"/>
        <v/>
      </c>
      <c r="Q135" s="50" t="str">
        <f ca="1">IF(OFFSET(dummy2!M129,0,dummy1!$A$2)&lt;&gt;"",OFFSET(dummy2!M129,0,dummy1!$A$2),"")</f>
        <v/>
      </c>
    </row>
    <row r="136" spans="1:18" s="19" customFormat="1" ht="15" hidden="1" customHeight="1" x14ac:dyDescent="0.25">
      <c r="A136" s="34"/>
      <c r="E136" s="36"/>
      <c r="F136" s="46"/>
      <c r="G136" s="27"/>
      <c r="H136" s="36" t="str">
        <f t="shared" si="4"/>
        <v/>
      </c>
      <c r="I136" s="50"/>
      <c r="J136" s="27"/>
      <c r="K136" s="36" t="str">
        <f t="shared" ca="1" si="6"/>
        <v/>
      </c>
      <c r="L136" s="261" t="str">
        <f ca="1">IF($O136&lt;&gt;"",dummy2!C130,"")</f>
        <v/>
      </c>
      <c r="M136" s="41" t="str">
        <f ca="1">IF($O136&lt;&gt;"",dummy2!D130,"")</f>
        <v/>
      </c>
      <c r="N136" s="36" t="str">
        <f ca="1">IF($O136&lt;&gt;"",dummy2!E130,"")</f>
        <v/>
      </c>
      <c r="O136" s="49" t="str">
        <f ca="1">IF(OFFSET(dummy2!L130,0,dummy1!$A$2)&lt;&gt;"",OFFSET(dummy2!L130,0,dummy1!$A$2),"")</f>
        <v/>
      </c>
      <c r="P136" s="36" t="str">
        <f t="shared" ca="1" si="5"/>
        <v/>
      </c>
      <c r="Q136" s="50" t="str">
        <f ca="1">IF(OFFSET(dummy2!M130,0,dummy1!$A$2)&lt;&gt;"",OFFSET(dummy2!M130,0,dummy1!$A$2),"")</f>
        <v/>
      </c>
    </row>
    <row r="137" spans="1:18" s="19" customFormat="1" ht="15" customHeight="1" x14ac:dyDescent="0.25">
      <c r="A137" s="34"/>
      <c r="B137" s="19" t="s">
        <v>47</v>
      </c>
      <c r="E137" s="36"/>
      <c r="F137" s="46"/>
      <c r="G137" s="27"/>
      <c r="H137" s="36"/>
      <c r="I137" s="50"/>
      <c r="J137" s="27"/>
      <c r="K137" s="36"/>
      <c r="L137" s="261"/>
      <c r="M137" s="41"/>
      <c r="N137" s="36"/>
      <c r="O137" s="49"/>
      <c r="P137" s="36"/>
      <c r="Q137" s="50"/>
    </row>
    <row r="138" spans="1:18" s="19" customFormat="1" ht="15" customHeight="1" x14ac:dyDescent="0.25">
      <c r="A138" s="163"/>
      <c r="B138" s="160"/>
      <c r="C138" s="160"/>
      <c r="D138" s="160"/>
      <c r="E138" s="161"/>
      <c r="F138" s="160"/>
      <c r="G138" s="162"/>
      <c r="H138" s="254" t="str">
        <f>IF(OR(H136="",H136=$C$7),"",H136+1)</f>
        <v/>
      </c>
      <c r="I138" s="255"/>
      <c r="J138" s="162"/>
      <c r="K138" s="254"/>
      <c r="L138" s="256"/>
      <c r="M138" s="257"/>
      <c r="N138" s="254"/>
      <c r="O138" s="258"/>
      <c r="P138" s="259"/>
      <c r="Q138" s="260"/>
      <c r="R138" s="160"/>
    </row>
    <row r="139" spans="1:18" s="19" customFormat="1" ht="15" hidden="1" customHeight="1" x14ac:dyDescent="0.25">
      <c r="A139" s="34"/>
      <c r="E139" s="20"/>
      <c r="G139" s="27"/>
      <c r="H139" s="21" t="str">
        <f t="shared" ref="H139:H202" si="7">IF(OR(H138="",H138=$C$7),"",H138+1)</f>
        <v/>
      </c>
      <c r="I139" s="24"/>
      <c r="J139" s="27"/>
      <c r="K139" s="21"/>
      <c r="L139" s="22"/>
      <c r="M139" s="23"/>
      <c r="N139" s="21"/>
      <c r="O139" s="128"/>
      <c r="P139" s="129"/>
      <c r="Q139" s="130"/>
    </row>
    <row r="140" spans="1:18" s="19" customFormat="1" ht="15" hidden="1" customHeight="1" x14ac:dyDescent="0.25">
      <c r="A140" s="34"/>
      <c r="E140" s="20"/>
      <c r="G140" s="27"/>
      <c r="H140" s="21" t="str">
        <f t="shared" si="7"/>
        <v/>
      </c>
      <c r="I140" s="24"/>
      <c r="J140" s="27"/>
      <c r="K140" s="21"/>
      <c r="L140" s="22"/>
      <c r="M140" s="23"/>
      <c r="N140" s="21"/>
      <c r="O140" s="128"/>
      <c r="P140" s="129"/>
      <c r="Q140" s="130"/>
    </row>
    <row r="141" spans="1:18" s="19" customFormat="1" ht="15" hidden="1" customHeight="1" x14ac:dyDescent="0.25">
      <c r="A141" s="34"/>
      <c r="E141" s="20"/>
      <c r="G141" s="27"/>
      <c r="H141" s="21" t="str">
        <f t="shared" si="7"/>
        <v/>
      </c>
      <c r="I141" s="24"/>
      <c r="J141" s="27"/>
      <c r="K141" s="21"/>
      <c r="L141" s="22"/>
      <c r="M141" s="23"/>
      <c r="N141" s="21"/>
      <c r="O141" s="128"/>
      <c r="P141" s="129"/>
      <c r="Q141" s="130"/>
    </row>
    <row r="142" spans="1:18" s="19" customFormat="1" ht="15" hidden="1" customHeight="1" x14ac:dyDescent="0.25">
      <c r="A142" s="34"/>
      <c r="E142" s="20"/>
      <c r="G142" s="27"/>
      <c r="H142" s="21" t="str">
        <f t="shared" si="7"/>
        <v/>
      </c>
      <c r="I142" s="24"/>
      <c r="J142" s="27"/>
      <c r="K142" s="21"/>
      <c r="L142" s="22"/>
      <c r="M142" s="23"/>
      <c r="N142" s="21"/>
      <c r="O142" s="128"/>
      <c r="P142" s="129"/>
      <c r="Q142" s="130"/>
    </row>
    <row r="143" spans="1:18" s="19" customFormat="1" ht="15" hidden="1" customHeight="1" x14ac:dyDescent="0.25">
      <c r="A143" s="34"/>
      <c r="E143" s="20"/>
      <c r="G143" s="27"/>
      <c r="H143" s="21" t="str">
        <f t="shared" si="7"/>
        <v/>
      </c>
      <c r="I143" s="24"/>
      <c r="J143" s="27"/>
      <c r="K143" s="21"/>
      <c r="L143" s="22"/>
      <c r="M143" s="23"/>
      <c r="N143" s="21"/>
      <c r="O143" s="128"/>
      <c r="P143" s="129"/>
      <c r="Q143" s="130"/>
    </row>
    <row r="144" spans="1:18" s="19" customFormat="1" ht="15" hidden="1" customHeight="1" x14ac:dyDescent="0.25">
      <c r="A144" s="34"/>
      <c r="E144" s="20"/>
      <c r="G144" s="27"/>
      <c r="H144" s="21" t="str">
        <f t="shared" si="7"/>
        <v/>
      </c>
      <c r="I144" s="24"/>
      <c r="J144" s="27"/>
      <c r="K144" s="21"/>
      <c r="L144" s="22"/>
      <c r="M144" s="23"/>
      <c r="N144" s="21"/>
      <c r="O144" s="128"/>
      <c r="P144" s="129"/>
      <c r="Q144" s="130"/>
    </row>
    <row r="145" spans="1:17" s="19" customFormat="1" ht="15" hidden="1" customHeight="1" x14ac:dyDescent="0.25">
      <c r="A145" s="34"/>
      <c r="E145" s="20"/>
      <c r="G145" s="27"/>
      <c r="H145" s="21" t="str">
        <f t="shared" si="7"/>
        <v/>
      </c>
      <c r="I145" s="24"/>
      <c r="J145" s="27"/>
      <c r="K145" s="20"/>
      <c r="L145" s="20"/>
      <c r="M145" s="20"/>
      <c r="N145" s="20"/>
      <c r="O145" s="44"/>
      <c r="P145" s="44"/>
      <c r="Q145" s="43"/>
    </row>
    <row r="146" spans="1:17" s="19" customFormat="1" ht="15" hidden="1" customHeight="1" x14ac:dyDescent="0.25">
      <c r="A146" s="34"/>
      <c r="E146" s="20"/>
      <c r="G146" s="27"/>
      <c r="H146" s="21" t="str">
        <f t="shared" si="7"/>
        <v/>
      </c>
      <c r="I146" s="24"/>
      <c r="J146" s="27"/>
      <c r="K146" s="20"/>
      <c r="L146" s="20"/>
      <c r="M146" s="20"/>
      <c r="N146" s="20"/>
      <c r="O146" s="44"/>
      <c r="P146" s="44"/>
      <c r="Q146" s="43"/>
    </row>
    <row r="147" spans="1:17" s="19" customFormat="1" ht="15" hidden="1" customHeight="1" x14ac:dyDescent="0.25">
      <c r="A147" s="34"/>
      <c r="E147" s="20"/>
      <c r="G147" s="27"/>
      <c r="H147" s="21" t="str">
        <f t="shared" si="7"/>
        <v/>
      </c>
      <c r="I147" s="24"/>
      <c r="J147" s="27"/>
      <c r="K147" s="20"/>
      <c r="L147" s="20"/>
      <c r="M147" s="20"/>
      <c r="N147" s="20"/>
      <c r="O147" s="44"/>
      <c r="P147" s="44"/>
      <c r="Q147" s="43"/>
    </row>
    <row r="148" spans="1:17" s="19" customFormat="1" ht="15" hidden="1" customHeight="1" x14ac:dyDescent="0.25">
      <c r="A148" s="34"/>
      <c r="E148" s="20"/>
      <c r="G148" s="27"/>
      <c r="H148" s="21" t="str">
        <f t="shared" si="7"/>
        <v/>
      </c>
      <c r="I148" s="24"/>
      <c r="J148" s="27"/>
      <c r="K148" s="20"/>
      <c r="L148" s="20"/>
      <c r="M148" s="20"/>
      <c r="N148" s="20"/>
      <c r="O148" s="44"/>
      <c r="P148" s="44"/>
      <c r="Q148" s="43"/>
    </row>
    <row r="149" spans="1:17" s="19" customFormat="1" ht="15" hidden="1" customHeight="1" x14ac:dyDescent="0.25">
      <c r="A149" s="34"/>
      <c r="E149" s="20"/>
      <c r="G149" s="27"/>
      <c r="H149" s="21" t="str">
        <f t="shared" si="7"/>
        <v/>
      </c>
      <c r="I149" s="24"/>
      <c r="J149" s="27"/>
      <c r="K149" s="20"/>
      <c r="L149" s="20"/>
      <c r="M149" s="20"/>
      <c r="N149" s="20"/>
      <c r="O149" s="44"/>
      <c r="P149" s="44"/>
      <c r="Q149" s="43"/>
    </row>
    <row r="150" spans="1:17" s="19" customFormat="1" ht="15" hidden="1" customHeight="1" x14ac:dyDescent="0.25">
      <c r="A150" s="34"/>
      <c r="E150" s="20"/>
      <c r="G150" s="27"/>
      <c r="H150" s="21" t="str">
        <f t="shared" si="7"/>
        <v/>
      </c>
      <c r="I150" s="24"/>
      <c r="J150" s="27"/>
      <c r="K150" s="20"/>
      <c r="L150" s="20"/>
      <c r="M150" s="20"/>
      <c r="N150" s="20"/>
      <c r="O150" s="44"/>
      <c r="P150" s="44"/>
      <c r="Q150" s="43"/>
    </row>
    <row r="151" spans="1:17" s="19" customFormat="1" ht="15" hidden="1" customHeight="1" x14ac:dyDescent="0.25">
      <c r="A151" s="34"/>
      <c r="E151" s="20"/>
      <c r="G151" s="27"/>
      <c r="H151" s="21" t="str">
        <f t="shared" si="7"/>
        <v/>
      </c>
      <c r="I151" s="24"/>
      <c r="J151" s="27"/>
      <c r="K151" s="20"/>
      <c r="L151" s="20"/>
      <c r="M151" s="20"/>
      <c r="N151" s="20"/>
      <c r="O151" s="44"/>
      <c r="P151" s="44"/>
      <c r="Q151" s="43"/>
    </row>
    <row r="152" spans="1:17" s="19" customFormat="1" ht="15" hidden="1" customHeight="1" x14ac:dyDescent="0.25">
      <c r="A152" s="34"/>
      <c r="E152" s="20"/>
      <c r="G152" s="27"/>
      <c r="H152" s="21" t="str">
        <f t="shared" si="7"/>
        <v/>
      </c>
      <c r="I152" s="24"/>
      <c r="J152" s="27"/>
      <c r="K152" s="20"/>
      <c r="L152" s="20"/>
      <c r="M152" s="20"/>
      <c r="N152" s="20"/>
      <c r="O152" s="44"/>
      <c r="P152" s="44"/>
      <c r="Q152" s="43"/>
    </row>
    <row r="153" spans="1:17" s="19" customFormat="1" ht="15" hidden="1" customHeight="1" x14ac:dyDescent="0.25">
      <c r="A153" s="34"/>
      <c r="E153" s="20"/>
      <c r="G153" s="27"/>
      <c r="H153" s="21" t="str">
        <f t="shared" si="7"/>
        <v/>
      </c>
      <c r="I153" s="24"/>
      <c r="J153" s="27"/>
      <c r="K153" s="20"/>
      <c r="L153" s="20"/>
      <c r="M153" s="20"/>
      <c r="N153" s="20"/>
      <c r="O153" s="44"/>
      <c r="P153" s="44"/>
      <c r="Q153" s="43"/>
    </row>
    <row r="154" spans="1:17" s="19" customFormat="1" ht="15" hidden="1" customHeight="1" x14ac:dyDescent="0.25">
      <c r="A154" s="34"/>
      <c r="E154" s="20"/>
      <c r="G154" s="27"/>
      <c r="H154" s="21" t="str">
        <f t="shared" si="7"/>
        <v/>
      </c>
      <c r="I154" s="24"/>
      <c r="J154" s="27"/>
      <c r="K154" s="20"/>
      <c r="L154" s="20"/>
      <c r="M154" s="20"/>
      <c r="N154" s="20"/>
      <c r="O154" s="44"/>
      <c r="P154" s="44"/>
      <c r="Q154" s="43"/>
    </row>
    <row r="155" spans="1:17" s="19" customFormat="1" ht="15" hidden="1" customHeight="1" x14ac:dyDescent="0.25">
      <c r="A155" s="34"/>
      <c r="E155" s="20"/>
      <c r="G155" s="27"/>
      <c r="H155" s="21" t="str">
        <f t="shared" si="7"/>
        <v/>
      </c>
      <c r="I155" s="24"/>
      <c r="J155" s="27"/>
      <c r="K155" s="20"/>
      <c r="L155" s="20"/>
      <c r="M155" s="20"/>
      <c r="N155" s="20"/>
      <c r="O155" s="44"/>
      <c r="P155" s="44"/>
      <c r="Q155" s="43"/>
    </row>
    <row r="156" spans="1:17" s="19" customFormat="1" ht="15" hidden="1" customHeight="1" x14ac:dyDescent="0.25">
      <c r="A156" s="34"/>
      <c r="E156" s="20"/>
      <c r="G156" s="27"/>
      <c r="H156" s="21" t="str">
        <f t="shared" si="7"/>
        <v/>
      </c>
      <c r="I156" s="24"/>
      <c r="J156" s="27"/>
      <c r="K156" s="20"/>
      <c r="L156" s="20"/>
      <c r="M156" s="20"/>
      <c r="N156" s="20"/>
      <c r="O156" s="44"/>
      <c r="P156" s="44"/>
      <c r="Q156" s="43"/>
    </row>
    <row r="157" spans="1:17" s="19" customFormat="1" ht="15" hidden="1" customHeight="1" x14ac:dyDescent="0.25">
      <c r="A157" s="34"/>
      <c r="E157" s="20"/>
      <c r="G157" s="27"/>
      <c r="H157" s="21" t="str">
        <f t="shared" si="7"/>
        <v/>
      </c>
      <c r="I157" s="24"/>
      <c r="J157" s="27"/>
      <c r="K157" s="20"/>
      <c r="L157" s="20"/>
      <c r="M157" s="20"/>
      <c r="N157" s="20"/>
      <c r="O157" s="44"/>
      <c r="P157" s="44"/>
      <c r="Q157" s="43"/>
    </row>
    <row r="158" spans="1:17" s="19" customFormat="1" ht="15" hidden="1" customHeight="1" x14ac:dyDescent="0.25">
      <c r="A158" s="34"/>
      <c r="E158" s="20"/>
      <c r="G158" s="27"/>
      <c r="H158" s="21" t="str">
        <f t="shared" si="7"/>
        <v/>
      </c>
      <c r="I158" s="24"/>
      <c r="J158" s="27"/>
      <c r="K158" s="20"/>
      <c r="L158" s="20"/>
      <c r="M158" s="20"/>
      <c r="N158" s="20"/>
      <c r="O158" s="44"/>
      <c r="P158" s="44"/>
      <c r="Q158" s="43"/>
    </row>
    <row r="159" spans="1:17" s="19" customFormat="1" ht="15" hidden="1" customHeight="1" x14ac:dyDescent="0.25">
      <c r="A159" s="34"/>
      <c r="E159" s="20"/>
      <c r="G159" s="27"/>
      <c r="H159" s="21" t="str">
        <f t="shared" si="7"/>
        <v/>
      </c>
      <c r="I159" s="24"/>
      <c r="J159" s="27"/>
      <c r="K159" s="20"/>
      <c r="L159" s="20"/>
      <c r="M159" s="20"/>
      <c r="N159" s="20"/>
      <c r="O159" s="44"/>
      <c r="P159" s="44"/>
      <c r="Q159" s="43"/>
    </row>
    <row r="160" spans="1:17" s="19" customFormat="1" ht="15" hidden="1" customHeight="1" x14ac:dyDescent="0.25">
      <c r="A160" s="34"/>
      <c r="E160" s="20"/>
      <c r="G160" s="27"/>
      <c r="H160" s="21" t="str">
        <f t="shared" si="7"/>
        <v/>
      </c>
      <c r="I160" s="24"/>
      <c r="J160" s="27"/>
      <c r="K160" s="20"/>
      <c r="L160" s="20"/>
      <c r="M160" s="20"/>
      <c r="N160" s="20"/>
      <c r="O160" s="44"/>
      <c r="P160" s="44"/>
      <c r="Q160" s="43"/>
    </row>
    <row r="161" spans="1:17" s="19" customFormat="1" ht="15" hidden="1" customHeight="1" x14ac:dyDescent="0.25">
      <c r="A161" s="34"/>
      <c r="E161" s="20"/>
      <c r="G161" s="27"/>
      <c r="H161" s="21" t="str">
        <f t="shared" si="7"/>
        <v/>
      </c>
      <c r="I161" s="24"/>
      <c r="J161" s="27"/>
      <c r="K161" s="20"/>
      <c r="L161" s="20"/>
      <c r="M161" s="20"/>
      <c r="N161" s="20"/>
      <c r="O161" s="44"/>
      <c r="P161" s="44"/>
      <c r="Q161" s="43"/>
    </row>
    <row r="162" spans="1:17" s="19" customFormat="1" ht="15" hidden="1" customHeight="1" x14ac:dyDescent="0.25">
      <c r="A162" s="34"/>
      <c r="E162" s="20"/>
      <c r="G162" s="27"/>
      <c r="H162" s="21" t="str">
        <f t="shared" si="7"/>
        <v/>
      </c>
      <c r="I162" s="24"/>
      <c r="J162" s="27"/>
      <c r="K162" s="20"/>
      <c r="L162" s="20"/>
      <c r="M162" s="20"/>
      <c r="N162" s="20"/>
      <c r="O162" s="44"/>
      <c r="P162" s="44"/>
      <c r="Q162" s="43"/>
    </row>
    <row r="163" spans="1:17" s="19" customFormat="1" ht="15" hidden="1" customHeight="1" x14ac:dyDescent="0.25">
      <c r="A163" s="34"/>
      <c r="E163" s="20"/>
      <c r="G163" s="27"/>
      <c r="H163" s="21" t="str">
        <f t="shared" si="7"/>
        <v/>
      </c>
      <c r="I163" s="24"/>
      <c r="J163" s="27"/>
      <c r="K163" s="20"/>
      <c r="L163" s="20"/>
      <c r="M163" s="20"/>
      <c r="N163" s="20"/>
      <c r="O163" s="44"/>
      <c r="P163" s="44"/>
      <c r="Q163" s="43"/>
    </row>
    <row r="164" spans="1:17" s="19" customFormat="1" ht="15" hidden="1" customHeight="1" x14ac:dyDescent="0.25">
      <c r="A164" s="34"/>
      <c r="E164" s="20"/>
      <c r="G164" s="27"/>
      <c r="H164" s="21" t="str">
        <f t="shared" si="7"/>
        <v/>
      </c>
      <c r="I164" s="24"/>
      <c r="J164" s="27"/>
      <c r="K164" s="20"/>
      <c r="L164" s="20"/>
      <c r="M164" s="20"/>
      <c r="N164" s="20"/>
      <c r="O164" s="44"/>
      <c r="P164" s="44"/>
      <c r="Q164" s="43"/>
    </row>
    <row r="165" spans="1:17" s="19" customFormat="1" ht="15" hidden="1" customHeight="1" x14ac:dyDescent="0.25">
      <c r="A165" s="34"/>
      <c r="E165" s="20"/>
      <c r="G165" s="27"/>
      <c r="H165" s="21" t="str">
        <f t="shared" si="7"/>
        <v/>
      </c>
      <c r="I165" s="24"/>
      <c r="J165" s="27"/>
      <c r="K165" s="20"/>
      <c r="L165" s="20"/>
      <c r="M165" s="20"/>
      <c r="N165" s="20"/>
      <c r="O165" s="44"/>
      <c r="P165" s="44"/>
      <c r="Q165" s="43"/>
    </row>
    <row r="166" spans="1:17" s="19" customFormat="1" ht="15" hidden="1" customHeight="1" x14ac:dyDescent="0.25">
      <c r="A166" s="34"/>
      <c r="E166" s="20"/>
      <c r="G166" s="27"/>
      <c r="H166" s="21" t="str">
        <f t="shared" si="7"/>
        <v/>
      </c>
      <c r="I166" s="24"/>
      <c r="J166" s="27"/>
      <c r="K166" s="20"/>
      <c r="L166" s="20"/>
      <c r="M166" s="20"/>
      <c r="N166" s="20"/>
      <c r="O166" s="44"/>
      <c r="P166" s="44"/>
      <c r="Q166" s="43"/>
    </row>
    <row r="167" spans="1:17" s="19" customFormat="1" ht="15" hidden="1" customHeight="1" x14ac:dyDescent="0.25">
      <c r="A167" s="34"/>
      <c r="E167" s="20"/>
      <c r="G167" s="27"/>
      <c r="H167" s="21" t="str">
        <f t="shared" si="7"/>
        <v/>
      </c>
      <c r="I167" s="24"/>
      <c r="J167" s="27"/>
      <c r="K167" s="20"/>
      <c r="L167" s="20"/>
      <c r="M167" s="20"/>
      <c r="N167" s="20"/>
      <c r="O167" s="44"/>
      <c r="P167" s="44"/>
      <c r="Q167" s="43"/>
    </row>
    <row r="168" spans="1:17" s="19" customFormat="1" ht="15" hidden="1" customHeight="1" x14ac:dyDescent="0.25">
      <c r="A168" s="34"/>
      <c r="E168" s="20"/>
      <c r="G168" s="27"/>
      <c r="H168" s="21" t="str">
        <f t="shared" si="7"/>
        <v/>
      </c>
      <c r="I168" s="24"/>
      <c r="J168" s="27"/>
      <c r="K168" s="20"/>
      <c r="L168" s="20"/>
      <c r="M168" s="20"/>
      <c r="N168" s="20"/>
      <c r="O168" s="44"/>
      <c r="P168" s="44"/>
      <c r="Q168" s="43"/>
    </row>
    <row r="169" spans="1:17" s="19" customFormat="1" ht="15" hidden="1" customHeight="1" x14ac:dyDescent="0.25">
      <c r="A169" s="34"/>
      <c r="E169" s="20"/>
      <c r="G169" s="27"/>
      <c r="H169" s="21" t="str">
        <f t="shared" si="7"/>
        <v/>
      </c>
      <c r="I169" s="24"/>
      <c r="J169" s="27"/>
      <c r="K169" s="20"/>
      <c r="L169" s="20"/>
      <c r="M169" s="20"/>
      <c r="N169" s="20"/>
      <c r="O169" s="44"/>
      <c r="P169" s="44"/>
      <c r="Q169" s="43"/>
    </row>
    <row r="170" spans="1:17" s="19" customFormat="1" ht="15" hidden="1" customHeight="1" x14ac:dyDescent="0.25">
      <c r="A170" s="34"/>
      <c r="E170" s="20"/>
      <c r="G170" s="27"/>
      <c r="H170" s="21" t="str">
        <f t="shared" si="7"/>
        <v/>
      </c>
      <c r="I170" s="24"/>
      <c r="J170" s="27"/>
      <c r="K170" s="20"/>
      <c r="L170" s="20"/>
      <c r="M170" s="20"/>
      <c r="N170" s="20"/>
      <c r="O170" s="44"/>
      <c r="P170" s="44"/>
      <c r="Q170" s="43"/>
    </row>
    <row r="171" spans="1:17" s="19" customFormat="1" ht="15" hidden="1" customHeight="1" x14ac:dyDescent="0.25">
      <c r="A171" s="34"/>
      <c r="E171" s="20"/>
      <c r="G171" s="27"/>
      <c r="H171" s="21" t="str">
        <f t="shared" si="7"/>
        <v/>
      </c>
      <c r="I171" s="24"/>
      <c r="J171" s="27"/>
      <c r="K171" s="20"/>
      <c r="L171" s="20"/>
      <c r="M171" s="20"/>
      <c r="N171" s="20"/>
      <c r="O171" s="44"/>
      <c r="P171" s="44"/>
      <c r="Q171" s="43"/>
    </row>
    <row r="172" spans="1:17" s="19" customFormat="1" ht="15" hidden="1" customHeight="1" x14ac:dyDescent="0.25">
      <c r="A172" s="34"/>
      <c r="E172" s="20"/>
      <c r="G172" s="27"/>
      <c r="H172" s="21" t="str">
        <f t="shared" si="7"/>
        <v/>
      </c>
      <c r="I172" s="24"/>
      <c r="J172" s="27"/>
      <c r="K172" s="20"/>
      <c r="L172" s="20"/>
      <c r="M172" s="20"/>
      <c r="N172" s="20"/>
      <c r="O172" s="44"/>
      <c r="P172" s="44"/>
      <c r="Q172" s="43"/>
    </row>
    <row r="173" spans="1:17" s="19" customFormat="1" ht="15" hidden="1" customHeight="1" x14ac:dyDescent="0.25">
      <c r="A173" s="34"/>
      <c r="E173" s="20"/>
      <c r="G173" s="27"/>
      <c r="H173" s="21" t="str">
        <f t="shared" si="7"/>
        <v/>
      </c>
      <c r="I173" s="24"/>
      <c r="J173" s="27"/>
      <c r="K173" s="20"/>
      <c r="L173" s="20"/>
      <c r="M173" s="20"/>
      <c r="N173" s="20"/>
      <c r="O173" s="44"/>
      <c r="P173" s="44"/>
      <c r="Q173" s="43"/>
    </row>
    <row r="174" spans="1:17" s="19" customFormat="1" ht="15" hidden="1" customHeight="1" x14ac:dyDescent="0.25">
      <c r="A174" s="34"/>
      <c r="E174" s="20"/>
      <c r="G174" s="27"/>
      <c r="H174" s="21" t="str">
        <f t="shared" si="7"/>
        <v/>
      </c>
      <c r="I174" s="24"/>
      <c r="J174" s="27"/>
      <c r="K174" s="20"/>
      <c r="L174" s="20"/>
      <c r="M174" s="20"/>
      <c r="N174" s="20"/>
      <c r="O174" s="44"/>
      <c r="P174" s="44"/>
      <c r="Q174" s="43"/>
    </row>
    <row r="175" spans="1:17" s="19" customFormat="1" ht="15" hidden="1" customHeight="1" x14ac:dyDescent="0.25">
      <c r="A175" s="34"/>
      <c r="E175" s="20"/>
      <c r="G175" s="27"/>
      <c r="H175" s="21" t="str">
        <f t="shared" si="7"/>
        <v/>
      </c>
      <c r="I175" s="24"/>
      <c r="J175" s="27"/>
      <c r="K175" s="20"/>
      <c r="L175" s="20"/>
      <c r="M175" s="20"/>
      <c r="N175" s="20"/>
      <c r="O175" s="44"/>
      <c r="P175" s="44"/>
      <c r="Q175" s="43"/>
    </row>
    <row r="176" spans="1:17" s="19" customFormat="1" ht="15" hidden="1" customHeight="1" x14ac:dyDescent="0.25">
      <c r="A176" s="34"/>
      <c r="E176" s="20"/>
      <c r="G176" s="27"/>
      <c r="H176" s="21" t="str">
        <f t="shared" si="7"/>
        <v/>
      </c>
      <c r="I176" s="24"/>
      <c r="J176" s="27"/>
      <c r="K176" s="20"/>
      <c r="L176" s="20"/>
      <c r="M176" s="20"/>
      <c r="N176" s="20"/>
      <c r="O176" s="44"/>
      <c r="P176" s="44"/>
      <c r="Q176" s="43"/>
    </row>
    <row r="177" spans="1:17" s="19" customFormat="1" ht="15" hidden="1" customHeight="1" x14ac:dyDescent="0.25">
      <c r="A177" s="34"/>
      <c r="E177" s="20"/>
      <c r="G177" s="27"/>
      <c r="H177" s="21" t="str">
        <f t="shared" si="7"/>
        <v/>
      </c>
      <c r="I177" s="24"/>
      <c r="J177" s="27"/>
      <c r="K177" s="20"/>
      <c r="L177" s="20"/>
      <c r="M177" s="20"/>
      <c r="N177" s="20"/>
      <c r="O177" s="44"/>
      <c r="P177" s="44"/>
      <c r="Q177" s="43"/>
    </row>
    <row r="178" spans="1:17" s="19" customFormat="1" ht="15" hidden="1" customHeight="1" x14ac:dyDescent="0.25">
      <c r="A178" s="34"/>
      <c r="E178" s="20"/>
      <c r="G178" s="27"/>
      <c r="H178" s="21" t="str">
        <f t="shared" si="7"/>
        <v/>
      </c>
      <c r="I178" s="24"/>
      <c r="J178" s="27"/>
      <c r="K178" s="20"/>
      <c r="L178" s="20"/>
      <c r="M178" s="20"/>
      <c r="N178" s="20"/>
      <c r="O178" s="44"/>
      <c r="P178" s="44"/>
      <c r="Q178" s="43"/>
    </row>
    <row r="179" spans="1:17" s="19" customFormat="1" ht="15" hidden="1" customHeight="1" x14ac:dyDescent="0.25">
      <c r="A179" s="34"/>
      <c r="E179" s="20"/>
      <c r="G179" s="27"/>
      <c r="H179" s="21" t="str">
        <f t="shared" si="7"/>
        <v/>
      </c>
      <c r="I179" s="24"/>
      <c r="J179" s="27"/>
      <c r="K179" s="20"/>
      <c r="L179" s="20"/>
      <c r="M179" s="20"/>
      <c r="N179" s="20"/>
      <c r="O179" s="44"/>
      <c r="P179" s="44"/>
      <c r="Q179" s="43"/>
    </row>
    <row r="180" spans="1:17" s="19" customFormat="1" ht="15" hidden="1" customHeight="1" x14ac:dyDescent="0.25">
      <c r="A180" s="34"/>
      <c r="E180" s="20"/>
      <c r="G180" s="27"/>
      <c r="H180" s="21" t="str">
        <f t="shared" si="7"/>
        <v/>
      </c>
      <c r="I180" s="24"/>
      <c r="J180" s="27"/>
      <c r="K180" s="20"/>
      <c r="L180" s="20"/>
      <c r="M180" s="20"/>
      <c r="N180" s="20"/>
      <c r="O180" s="44"/>
      <c r="P180" s="44"/>
      <c r="Q180" s="43"/>
    </row>
    <row r="181" spans="1:17" s="19" customFormat="1" ht="15" hidden="1" customHeight="1" x14ac:dyDescent="0.25">
      <c r="A181" s="34"/>
      <c r="E181" s="20"/>
      <c r="G181" s="27"/>
      <c r="H181" s="21" t="str">
        <f t="shared" si="7"/>
        <v/>
      </c>
      <c r="I181" s="24"/>
      <c r="J181" s="27"/>
      <c r="K181" s="20"/>
      <c r="L181" s="20"/>
      <c r="M181" s="20"/>
      <c r="N181" s="20"/>
      <c r="O181" s="44"/>
      <c r="P181" s="44"/>
      <c r="Q181" s="43"/>
    </row>
    <row r="182" spans="1:17" s="19" customFormat="1" ht="15" hidden="1" customHeight="1" x14ac:dyDescent="0.25">
      <c r="A182" s="34"/>
      <c r="E182" s="20"/>
      <c r="G182" s="27"/>
      <c r="H182" s="21" t="str">
        <f t="shared" si="7"/>
        <v/>
      </c>
      <c r="I182" s="24"/>
      <c r="J182" s="27"/>
      <c r="K182" s="20"/>
      <c r="L182" s="20"/>
      <c r="M182" s="20"/>
      <c r="N182" s="20"/>
      <c r="O182" s="44"/>
      <c r="P182" s="44"/>
      <c r="Q182" s="43"/>
    </row>
    <row r="183" spans="1:17" s="19" customFormat="1" ht="15" hidden="1" customHeight="1" x14ac:dyDescent="0.25">
      <c r="A183" s="34"/>
      <c r="E183" s="20"/>
      <c r="G183" s="27"/>
      <c r="H183" s="21" t="str">
        <f t="shared" si="7"/>
        <v/>
      </c>
      <c r="I183" s="24"/>
      <c r="J183" s="27"/>
      <c r="K183" s="20"/>
      <c r="L183" s="20"/>
      <c r="M183" s="20"/>
      <c r="N183" s="20"/>
      <c r="O183" s="44"/>
      <c r="P183" s="44"/>
      <c r="Q183" s="43"/>
    </row>
    <row r="184" spans="1:17" s="19" customFormat="1" ht="15" hidden="1" customHeight="1" x14ac:dyDescent="0.25">
      <c r="A184" s="34"/>
      <c r="E184" s="20"/>
      <c r="G184" s="27"/>
      <c r="H184" s="21" t="str">
        <f t="shared" si="7"/>
        <v/>
      </c>
      <c r="I184" s="24"/>
      <c r="J184" s="27"/>
      <c r="K184" s="20"/>
      <c r="L184" s="20"/>
      <c r="M184" s="20"/>
      <c r="N184" s="20"/>
      <c r="O184" s="44"/>
      <c r="P184" s="44"/>
      <c r="Q184" s="43"/>
    </row>
    <row r="185" spans="1:17" s="19" customFormat="1" ht="15" hidden="1" customHeight="1" x14ac:dyDescent="0.25">
      <c r="A185" s="34"/>
      <c r="E185" s="20"/>
      <c r="G185" s="27"/>
      <c r="H185" s="21" t="str">
        <f t="shared" si="7"/>
        <v/>
      </c>
      <c r="I185" s="24"/>
      <c r="J185" s="27"/>
      <c r="K185" s="20"/>
      <c r="L185" s="20"/>
      <c r="M185" s="20"/>
      <c r="N185" s="20"/>
      <c r="O185" s="44"/>
      <c r="P185" s="44"/>
      <c r="Q185" s="43"/>
    </row>
    <row r="186" spans="1:17" s="19" customFormat="1" ht="15" hidden="1" customHeight="1" x14ac:dyDescent="0.25">
      <c r="A186" s="34"/>
      <c r="E186" s="20"/>
      <c r="G186" s="27"/>
      <c r="H186" s="21" t="str">
        <f t="shared" si="7"/>
        <v/>
      </c>
      <c r="I186" s="24"/>
      <c r="J186" s="27"/>
      <c r="K186" s="20"/>
      <c r="L186" s="20"/>
      <c r="M186" s="20"/>
      <c r="N186" s="20"/>
      <c r="O186" s="44"/>
      <c r="P186" s="44"/>
      <c r="Q186" s="43"/>
    </row>
    <row r="187" spans="1:17" s="19" customFormat="1" ht="15" hidden="1" customHeight="1" x14ac:dyDescent="0.25">
      <c r="A187" s="34"/>
      <c r="E187" s="20"/>
      <c r="G187" s="27"/>
      <c r="H187" s="21" t="str">
        <f t="shared" si="7"/>
        <v/>
      </c>
      <c r="I187" s="24"/>
      <c r="J187" s="27"/>
      <c r="K187" s="20"/>
      <c r="L187" s="20"/>
      <c r="M187" s="20"/>
      <c r="N187" s="20"/>
      <c r="O187" s="44"/>
      <c r="P187" s="44"/>
      <c r="Q187" s="43"/>
    </row>
    <row r="188" spans="1:17" s="19" customFormat="1" ht="15" hidden="1" customHeight="1" x14ac:dyDescent="0.25">
      <c r="A188" s="34"/>
      <c r="E188" s="20"/>
      <c r="G188" s="27"/>
      <c r="H188" s="21" t="str">
        <f t="shared" si="7"/>
        <v/>
      </c>
      <c r="I188" s="24"/>
      <c r="J188" s="27"/>
      <c r="K188" s="20"/>
      <c r="L188" s="20"/>
      <c r="M188" s="20"/>
      <c r="N188" s="20"/>
      <c r="O188" s="44"/>
      <c r="P188" s="44"/>
      <c r="Q188" s="43"/>
    </row>
    <row r="189" spans="1:17" s="19" customFormat="1" ht="15" hidden="1" customHeight="1" x14ac:dyDescent="0.25">
      <c r="A189" s="34"/>
      <c r="E189" s="20"/>
      <c r="G189" s="27"/>
      <c r="H189" s="21" t="str">
        <f t="shared" si="7"/>
        <v/>
      </c>
      <c r="I189" s="24"/>
      <c r="J189" s="27"/>
      <c r="K189" s="20"/>
      <c r="L189" s="20"/>
      <c r="M189" s="20"/>
      <c r="N189" s="20"/>
      <c r="O189" s="44"/>
      <c r="P189" s="44"/>
      <c r="Q189" s="43"/>
    </row>
    <row r="190" spans="1:17" s="19" customFormat="1" ht="15" hidden="1" customHeight="1" x14ac:dyDescent="0.25">
      <c r="A190" s="34"/>
      <c r="E190" s="20"/>
      <c r="G190" s="27"/>
      <c r="H190" s="21" t="str">
        <f t="shared" si="7"/>
        <v/>
      </c>
      <c r="I190" s="24"/>
      <c r="J190" s="27"/>
      <c r="K190" s="20"/>
      <c r="L190" s="20"/>
      <c r="M190" s="20"/>
      <c r="N190" s="20"/>
      <c r="O190" s="44"/>
      <c r="P190" s="44"/>
      <c r="Q190" s="43"/>
    </row>
    <row r="191" spans="1:17" s="19" customFormat="1" ht="15" hidden="1" customHeight="1" x14ac:dyDescent="0.25">
      <c r="A191" s="34"/>
      <c r="E191" s="20"/>
      <c r="G191" s="27"/>
      <c r="H191" s="21" t="str">
        <f t="shared" si="7"/>
        <v/>
      </c>
      <c r="I191" s="24"/>
      <c r="J191" s="27"/>
      <c r="K191" s="20"/>
      <c r="L191" s="20"/>
      <c r="M191" s="20"/>
      <c r="N191" s="20"/>
      <c r="O191" s="44"/>
      <c r="P191" s="44"/>
      <c r="Q191" s="43"/>
    </row>
    <row r="192" spans="1:17" s="19" customFormat="1" ht="15" hidden="1" customHeight="1" x14ac:dyDescent="0.25">
      <c r="A192" s="34"/>
      <c r="E192" s="20"/>
      <c r="G192" s="27"/>
      <c r="H192" s="21" t="str">
        <f t="shared" si="7"/>
        <v/>
      </c>
      <c r="I192" s="24"/>
      <c r="J192" s="27"/>
      <c r="K192" s="20"/>
      <c r="L192" s="20"/>
      <c r="M192" s="20"/>
      <c r="N192" s="20"/>
      <c r="O192" s="44"/>
      <c r="P192" s="44"/>
      <c r="Q192" s="43"/>
    </row>
    <row r="193" spans="1:17" s="19" customFormat="1" ht="15" hidden="1" customHeight="1" x14ac:dyDescent="0.25">
      <c r="A193" s="34"/>
      <c r="E193" s="20"/>
      <c r="G193" s="27"/>
      <c r="H193" s="21" t="str">
        <f t="shared" si="7"/>
        <v/>
      </c>
      <c r="I193" s="24"/>
      <c r="J193" s="27"/>
      <c r="K193" s="20"/>
      <c r="L193" s="20"/>
      <c r="M193" s="20"/>
      <c r="N193" s="20"/>
      <c r="O193" s="44"/>
      <c r="P193" s="44"/>
      <c r="Q193" s="43"/>
    </row>
    <row r="194" spans="1:17" s="19" customFormat="1" ht="15" hidden="1" customHeight="1" x14ac:dyDescent="0.25">
      <c r="A194" s="34"/>
      <c r="E194" s="20"/>
      <c r="G194" s="27"/>
      <c r="H194" s="21" t="str">
        <f t="shared" si="7"/>
        <v/>
      </c>
      <c r="I194" s="24"/>
      <c r="J194" s="27"/>
      <c r="K194" s="20"/>
      <c r="L194" s="20"/>
      <c r="M194" s="20"/>
      <c r="N194" s="20"/>
      <c r="O194" s="44"/>
      <c r="P194" s="44"/>
      <c r="Q194" s="43"/>
    </row>
    <row r="195" spans="1:17" s="19" customFormat="1" ht="15" hidden="1" customHeight="1" x14ac:dyDescent="0.25">
      <c r="A195" s="34"/>
      <c r="E195" s="20"/>
      <c r="G195" s="27"/>
      <c r="H195" s="21" t="str">
        <f t="shared" si="7"/>
        <v/>
      </c>
      <c r="I195" s="24"/>
      <c r="J195" s="27"/>
      <c r="K195" s="20"/>
      <c r="L195" s="20"/>
      <c r="M195" s="20"/>
      <c r="N195" s="20"/>
      <c r="O195" s="44"/>
      <c r="P195" s="44"/>
      <c r="Q195" s="43"/>
    </row>
    <row r="196" spans="1:17" s="19" customFormat="1" ht="15" hidden="1" customHeight="1" x14ac:dyDescent="0.25">
      <c r="A196" s="34"/>
      <c r="E196" s="20"/>
      <c r="G196" s="27"/>
      <c r="H196" s="21" t="str">
        <f t="shared" si="7"/>
        <v/>
      </c>
      <c r="I196" s="24"/>
      <c r="J196" s="27"/>
      <c r="K196" s="20"/>
      <c r="L196" s="20"/>
      <c r="M196" s="20"/>
      <c r="N196" s="20"/>
      <c r="O196" s="44"/>
      <c r="P196" s="44"/>
      <c r="Q196" s="43"/>
    </row>
    <row r="197" spans="1:17" s="19" customFormat="1" ht="15" hidden="1" customHeight="1" x14ac:dyDescent="0.25">
      <c r="A197" s="34"/>
      <c r="E197" s="20"/>
      <c r="G197" s="27"/>
      <c r="H197" s="21" t="str">
        <f t="shared" si="7"/>
        <v/>
      </c>
      <c r="I197" s="24"/>
      <c r="J197" s="27"/>
      <c r="K197" s="20"/>
      <c r="L197" s="20"/>
      <c r="M197" s="20"/>
      <c r="N197" s="20"/>
      <c r="O197" s="44"/>
      <c r="P197" s="44"/>
      <c r="Q197" s="43"/>
    </row>
    <row r="198" spans="1:17" s="19" customFormat="1" ht="15" hidden="1" customHeight="1" x14ac:dyDescent="0.25">
      <c r="A198" s="34"/>
      <c r="E198" s="20"/>
      <c r="G198" s="27"/>
      <c r="H198" s="21" t="str">
        <f t="shared" si="7"/>
        <v/>
      </c>
      <c r="I198" s="24"/>
      <c r="J198" s="27"/>
      <c r="K198" s="20"/>
      <c r="L198" s="20"/>
      <c r="M198" s="20"/>
      <c r="N198" s="20"/>
      <c r="O198" s="44"/>
      <c r="P198" s="44"/>
      <c r="Q198" s="43"/>
    </row>
    <row r="199" spans="1:17" s="19" customFormat="1" ht="15" hidden="1" customHeight="1" x14ac:dyDescent="0.25">
      <c r="A199" s="34"/>
      <c r="E199" s="20"/>
      <c r="G199" s="27"/>
      <c r="H199" s="21" t="str">
        <f t="shared" si="7"/>
        <v/>
      </c>
      <c r="I199" s="24"/>
      <c r="J199" s="27"/>
      <c r="K199" s="20"/>
      <c r="L199" s="20"/>
      <c r="M199" s="20"/>
      <c r="N199" s="20"/>
      <c r="O199" s="44"/>
      <c r="P199" s="44"/>
      <c r="Q199" s="43"/>
    </row>
    <row r="200" spans="1:17" s="19" customFormat="1" ht="15" hidden="1" customHeight="1" x14ac:dyDescent="0.25">
      <c r="A200" s="34"/>
      <c r="E200" s="20"/>
      <c r="G200" s="27"/>
      <c r="H200" s="21" t="str">
        <f t="shared" si="7"/>
        <v/>
      </c>
      <c r="I200" s="24"/>
      <c r="J200" s="27"/>
      <c r="K200" s="20"/>
      <c r="L200" s="20"/>
      <c r="M200" s="20"/>
      <c r="N200" s="20"/>
      <c r="O200" s="44"/>
      <c r="P200" s="44"/>
      <c r="Q200" s="43"/>
    </row>
    <row r="201" spans="1:17" s="19" customFormat="1" ht="15" hidden="1" customHeight="1" x14ac:dyDescent="0.25">
      <c r="A201" s="34"/>
      <c r="E201" s="20"/>
      <c r="G201" s="27"/>
      <c r="H201" s="21" t="str">
        <f t="shared" si="7"/>
        <v/>
      </c>
      <c r="I201" s="24"/>
      <c r="J201" s="27"/>
      <c r="K201" s="20"/>
      <c r="L201" s="20"/>
      <c r="M201" s="20"/>
      <c r="N201" s="20"/>
      <c r="O201" s="44"/>
      <c r="P201" s="44"/>
      <c r="Q201" s="43"/>
    </row>
    <row r="202" spans="1:17" s="19" customFormat="1" ht="15" hidden="1" customHeight="1" x14ac:dyDescent="0.25">
      <c r="A202" s="34"/>
      <c r="E202" s="20"/>
      <c r="G202" s="27"/>
      <c r="H202" s="21" t="str">
        <f t="shared" si="7"/>
        <v/>
      </c>
      <c r="I202" s="24"/>
      <c r="J202" s="27"/>
      <c r="K202" s="20"/>
      <c r="L202" s="20"/>
      <c r="M202" s="20"/>
      <c r="N202" s="20"/>
      <c r="O202" s="44"/>
      <c r="P202" s="44"/>
      <c r="Q202" s="43"/>
    </row>
    <row r="203" spans="1:17" s="19" customFormat="1" ht="15" hidden="1" customHeight="1" x14ac:dyDescent="0.25">
      <c r="A203" s="34"/>
      <c r="E203" s="20"/>
      <c r="G203" s="27"/>
      <c r="H203" s="21" t="str">
        <f t="shared" ref="H203:H265" si="8">IF(OR(H202="",H202=$C$7),"",H202+1)</f>
        <v/>
      </c>
      <c r="I203" s="24"/>
      <c r="J203" s="27"/>
      <c r="K203" s="20"/>
      <c r="L203" s="20"/>
      <c r="M203" s="20"/>
      <c r="N203" s="20"/>
      <c r="O203" s="44"/>
      <c r="P203" s="44"/>
      <c r="Q203" s="43"/>
    </row>
    <row r="204" spans="1:17" s="19" customFormat="1" ht="15" hidden="1" customHeight="1" x14ac:dyDescent="0.25">
      <c r="A204" s="34"/>
      <c r="E204" s="20"/>
      <c r="G204" s="27"/>
      <c r="H204" s="21" t="str">
        <f t="shared" si="8"/>
        <v/>
      </c>
      <c r="I204" s="24"/>
      <c r="J204" s="27"/>
      <c r="K204" s="20"/>
      <c r="L204" s="20"/>
      <c r="M204" s="20"/>
      <c r="N204" s="20"/>
      <c r="O204" s="44"/>
      <c r="P204" s="44"/>
      <c r="Q204" s="43"/>
    </row>
    <row r="205" spans="1:17" s="19" customFormat="1" ht="15" hidden="1" customHeight="1" x14ac:dyDescent="0.25">
      <c r="A205" s="34"/>
      <c r="E205" s="20"/>
      <c r="G205" s="27"/>
      <c r="H205" s="21" t="str">
        <f t="shared" si="8"/>
        <v/>
      </c>
      <c r="I205" s="24"/>
      <c r="J205" s="27"/>
      <c r="K205" s="20"/>
      <c r="L205" s="20"/>
      <c r="M205" s="20"/>
      <c r="N205" s="20"/>
      <c r="O205" s="44"/>
      <c r="P205" s="44"/>
      <c r="Q205" s="43"/>
    </row>
    <row r="206" spans="1:17" s="19" customFormat="1" ht="15" hidden="1" customHeight="1" x14ac:dyDescent="0.25">
      <c r="A206" s="34"/>
      <c r="E206" s="20"/>
      <c r="G206" s="27"/>
      <c r="H206" s="21" t="str">
        <f t="shared" si="8"/>
        <v/>
      </c>
      <c r="I206" s="24"/>
      <c r="J206" s="27"/>
      <c r="K206" s="20"/>
      <c r="L206" s="20"/>
      <c r="M206" s="20"/>
      <c r="N206" s="20"/>
      <c r="O206" s="44"/>
      <c r="P206" s="44"/>
      <c r="Q206" s="43"/>
    </row>
    <row r="207" spans="1:17" s="19" customFormat="1" ht="15" hidden="1" customHeight="1" x14ac:dyDescent="0.25">
      <c r="A207" s="34"/>
      <c r="E207" s="20"/>
      <c r="G207" s="27"/>
      <c r="H207" s="21" t="str">
        <f t="shared" si="8"/>
        <v/>
      </c>
      <c r="I207" s="24"/>
      <c r="J207" s="27"/>
      <c r="K207" s="20"/>
      <c r="L207" s="20"/>
      <c r="M207" s="20"/>
      <c r="N207" s="20"/>
      <c r="O207" s="44"/>
      <c r="P207" s="44"/>
      <c r="Q207" s="43"/>
    </row>
    <row r="208" spans="1:17" s="19" customFormat="1" ht="15" hidden="1" customHeight="1" x14ac:dyDescent="0.25">
      <c r="A208" s="34"/>
      <c r="E208" s="20"/>
      <c r="G208" s="27"/>
      <c r="H208" s="21" t="str">
        <f t="shared" si="8"/>
        <v/>
      </c>
      <c r="I208" s="24"/>
      <c r="J208" s="27"/>
      <c r="K208" s="20"/>
      <c r="L208" s="20"/>
      <c r="M208" s="20"/>
      <c r="N208" s="20"/>
      <c r="O208" s="44"/>
      <c r="P208" s="44"/>
      <c r="Q208" s="43"/>
    </row>
    <row r="209" spans="1:17" s="19" customFormat="1" ht="15" hidden="1" customHeight="1" x14ac:dyDescent="0.25">
      <c r="A209" s="34"/>
      <c r="E209" s="20"/>
      <c r="G209" s="27"/>
      <c r="H209" s="21" t="str">
        <f t="shared" si="8"/>
        <v/>
      </c>
      <c r="I209" s="24"/>
      <c r="J209" s="27"/>
      <c r="K209" s="20"/>
      <c r="L209" s="20"/>
      <c r="M209" s="20"/>
      <c r="N209" s="20"/>
      <c r="O209" s="44"/>
      <c r="P209" s="44"/>
      <c r="Q209" s="43"/>
    </row>
    <row r="210" spans="1:17" s="19" customFormat="1" ht="15" hidden="1" customHeight="1" x14ac:dyDescent="0.25">
      <c r="A210" s="34"/>
      <c r="E210" s="20"/>
      <c r="G210" s="27"/>
      <c r="H210" s="21" t="str">
        <f t="shared" si="8"/>
        <v/>
      </c>
      <c r="I210" s="24"/>
      <c r="J210" s="27"/>
      <c r="K210" s="20"/>
      <c r="L210" s="20"/>
      <c r="M210" s="20"/>
      <c r="N210" s="20"/>
      <c r="O210" s="44"/>
      <c r="P210" s="44"/>
      <c r="Q210" s="43"/>
    </row>
    <row r="211" spans="1:17" s="19" customFormat="1" ht="15" hidden="1" customHeight="1" x14ac:dyDescent="0.25">
      <c r="A211" s="34"/>
      <c r="E211" s="20"/>
      <c r="G211" s="27"/>
      <c r="H211" s="21" t="str">
        <f t="shared" si="8"/>
        <v/>
      </c>
      <c r="I211" s="24"/>
      <c r="J211" s="27"/>
      <c r="K211" s="20"/>
      <c r="L211" s="20"/>
      <c r="M211" s="20"/>
      <c r="N211" s="20"/>
      <c r="O211" s="44"/>
      <c r="P211" s="44"/>
      <c r="Q211" s="43"/>
    </row>
    <row r="212" spans="1:17" s="19" customFormat="1" ht="15" hidden="1" customHeight="1" x14ac:dyDescent="0.25">
      <c r="A212" s="34"/>
      <c r="E212" s="20"/>
      <c r="G212" s="27"/>
      <c r="H212" s="21" t="str">
        <f t="shared" si="8"/>
        <v/>
      </c>
      <c r="I212" s="24"/>
      <c r="J212" s="27"/>
      <c r="K212" s="20"/>
      <c r="L212" s="20"/>
      <c r="M212" s="20"/>
      <c r="N212" s="20"/>
      <c r="O212" s="44"/>
      <c r="P212" s="44"/>
      <c r="Q212" s="43"/>
    </row>
    <row r="213" spans="1:17" s="19" customFormat="1" ht="15" hidden="1" customHeight="1" x14ac:dyDescent="0.25">
      <c r="A213" s="34"/>
      <c r="E213" s="20"/>
      <c r="G213" s="27"/>
      <c r="H213" s="21" t="str">
        <f t="shared" si="8"/>
        <v/>
      </c>
      <c r="I213" s="24"/>
      <c r="J213" s="27"/>
      <c r="K213" s="20"/>
      <c r="L213" s="20"/>
      <c r="M213" s="20"/>
      <c r="N213" s="20"/>
      <c r="O213" s="44"/>
      <c r="P213" s="44"/>
      <c r="Q213" s="43"/>
    </row>
    <row r="214" spans="1:17" s="19" customFormat="1" ht="15" hidden="1" customHeight="1" x14ac:dyDescent="0.25">
      <c r="A214" s="34"/>
      <c r="E214" s="20"/>
      <c r="G214" s="27"/>
      <c r="H214" s="21" t="str">
        <f t="shared" si="8"/>
        <v/>
      </c>
      <c r="I214" s="24"/>
      <c r="J214" s="27"/>
      <c r="K214" s="20"/>
      <c r="L214" s="20"/>
      <c r="M214" s="20"/>
      <c r="N214" s="20"/>
      <c r="O214" s="44"/>
      <c r="P214" s="44"/>
      <c r="Q214" s="43"/>
    </row>
    <row r="215" spans="1:17" s="19" customFormat="1" ht="15" hidden="1" customHeight="1" x14ac:dyDescent="0.25">
      <c r="A215" s="34"/>
      <c r="E215" s="20"/>
      <c r="G215" s="27"/>
      <c r="H215" s="21" t="str">
        <f t="shared" si="8"/>
        <v/>
      </c>
      <c r="I215" s="24"/>
      <c r="J215" s="27"/>
      <c r="K215" s="20"/>
      <c r="L215" s="20"/>
      <c r="M215" s="20"/>
      <c r="N215" s="20"/>
      <c r="O215" s="44"/>
      <c r="P215" s="44"/>
      <c r="Q215" s="43"/>
    </row>
    <row r="216" spans="1:17" s="19" customFormat="1" ht="15" hidden="1" customHeight="1" x14ac:dyDescent="0.25">
      <c r="A216" s="34"/>
      <c r="E216" s="20"/>
      <c r="G216" s="27"/>
      <c r="H216" s="21" t="str">
        <f t="shared" si="8"/>
        <v/>
      </c>
      <c r="I216" s="24"/>
      <c r="J216" s="27"/>
      <c r="K216" s="20"/>
      <c r="L216" s="20"/>
      <c r="M216" s="20"/>
      <c r="N216" s="20"/>
      <c r="O216" s="44"/>
      <c r="P216" s="44"/>
      <c r="Q216" s="43"/>
    </row>
    <row r="217" spans="1:17" s="19" customFormat="1" ht="15" hidden="1" customHeight="1" x14ac:dyDescent="0.25">
      <c r="A217" s="34"/>
      <c r="E217" s="20"/>
      <c r="G217" s="27"/>
      <c r="H217" s="21" t="str">
        <f t="shared" si="8"/>
        <v/>
      </c>
      <c r="I217" s="24"/>
      <c r="J217" s="27"/>
      <c r="K217" s="20"/>
      <c r="L217" s="20"/>
      <c r="M217" s="20"/>
      <c r="N217" s="20"/>
      <c r="O217" s="44"/>
      <c r="P217" s="44"/>
      <c r="Q217" s="43"/>
    </row>
    <row r="218" spans="1:17" s="19" customFormat="1" ht="15" hidden="1" customHeight="1" x14ac:dyDescent="0.25">
      <c r="A218" s="34"/>
      <c r="E218" s="20"/>
      <c r="G218" s="27"/>
      <c r="H218" s="21" t="str">
        <f t="shared" si="8"/>
        <v/>
      </c>
      <c r="I218" s="24"/>
      <c r="J218" s="27"/>
      <c r="K218" s="20"/>
      <c r="L218" s="20"/>
      <c r="M218" s="20"/>
      <c r="N218" s="20"/>
      <c r="O218" s="44"/>
      <c r="P218" s="44"/>
      <c r="Q218" s="43"/>
    </row>
    <row r="219" spans="1:17" s="19" customFormat="1" ht="15" hidden="1" customHeight="1" x14ac:dyDescent="0.25">
      <c r="A219" s="34"/>
      <c r="E219" s="20"/>
      <c r="G219" s="27"/>
      <c r="H219" s="21" t="str">
        <f t="shared" si="8"/>
        <v/>
      </c>
      <c r="I219" s="24"/>
      <c r="J219" s="27"/>
      <c r="K219" s="20"/>
      <c r="L219" s="20"/>
      <c r="M219" s="20"/>
      <c r="N219" s="20"/>
      <c r="O219" s="44"/>
      <c r="P219" s="44"/>
      <c r="Q219" s="43"/>
    </row>
    <row r="220" spans="1:17" s="19" customFormat="1" ht="15" hidden="1" customHeight="1" x14ac:dyDescent="0.25">
      <c r="A220" s="34"/>
      <c r="E220" s="20"/>
      <c r="G220" s="27"/>
      <c r="H220" s="21" t="str">
        <f t="shared" si="8"/>
        <v/>
      </c>
      <c r="I220" s="24"/>
      <c r="J220" s="27"/>
      <c r="K220" s="20"/>
      <c r="L220" s="20"/>
      <c r="M220" s="20"/>
      <c r="N220" s="20"/>
      <c r="O220" s="44"/>
      <c r="P220" s="44"/>
      <c r="Q220" s="43"/>
    </row>
    <row r="221" spans="1:17" s="19" customFormat="1" ht="15" hidden="1" customHeight="1" x14ac:dyDescent="0.25">
      <c r="A221" s="34"/>
      <c r="E221" s="20"/>
      <c r="G221" s="27"/>
      <c r="H221" s="21" t="str">
        <f t="shared" si="8"/>
        <v/>
      </c>
      <c r="I221" s="24"/>
      <c r="J221" s="27"/>
      <c r="K221" s="20"/>
      <c r="L221" s="20"/>
      <c r="M221" s="20"/>
      <c r="N221" s="20"/>
      <c r="O221" s="44"/>
      <c r="P221" s="44"/>
      <c r="Q221" s="43"/>
    </row>
    <row r="222" spans="1:17" s="19" customFormat="1" ht="15" hidden="1" customHeight="1" x14ac:dyDescent="0.25">
      <c r="A222" s="34"/>
      <c r="E222" s="20"/>
      <c r="G222" s="27"/>
      <c r="H222" s="21" t="str">
        <f t="shared" si="8"/>
        <v/>
      </c>
      <c r="I222" s="24"/>
      <c r="J222" s="27"/>
      <c r="K222" s="20"/>
      <c r="L222" s="20"/>
      <c r="M222" s="20"/>
      <c r="N222" s="20"/>
      <c r="O222" s="44"/>
      <c r="P222" s="44"/>
      <c r="Q222" s="43"/>
    </row>
    <row r="223" spans="1:17" s="19" customFormat="1" ht="15" hidden="1" customHeight="1" x14ac:dyDescent="0.25">
      <c r="A223" s="34"/>
      <c r="E223" s="20"/>
      <c r="G223" s="27"/>
      <c r="H223" s="21" t="str">
        <f t="shared" si="8"/>
        <v/>
      </c>
      <c r="I223" s="24"/>
      <c r="J223" s="27"/>
      <c r="K223" s="20"/>
      <c r="L223" s="20"/>
      <c r="M223" s="20"/>
      <c r="N223" s="20"/>
      <c r="O223" s="44"/>
      <c r="P223" s="44"/>
      <c r="Q223" s="43"/>
    </row>
    <row r="224" spans="1:17" s="19" customFormat="1" ht="15" hidden="1" customHeight="1" x14ac:dyDescent="0.25">
      <c r="A224" s="34"/>
      <c r="E224" s="20"/>
      <c r="G224" s="27"/>
      <c r="H224" s="21" t="str">
        <f t="shared" si="8"/>
        <v/>
      </c>
      <c r="I224" s="24"/>
      <c r="J224" s="27"/>
      <c r="K224" s="20"/>
      <c r="L224" s="20"/>
      <c r="M224" s="20"/>
      <c r="N224" s="20"/>
      <c r="O224" s="44"/>
      <c r="P224" s="44"/>
      <c r="Q224" s="43"/>
    </row>
    <row r="225" spans="1:17" s="19" customFormat="1" ht="15" hidden="1" customHeight="1" x14ac:dyDescent="0.25">
      <c r="A225" s="34"/>
      <c r="E225" s="20"/>
      <c r="G225" s="27"/>
      <c r="H225" s="21" t="str">
        <f t="shared" si="8"/>
        <v/>
      </c>
      <c r="I225" s="24"/>
      <c r="J225" s="27"/>
      <c r="K225" s="20"/>
      <c r="L225" s="20"/>
      <c r="M225" s="20"/>
      <c r="N225" s="20"/>
      <c r="O225" s="44"/>
      <c r="P225" s="44"/>
      <c r="Q225" s="43"/>
    </row>
    <row r="226" spans="1:17" s="19" customFormat="1" ht="15" hidden="1" customHeight="1" x14ac:dyDescent="0.25">
      <c r="A226" s="34"/>
      <c r="E226" s="20"/>
      <c r="G226" s="27"/>
      <c r="H226" s="21" t="str">
        <f t="shared" si="8"/>
        <v/>
      </c>
      <c r="I226" s="24"/>
      <c r="J226" s="27"/>
      <c r="K226" s="20"/>
      <c r="L226" s="20"/>
      <c r="M226" s="20"/>
      <c r="N226" s="20"/>
      <c r="O226" s="44"/>
      <c r="P226" s="44"/>
      <c r="Q226" s="43"/>
    </row>
    <row r="227" spans="1:17" s="19" customFormat="1" ht="15" hidden="1" customHeight="1" x14ac:dyDescent="0.25">
      <c r="A227" s="34"/>
      <c r="E227" s="20"/>
      <c r="G227" s="27"/>
      <c r="H227" s="21" t="str">
        <f t="shared" si="8"/>
        <v/>
      </c>
      <c r="I227" s="24"/>
      <c r="J227" s="27"/>
      <c r="K227" s="20"/>
      <c r="L227" s="20"/>
      <c r="M227" s="20"/>
      <c r="N227" s="20"/>
      <c r="O227" s="44"/>
      <c r="P227" s="44"/>
      <c r="Q227" s="43"/>
    </row>
    <row r="228" spans="1:17" s="19" customFormat="1" ht="15" hidden="1" customHeight="1" x14ac:dyDescent="0.25">
      <c r="A228" s="34"/>
      <c r="E228" s="20"/>
      <c r="G228" s="27"/>
      <c r="H228" s="21" t="str">
        <f t="shared" si="8"/>
        <v/>
      </c>
      <c r="I228" s="24"/>
      <c r="J228" s="27"/>
      <c r="K228" s="20"/>
      <c r="L228" s="20"/>
      <c r="M228" s="20"/>
      <c r="N228" s="20"/>
      <c r="O228" s="44"/>
      <c r="P228" s="44"/>
      <c r="Q228" s="43"/>
    </row>
    <row r="229" spans="1:17" s="19" customFormat="1" ht="15" hidden="1" customHeight="1" x14ac:dyDescent="0.25">
      <c r="A229" s="34"/>
      <c r="E229" s="20"/>
      <c r="G229" s="27"/>
      <c r="H229" s="21" t="str">
        <f t="shared" si="8"/>
        <v/>
      </c>
      <c r="I229" s="24"/>
      <c r="J229" s="27"/>
      <c r="K229" s="20"/>
      <c r="L229" s="20"/>
      <c r="M229" s="20"/>
      <c r="N229" s="20"/>
      <c r="O229" s="44"/>
      <c r="P229" s="44"/>
      <c r="Q229" s="43"/>
    </row>
    <row r="230" spans="1:17" s="19" customFormat="1" ht="15" hidden="1" customHeight="1" x14ac:dyDescent="0.25">
      <c r="A230" s="34"/>
      <c r="E230" s="20"/>
      <c r="G230" s="27"/>
      <c r="H230" s="21" t="str">
        <f t="shared" si="8"/>
        <v/>
      </c>
      <c r="I230" s="24"/>
      <c r="J230" s="27"/>
      <c r="K230" s="20"/>
      <c r="L230" s="20"/>
      <c r="M230" s="20"/>
      <c r="N230" s="20"/>
      <c r="O230" s="44"/>
      <c r="P230" s="44"/>
      <c r="Q230" s="43"/>
    </row>
    <row r="231" spans="1:17" s="19" customFormat="1" ht="15" hidden="1" customHeight="1" x14ac:dyDescent="0.25">
      <c r="A231" s="34"/>
      <c r="E231" s="20"/>
      <c r="G231" s="27"/>
      <c r="H231" s="21" t="str">
        <f t="shared" si="8"/>
        <v/>
      </c>
      <c r="I231" s="24"/>
      <c r="J231" s="27"/>
      <c r="K231" s="20"/>
      <c r="L231" s="20"/>
      <c r="M231" s="20"/>
      <c r="N231" s="20"/>
      <c r="O231" s="44"/>
      <c r="P231" s="44"/>
      <c r="Q231" s="43"/>
    </row>
    <row r="232" spans="1:17" s="19" customFormat="1" ht="15" hidden="1" customHeight="1" x14ac:dyDescent="0.25">
      <c r="A232" s="34"/>
      <c r="E232" s="20"/>
      <c r="G232" s="27"/>
      <c r="H232" s="21" t="str">
        <f t="shared" si="8"/>
        <v/>
      </c>
      <c r="I232" s="24"/>
      <c r="J232" s="27"/>
      <c r="K232" s="20"/>
      <c r="L232" s="20"/>
      <c r="M232" s="20"/>
      <c r="N232" s="20"/>
      <c r="O232" s="44"/>
      <c r="P232" s="44"/>
      <c r="Q232" s="43"/>
    </row>
    <row r="233" spans="1:17" s="19" customFormat="1" ht="15" hidden="1" customHeight="1" x14ac:dyDescent="0.25">
      <c r="A233" s="34"/>
      <c r="E233" s="20"/>
      <c r="G233" s="27"/>
      <c r="H233" s="21" t="str">
        <f t="shared" si="8"/>
        <v/>
      </c>
      <c r="I233" s="24"/>
      <c r="J233" s="27"/>
      <c r="K233" s="20"/>
      <c r="L233" s="20"/>
      <c r="M233" s="20"/>
      <c r="N233" s="20"/>
      <c r="O233" s="44"/>
      <c r="P233" s="44"/>
      <c r="Q233" s="43"/>
    </row>
    <row r="234" spans="1:17" s="19" customFormat="1" ht="15" hidden="1" customHeight="1" x14ac:dyDescent="0.25">
      <c r="A234" s="34"/>
      <c r="E234" s="20"/>
      <c r="G234" s="27"/>
      <c r="H234" s="21" t="str">
        <f t="shared" si="8"/>
        <v/>
      </c>
      <c r="I234" s="24"/>
      <c r="J234" s="27"/>
      <c r="K234" s="20"/>
      <c r="L234" s="20"/>
      <c r="M234" s="20"/>
      <c r="N234" s="20"/>
      <c r="O234" s="44"/>
      <c r="P234" s="44"/>
      <c r="Q234" s="43"/>
    </row>
    <row r="235" spans="1:17" s="19" customFormat="1" ht="15" hidden="1" customHeight="1" x14ac:dyDescent="0.25">
      <c r="A235" s="34"/>
      <c r="E235" s="20"/>
      <c r="G235" s="27"/>
      <c r="H235" s="21" t="str">
        <f t="shared" si="8"/>
        <v/>
      </c>
      <c r="I235" s="24"/>
      <c r="J235" s="27"/>
      <c r="K235" s="20"/>
      <c r="L235" s="20"/>
      <c r="M235" s="20"/>
      <c r="N235" s="20"/>
      <c r="O235" s="44"/>
      <c r="P235" s="44"/>
      <c r="Q235" s="43"/>
    </row>
    <row r="236" spans="1:17" s="19" customFormat="1" ht="15" hidden="1" customHeight="1" x14ac:dyDescent="0.25">
      <c r="A236" s="34"/>
      <c r="E236" s="20"/>
      <c r="G236" s="27"/>
      <c r="H236" s="21" t="str">
        <f t="shared" si="8"/>
        <v/>
      </c>
      <c r="I236" s="24"/>
      <c r="J236" s="27"/>
      <c r="K236" s="20"/>
      <c r="L236" s="20"/>
      <c r="M236" s="20"/>
      <c r="N236" s="20"/>
      <c r="O236" s="44"/>
      <c r="P236" s="44"/>
      <c r="Q236" s="43"/>
    </row>
    <row r="237" spans="1:17" s="19" customFormat="1" ht="15" hidden="1" customHeight="1" x14ac:dyDescent="0.25">
      <c r="A237" s="34"/>
      <c r="E237" s="20"/>
      <c r="G237" s="27"/>
      <c r="H237" s="21" t="str">
        <f t="shared" si="8"/>
        <v/>
      </c>
      <c r="I237" s="24"/>
      <c r="J237" s="27"/>
      <c r="K237" s="20"/>
      <c r="L237" s="20"/>
      <c r="M237" s="20"/>
      <c r="N237" s="20"/>
      <c r="O237" s="44"/>
      <c r="P237" s="44"/>
      <c r="Q237" s="43"/>
    </row>
    <row r="238" spans="1:17" s="19" customFormat="1" ht="15" hidden="1" customHeight="1" x14ac:dyDescent="0.25">
      <c r="A238" s="34"/>
      <c r="E238" s="20"/>
      <c r="G238" s="27"/>
      <c r="H238" s="21" t="str">
        <f t="shared" si="8"/>
        <v/>
      </c>
      <c r="I238" s="24"/>
      <c r="J238" s="27"/>
      <c r="K238" s="20"/>
      <c r="L238" s="20"/>
      <c r="M238" s="20"/>
      <c r="N238" s="20"/>
      <c r="O238" s="44"/>
      <c r="P238" s="44"/>
      <c r="Q238" s="43"/>
    </row>
    <row r="239" spans="1:17" s="19" customFormat="1" ht="15" hidden="1" customHeight="1" x14ac:dyDescent="0.25">
      <c r="A239" s="34"/>
      <c r="E239" s="20"/>
      <c r="G239" s="27"/>
      <c r="H239" s="21" t="str">
        <f t="shared" si="8"/>
        <v/>
      </c>
      <c r="I239" s="24"/>
      <c r="J239" s="27"/>
      <c r="K239" s="20"/>
      <c r="L239" s="20"/>
      <c r="M239" s="20"/>
      <c r="N239" s="20"/>
      <c r="O239" s="44"/>
      <c r="P239" s="44"/>
      <c r="Q239" s="43"/>
    </row>
    <row r="240" spans="1:17" s="19" customFormat="1" ht="15" hidden="1" customHeight="1" x14ac:dyDescent="0.25">
      <c r="A240" s="34"/>
      <c r="E240" s="20"/>
      <c r="G240" s="27"/>
      <c r="H240" s="21" t="str">
        <f t="shared" si="8"/>
        <v/>
      </c>
      <c r="I240" s="24"/>
      <c r="J240" s="27"/>
      <c r="K240" s="20"/>
      <c r="L240" s="20"/>
      <c r="M240" s="20"/>
      <c r="N240" s="20"/>
      <c r="O240" s="44"/>
      <c r="P240" s="44"/>
      <c r="Q240" s="43"/>
    </row>
    <row r="241" spans="1:17" s="19" customFormat="1" ht="15" hidden="1" customHeight="1" x14ac:dyDescent="0.25">
      <c r="A241" s="34"/>
      <c r="E241" s="20"/>
      <c r="G241" s="27"/>
      <c r="H241" s="21" t="str">
        <f t="shared" si="8"/>
        <v/>
      </c>
      <c r="I241" s="24"/>
      <c r="J241" s="27"/>
      <c r="K241" s="20"/>
      <c r="L241" s="20"/>
      <c r="M241" s="20"/>
      <c r="N241" s="20"/>
      <c r="O241" s="44"/>
      <c r="P241" s="44"/>
      <c r="Q241" s="43"/>
    </row>
    <row r="242" spans="1:17" s="19" customFormat="1" ht="15" hidden="1" customHeight="1" x14ac:dyDescent="0.25">
      <c r="A242" s="34"/>
      <c r="E242" s="20"/>
      <c r="G242" s="27"/>
      <c r="H242" s="21" t="str">
        <f t="shared" si="8"/>
        <v/>
      </c>
      <c r="I242" s="24"/>
      <c r="J242" s="27"/>
      <c r="K242" s="20"/>
      <c r="L242" s="20"/>
      <c r="M242" s="20"/>
      <c r="N242" s="20"/>
      <c r="O242" s="44"/>
      <c r="P242" s="44"/>
      <c r="Q242" s="43"/>
    </row>
    <row r="243" spans="1:17" s="19" customFormat="1" ht="15" hidden="1" customHeight="1" x14ac:dyDescent="0.25">
      <c r="A243" s="34"/>
      <c r="E243" s="20"/>
      <c r="G243" s="27"/>
      <c r="H243" s="21" t="str">
        <f t="shared" si="8"/>
        <v/>
      </c>
      <c r="I243" s="24"/>
      <c r="J243" s="27"/>
      <c r="K243" s="20"/>
      <c r="L243" s="20"/>
      <c r="M243" s="20"/>
      <c r="N243" s="20"/>
      <c r="O243" s="44"/>
      <c r="P243" s="44"/>
      <c r="Q243" s="43"/>
    </row>
    <row r="244" spans="1:17" s="19" customFormat="1" ht="15" hidden="1" customHeight="1" x14ac:dyDescent="0.25">
      <c r="A244" s="34"/>
      <c r="E244" s="20"/>
      <c r="G244" s="27"/>
      <c r="H244" s="21" t="str">
        <f t="shared" si="8"/>
        <v/>
      </c>
      <c r="I244" s="24"/>
      <c r="J244" s="27"/>
      <c r="K244" s="20"/>
      <c r="L244" s="20"/>
      <c r="M244" s="20"/>
      <c r="N244" s="20"/>
      <c r="O244" s="44"/>
      <c r="P244" s="44"/>
      <c r="Q244" s="43"/>
    </row>
    <row r="245" spans="1:17" s="19" customFormat="1" ht="15" hidden="1" customHeight="1" x14ac:dyDescent="0.25">
      <c r="A245" s="34"/>
      <c r="E245" s="20"/>
      <c r="G245" s="27"/>
      <c r="H245" s="21" t="str">
        <f t="shared" si="8"/>
        <v/>
      </c>
      <c r="I245" s="24"/>
      <c r="J245" s="27"/>
      <c r="K245" s="20"/>
      <c r="L245" s="20"/>
      <c r="M245" s="20"/>
      <c r="N245" s="20"/>
      <c r="O245" s="44"/>
      <c r="P245" s="44"/>
      <c r="Q245" s="43"/>
    </row>
    <row r="246" spans="1:17" s="19" customFormat="1" ht="15" hidden="1" customHeight="1" x14ac:dyDescent="0.25">
      <c r="A246" s="34"/>
      <c r="E246" s="20"/>
      <c r="G246" s="27"/>
      <c r="H246" s="21" t="str">
        <f t="shared" si="8"/>
        <v/>
      </c>
      <c r="I246" s="24"/>
      <c r="J246" s="27"/>
      <c r="K246" s="20"/>
      <c r="L246" s="20"/>
      <c r="M246" s="20"/>
      <c r="N246" s="20"/>
      <c r="O246" s="44"/>
      <c r="P246" s="44"/>
      <c r="Q246" s="43"/>
    </row>
    <row r="247" spans="1:17" s="19" customFormat="1" ht="15" hidden="1" customHeight="1" x14ac:dyDescent="0.25">
      <c r="A247" s="34"/>
      <c r="E247" s="20"/>
      <c r="G247" s="27"/>
      <c r="H247" s="21" t="str">
        <f t="shared" si="8"/>
        <v/>
      </c>
      <c r="I247" s="24"/>
      <c r="J247" s="27"/>
      <c r="K247" s="20"/>
      <c r="L247" s="20"/>
      <c r="M247" s="20"/>
      <c r="N247" s="20"/>
      <c r="O247" s="44"/>
      <c r="P247" s="44"/>
      <c r="Q247" s="43"/>
    </row>
    <row r="248" spans="1:17" s="19" customFormat="1" ht="15" hidden="1" customHeight="1" x14ac:dyDescent="0.25">
      <c r="A248" s="34"/>
      <c r="E248" s="20"/>
      <c r="G248" s="27"/>
      <c r="H248" s="21" t="str">
        <f t="shared" si="8"/>
        <v/>
      </c>
      <c r="I248" s="24"/>
      <c r="J248" s="27"/>
      <c r="K248" s="20"/>
      <c r="L248" s="20"/>
      <c r="M248" s="20"/>
      <c r="N248" s="20"/>
      <c r="O248" s="44"/>
      <c r="P248" s="44"/>
      <c r="Q248" s="43"/>
    </row>
    <row r="249" spans="1:17" s="19" customFormat="1" ht="15" hidden="1" customHeight="1" x14ac:dyDescent="0.25">
      <c r="A249" s="34"/>
      <c r="E249" s="20"/>
      <c r="G249" s="27"/>
      <c r="H249" s="21" t="str">
        <f t="shared" si="8"/>
        <v/>
      </c>
      <c r="I249" s="24"/>
      <c r="J249" s="27"/>
      <c r="K249" s="20"/>
      <c r="L249" s="20"/>
      <c r="M249" s="20"/>
      <c r="N249" s="20"/>
      <c r="O249" s="44"/>
      <c r="P249" s="44"/>
      <c r="Q249" s="43"/>
    </row>
    <row r="250" spans="1:17" s="19" customFormat="1" ht="15" hidden="1" customHeight="1" x14ac:dyDescent="0.25">
      <c r="A250" s="34"/>
      <c r="E250" s="20"/>
      <c r="G250" s="27"/>
      <c r="H250" s="21" t="str">
        <f t="shared" si="8"/>
        <v/>
      </c>
      <c r="I250" s="24"/>
      <c r="J250" s="27"/>
      <c r="K250" s="20"/>
      <c r="L250" s="20"/>
      <c r="M250" s="20"/>
      <c r="N250" s="20"/>
      <c r="O250" s="44"/>
      <c r="P250" s="44"/>
      <c r="Q250" s="43"/>
    </row>
    <row r="251" spans="1:17" s="19" customFormat="1" ht="15" hidden="1" customHeight="1" x14ac:dyDescent="0.25">
      <c r="A251" s="34"/>
      <c r="E251" s="20"/>
      <c r="G251" s="27"/>
      <c r="H251" s="21" t="str">
        <f t="shared" si="8"/>
        <v/>
      </c>
      <c r="I251" s="24"/>
      <c r="J251" s="27"/>
      <c r="K251" s="20"/>
      <c r="L251" s="20"/>
      <c r="M251" s="20"/>
      <c r="N251" s="20"/>
      <c r="O251" s="44"/>
      <c r="P251" s="44"/>
      <c r="Q251" s="43"/>
    </row>
    <row r="252" spans="1:17" s="19" customFormat="1" ht="15" hidden="1" customHeight="1" x14ac:dyDescent="0.25">
      <c r="A252" s="34"/>
      <c r="E252" s="20"/>
      <c r="G252" s="27"/>
      <c r="H252" s="21" t="str">
        <f t="shared" si="8"/>
        <v/>
      </c>
      <c r="I252" s="24"/>
      <c r="J252" s="27"/>
      <c r="K252" s="20"/>
      <c r="L252" s="20"/>
      <c r="M252" s="20"/>
      <c r="N252" s="20"/>
      <c r="O252" s="44"/>
      <c r="P252" s="44"/>
      <c r="Q252" s="43"/>
    </row>
    <row r="253" spans="1:17" s="19" customFormat="1" ht="15" hidden="1" customHeight="1" x14ac:dyDescent="0.25">
      <c r="A253" s="34"/>
      <c r="E253" s="20"/>
      <c r="G253" s="27"/>
      <c r="H253" s="21" t="str">
        <f t="shared" si="8"/>
        <v/>
      </c>
      <c r="I253" s="24"/>
      <c r="J253" s="27"/>
      <c r="K253" s="20"/>
      <c r="L253" s="20"/>
      <c r="M253" s="20"/>
      <c r="N253" s="20"/>
      <c r="O253" s="44"/>
      <c r="P253" s="44"/>
      <c r="Q253" s="43"/>
    </row>
    <row r="254" spans="1:17" s="19" customFormat="1" ht="15" hidden="1" customHeight="1" x14ac:dyDescent="0.25">
      <c r="A254" s="34"/>
      <c r="E254" s="20"/>
      <c r="G254" s="27"/>
      <c r="H254" s="21" t="str">
        <f t="shared" si="8"/>
        <v/>
      </c>
      <c r="I254" s="24"/>
      <c r="J254" s="27"/>
      <c r="K254" s="20"/>
      <c r="L254" s="20"/>
      <c r="M254" s="20"/>
      <c r="N254" s="20"/>
      <c r="O254" s="44"/>
      <c r="P254" s="44"/>
      <c r="Q254" s="43"/>
    </row>
    <row r="255" spans="1:17" s="19" customFormat="1" ht="15" hidden="1" customHeight="1" x14ac:dyDescent="0.25">
      <c r="A255" s="34"/>
      <c r="E255" s="20"/>
      <c r="G255" s="27"/>
      <c r="H255" s="21" t="str">
        <f t="shared" si="8"/>
        <v/>
      </c>
      <c r="I255" s="24"/>
      <c r="J255" s="27"/>
      <c r="K255" s="20"/>
      <c r="L255" s="20"/>
      <c r="M255" s="20"/>
      <c r="N255" s="20"/>
      <c r="O255" s="44"/>
      <c r="P255" s="44"/>
      <c r="Q255" s="43"/>
    </row>
    <row r="256" spans="1:17" s="19" customFormat="1" ht="15" hidden="1" customHeight="1" x14ac:dyDescent="0.25">
      <c r="A256" s="34"/>
      <c r="E256" s="20"/>
      <c r="G256" s="27"/>
      <c r="H256" s="21" t="str">
        <f t="shared" si="8"/>
        <v/>
      </c>
      <c r="I256" s="24"/>
      <c r="J256" s="27"/>
      <c r="K256" s="20"/>
      <c r="L256" s="20"/>
      <c r="M256" s="20"/>
      <c r="N256" s="20"/>
      <c r="O256" s="44"/>
      <c r="P256" s="44"/>
      <c r="Q256" s="43"/>
    </row>
    <row r="257" spans="1:17" s="19" customFormat="1" ht="15" hidden="1" customHeight="1" x14ac:dyDescent="0.25">
      <c r="A257" s="34"/>
      <c r="E257" s="20"/>
      <c r="G257" s="27"/>
      <c r="H257" s="21" t="str">
        <f t="shared" si="8"/>
        <v/>
      </c>
      <c r="I257" s="24"/>
      <c r="J257" s="27"/>
      <c r="K257" s="20"/>
      <c r="L257" s="20"/>
      <c r="M257" s="20"/>
      <c r="N257" s="20"/>
      <c r="O257" s="44"/>
      <c r="P257" s="44"/>
      <c r="Q257" s="43"/>
    </row>
    <row r="258" spans="1:17" s="19" customFormat="1" ht="15" hidden="1" customHeight="1" x14ac:dyDescent="0.25">
      <c r="A258" s="34"/>
      <c r="E258" s="20"/>
      <c r="G258" s="27"/>
      <c r="H258" s="21" t="str">
        <f t="shared" si="8"/>
        <v/>
      </c>
      <c r="I258" s="24"/>
      <c r="J258" s="27"/>
      <c r="K258" s="20"/>
      <c r="L258" s="20"/>
      <c r="M258" s="20"/>
      <c r="N258" s="20"/>
      <c r="O258" s="44"/>
      <c r="P258" s="44"/>
      <c r="Q258" s="43"/>
    </row>
    <row r="259" spans="1:17" s="19" customFormat="1" ht="15" hidden="1" customHeight="1" x14ac:dyDescent="0.25">
      <c r="A259" s="34"/>
      <c r="E259" s="20"/>
      <c r="G259" s="27"/>
      <c r="H259" s="21" t="str">
        <f t="shared" si="8"/>
        <v/>
      </c>
      <c r="I259" s="24"/>
      <c r="J259" s="27"/>
      <c r="K259" s="20"/>
      <c r="L259" s="20"/>
      <c r="M259" s="20"/>
      <c r="N259" s="20"/>
      <c r="O259" s="44"/>
      <c r="P259" s="44"/>
      <c r="Q259" s="43"/>
    </row>
    <row r="260" spans="1:17" s="19" customFormat="1" ht="15" hidden="1" customHeight="1" x14ac:dyDescent="0.25">
      <c r="A260" s="34"/>
      <c r="E260" s="20"/>
      <c r="G260" s="27"/>
      <c r="H260" s="21" t="str">
        <f t="shared" si="8"/>
        <v/>
      </c>
      <c r="I260" s="24"/>
      <c r="J260" s="27"/>
      <c r="K260" s="20"/>
      <c r="L260" s="20"/>
      <c r="M260" s="20"/>
      <c r="N260" s="20"/>
      <c r="O260" s="44"/>
      <c r="P260" s="44"/>
      <c r="Q260" s="43"/>
    </row>
    <row r="261" spans="1:17" s="19" customFormat="1" ht="15" hidden="1" customHeight="1" x14ac:dyDescent="0.25">
      <c r="A261" s="34"/>
      <c r="E261" s="20"/>
      <c r="G261" s="27"/>
      <c r="H261" s="21" t="str">
        <f t="shared" si="8"/>
        <v/>
      </c>
      <c r="I261" s="24"/>
      <c r="J261" s="27"/>
      <c r="K261" s="20"/>
      <c r="L261" s="20"/>
      <c r="M261" s="20"/>
      <c r="N261" s="20"/>
      <c r="O261" s="44"/>
      <c r="P261" s="44"/>
      <c r="Q261" s="43"/>
    </row>
    <row r="262" spans="1:17" s="19" customFormat="1" ht="15" hidden="1" customHeight="1" x14ac:dyDescent="0.25">
      <c r="A262" s="34"/>
      <c r="E262" s="20"/>
      <c r="G262" s="27"/>
      <c r="H262" s="21" t="str">
        <f t="shared" si="8"/>
        <v/>
      </c>
      <c r="I262" s="24"/>
      <c r="J262" s="27"/>
      <c r="K262" s="20"/>
      <c r="L262" s="20"/>
      <c r="M262" s="20"/>
      <c r="N262" s="20"/>
      <c r="O262" s="44"/>
      <c r="P262" s="44"/>
      <c r="Q262" s="43"/>
    </row>
    <row r="263" spans="1:17" s="19" customFormat="1" ht="15" hidden="1" customHeight="1" x14ac:dyDescent="0.25">
      <c r="A263" s="34"/>
      <c r="E263" s="20"/>
      <c r="G263" s="27"/>
      <c r="H263" s="21" t="str">
        <f t="shared" si="8"/>
        <v/>
      </c>
      <c r="I263" s="24"/>
      <c r="J263" s="27"/>
      <c r="K263" s="20"/>
      <c r="L263" s="20"/>
      <c r="M263" s="20"/>
      <c r="N263" s="20"/>
      <c r="O263" s="44"/>
      <c r="P263" s="44"/>
      <c r="Q263" s="43"/>
    </row>
    <row r="264" spans="1:17" s="19" customFormat="1" ht="15" hidden="1" customHeight="1" x14ac:dyDescent="0.25">
      <c r="A264" s="34"/>
      <c r="E264" s="20"/>
      <c r="G264" s="27"/>
      <c r="H264" s="21" t="str">
        <f t="shared" si="8"/>
        <v/>
      </c>
      <c r="I264" s="24"/>
      <c r="J264" s="27"/>
      <c r="K264" s="20"/>
      <c r="L264" s="20"/>
      <c r="M264" s="20"/>
      <c r="N264" s="20"/>
      <c r="O264" s="44"/>
      <c r="P264" s="44"/>
      <c r="Q264" s="43"/>
    </row>
    <row r="265" spans="1:17" s="19" customFormat="1" ht="15" hidden="1" customHeight="1" x14ac:dyDescent="0.25">
      <c r="A265" s="34"/>
      <c r="E265" s="20"/>
      <c r="G265" s="27"/>
      <c r="H265" s="21" t="str">
        <f t="shared" si="8"/>
        <v/>
      </c>
      <c r="I265" s="24"/>
      <c r="J265" s="27"/>
      <c r="K265" s="20"/>
      <c r="L265" s="20"/>
      <c r="M265" s="20"/>
      <c r="N265" s="20"/>
      <c r="O265" s="44"/>
      <c r="P265" s="44"/>
      <c r="Q265" s="43"/>
    </row>
    <row r="266" spans="1:17" s="19" customFormat="1" ht="15" hidden="1" customHeight="1" x14ac:dyDescent="0.25">
      <c r="A266" s="34"/>
      <c r="E266" s="20"/>
      <c r="G266" s="27"/>
      <c r="J266" s="27"/>
      <c r="K266" s="20"/>
      <c r="L266" s="20"/>
      <c r="M266" s="20"/>
      <c r="N266" s="20"/>
      <c r="O266" s="44"/>
      <c r="P266" s="44"/>
      <c r="Q266" s="43"/>
    </row>
    <row r="267" spans="1:17" s="19" customFormat="1" ht="15" hidden="1" customHeight="1" x14ac:dyDescent="0.25">
      <c r="A267" s="34"/>
      <c r="E267" s="20"/>
      <c r="G267" s="27"/>
      <c r="J267" s="27"/>
      <c r="K267" s="20"/>
      <c r="L267" s="20"/>
      <c r="M267" s="20"/>
      <c r="N267" s="20"/>
      <c r="O267" s="44"/>
      <c r="P267" s="44"/>
      <c r="Q267" s="43"/>
    </row>
    <row r="268" spans="1:17" s="19" customFormat="1" ht="15" hidden="1" customHeight="1" x14ac:dyDescent="0.25">
      <c r="A268" s="34"/>
      <c r="E268" s="20"/>
      <c r="G268" s="27"/>
      <c r="H268" s="27"/>
      <c r="I268" s="27"/>
      <c r="J268" s="27"/>
      <c r="K268" s="20"/>
      <c r="L268" s="20"/>
      <c r="M268" s="20"/>
      <c r="N268" s="20"/>
      <c r="O268" s="44"/>
      <c r="P268" s="44"/>
      <c r="Q268" s="43"/>
    </row>
    <row r="269" spans="1:17" s="19" customFormat="1" ht="15" hidden="1" customHeight="1" x14ac:dyDescent="0.25">
      <c r="A269" s="34"/>
      <c r="E269" s="20"/>
      <c r="G269" s="27"/>
      <c r="H269" s="27"/>
      <c r="I269" s="27"/>
      <c r="J269" s="27"/>
      <c r="K269" s="20"/>
      <c r="L269" s="20"/>
      <c r="M269" s="20"/>
      <c r="N269" s="20"/>
      <c r="O269" s="44"/>
      <c r="P269" s="44"/>
      <c r="Q269" s="43"/>
    </row>
    <row r="270" spans="1:17" s="19" customFormat="1" ht="15" hidden="1" customHeight="1" x14ac:dyDescent="0.25">
      <c r="A270" s="34"/>
      <c r="E270" s="20"/>
      <c r="G270" s="27"/>
      <c r="H270" s="27"/>
      <c r="I270" s="27"/>
      <c r="J270" s="27"/>
      <c r="K270" s="20"/>
      <c r="L270" s="20"/>
      <c r="M270" s="20"/>
      <c r="N270" s="20"/>
      <c r="O270" s="44"/>
      <c r="P270" s="44"/>
      <c r="Q270" s="43"/>
    </row>
    <row r="271" spans="1:17" s="19" customFormat="1" ht="15" hidden="1" customHeight="1" x14ac:dyDescent="0.25">
      <c r="A271" s="34"/>
      <c r="E271" s="20"/>
      <c r="G271" s="27"/>
      <c r="H271" s="27"/>
      <c r="I271" s="27"/>
      <c r="J271" s="27"/>
      <c r="K271" s="20"/>
      <c r="L271" s="20"/>
      <c r="M271" s="20"/>
      <c r="N271" s="20"/>
      <c r="O271" s="44"/>
      <c r="P271" s="44"/>
      <c r="Q271" s="43"/>
    </row>
    <row r="272" spans="1:17" s="19" customFormat="1" ht="15" hidden="1" customHeight="1" x14ac:dyDescent="0.25">
      <c r="A272" s="34"/>
      <c r="E272" s="20"/>
      <c r="G272" s="27"/>
      <c r="H272" s="27"/>
      <c r="I272" s="27"/>
      <c r="J272" s="27"/>
      <c r="K272" s="20"/>
      <c r="L272" s="20"/>
      <c r="M272" s="20"/>
      <c r="N272" s="20"/>
      <c r="O272" s="44"/>
      <c r="P272" s="44"/>
      <c r="Q272" s="43"/>
    </row>
    <row r="273" spans="1:17" s="19" customFormat="1" ht="15" hidden="1" customHeight="1" x14ac:dyDescent="0.25">
      <c r="A273" s="34"/>
      <c r="E273" s="20"/>
      <c r="G273" s="27"/>
      <c r="H273" s="27"/>
      <c r="I273" s="27"/>
      <c r="J273" s="27"/>
      <c r="K273" s="20"/>
      <c r="L273" s="20"/>
      <c r="M273" s="20"/>
      <c r="N273" s="20"/>
      <c r="O273" s="44"/>
      <c r="P273" s="44"/>
      <c r="Q273" s="43"/>
    </row>
    <row r="274" spans="1:17" s="19" customFormat="1" ht="15" hidden="1" customHeight="1" x14ac:dyDescent="0.25">
      <c r="A274" s="34"/>
      <c r="E274" s="20"/>
      <c r="G274" s="27"/>
      <c r="H274" s="27"/>
      <c r="I274" s="27"/>
      <c r="J274" s="27"/>
      <c r="K274" s="20"/>
      <c r="L274" s="20"/>
      <c r="M274" s="20"/>
      <c r="N274" s="20"/>
      <c r="O274" s="44"/>
      <c r="P274" s="44"/>
      <c r="Q274" s="43"/>
    </row>
    <row r="275" spans="1:17" s="19" customFormat="1" ht="15" hidden="1" customHeight="1" x14ac:dyDescent="0.25">
      <c r="A275" s="34"/>
      <c r="E275" s="20"/>
      <c r="G275" s="27"/>
      <c r="H275" s="27"/>
      <c r="I275" s="27"/>
      <c r="J275" s="27"/>
      <c r="K275" s="20"/>
      <c r="L275" s="20"/>
      <c r="M275" s="20"/>
      <c r="N275" s="20"/>
      <c r="O275" s="44"/>
      <c r="P275" s="44"/>
      <c r="Q275" s="43"/>
    </row>
    <row r="276" spans="1:17" s="19" customFormat="1" ht="15" hidden="1" customHeight="1" x14ac:dyDescent="0.25">
      <c r="A276" s="34"/>
      <c r="E276" s="20"/>
      <c r="G276" s="27"/>
      <c r="H276" s="27"/>
      <c r="I276" s="27"/>
      <c r="J276" s="27"/>
      <c r="K276" s="20"/>
      <c r="L276" s="20"/>
      <c r="M276" s="20"/>
      <c r="N276" s="20"/>
      <c r="O276" s="44"/>
      <c r="P276" s="44"/>
      <c r="Q276" s="43"/>
    </row>
    <row r="277" spans="1:17" s="19" customFormat="1" ht="15" hidden="1" customHeight="1" x14ac:dyDescent="0.25">
      <c r="A277" s="34"/>
      <c r="E277" s="20"/>
      <c r="G277" s="27"/>
      <c r="H277" s="27"/>
      <c r="I277" s="27"/>
      <c r="J277" s="27"/>
      <c r="K277" s="20"/>
      <c r="L277" s="20"/>
      <c r="M277" s="20"/>
      <c r="N277" s="20"/>
      <c r="O277" s="44"/>
      <c r="P277" s="44"/>
      <c r="Q277" s="43"/>
    </row>
    <row r="278" spans="1:17" s="19" customFormat="1" ht="15" hidden="1" customHeight="1" x14ac:dyDescent="0.25">
      <c r="A278" s="34"/>
      <c r="E278" s="20"/>
      <c r="G278" s="27"/>
      <c r="H278" s="27"/>
      <c r="I278" s="27"/>
      <c r="J278" s="27"/>
      <c r="K278" s="20"/>
      <c r="L278" s="20"/>
      <c r="M278" s="20"/>
      <c r="N278" s="20"/>
      <c r="O278" s="44"/>
      <c r="P278" s="44"/>
      <c r="Q278" s="43"/>
    </row>
    <row r="279" spans="1:17" s="19" customFormat="1" ht="15" hidden="1" customHeight="1" x14ac:dyDescent="0.25">
      <c r="A279" s="34"/>
      <c r="E279" s="20"/>
      <c r="G279" s="27"/>
      <c r="H279" s="27"/>
      <c r="I279" s="27"/>
      <c r="J279" s="27"/>
      <c r="K279" s="20"/>
      <c r="L279" s="20"/>
      <c r="M279" s="20"/>
      <c r="N279" s="20"/>
      <c r="O279" s="44"/>
      <c r="P279" s="44"/>
      <c r="Q279" s="43"/>
    </row>
    <row r="280" spans="1:17" s="19" customFormat="1" ht="15" hidden="1" customHeight="1" x14ac:dyDescent="0.25">
      <c r="A280" s="34"/>
      <c r="E280" s="20"/>
      <c r="G280" s="27"/>
      <c r="H280" s="27"/>
      <c r="I280" s="27"/>
      <c r="J280" s="27"/>
      <c r="K280" s="20"/>
      <c r="L280" s="20"/>
      <c r="M280" s="20"/>
      <c r="N280" s="20"/>
      <c r="O280" s="44"/>
      <c r="P280" s="44"/>
      <c r="Q280" s="43"/>
    </row>
    <row r="281" spans="1:17" s="19" customFormat="1" ht="15" hidden="1" customHeight="1" x14ac:dyDescent="0.25">
      <c r="A281" s="34"/>
      <c r="E281" s="20"/>
      <c r="G281" s="27"/>
      <c r="H281" s="27"/>
      <c r="I281" s="27"/>
      <c r="J281" s="27"/>
      <c r="K281" s="20"/>
      <c r="L281" s="20"/>
      <c r="M281" s="20"/>
      <c r="N281" s="20"/>
      <c r="O281" s="44"/>
      <c r="P281" s="44"/>
      <c r="Q281" s="43"/>
    </row>
    <row r="282" spans="1:17" s="19" customFormat="1" ht="15" hidden="1" customHeight="1" x14ac:dyDescent="0.25">
      <c r="A282" s="34"/>
      <c r="E282" s="20"/>
      <c r="G282" s="27"/>
      <c r="H282" s="27"/>
      <c r="I282" s="27"/>
      <c r="J282" s="27"/>
      <c r="K282" s="20"/>
      <c r="L282" s="20"/>
      <c r="M282" s="20"/>
      <c r="N282" s="20"/>
      <c r="O282" s="44"/>
      <c r="P282" s="44"/>
      <c r="Q282" s="43"/>
    </row>
    <row r="283" spans="1:17" s="19" customFormat="1" ht="15" hidden="1" customHeight="1" x14ac:dyDescent="0.25">
      <c r="A283" s="34"/>
      <c r="E283" s="20"/>
      <c r="G283" s="27"/>
      <c r="H283" s="27"/>
      <c r="I283" s="27"/>
      <c r="J283" s="27"/>
      <c r="K283" s="20"/>
      <c r="L283" s="20"/>
      <c r="M283" s="20"/>
      <c r="N283" s="20"/>
      <c r="O283" s="44"/>
      <c r="P283" s="44"/>
      <c r="Q283" s="43"/>
    </row>
    <row r="284" spans="1:17" s="19" customFormat="1" ht="15" hidden="1" customHeight="1" x14ac:dyDescent="0.25">
      <c r="A284" s="34"/>
      <c r="E284" s="20"/>
      <c r="G284" s="27"/>
      <c r="H284" s="27"/>
      <c r="I284" s="27"/>
      <c r="J284" s="27"/>
      <c r="K284" s="20"/>
      <c r="L284" s="20"/>
      <c r="M284" s="20"/>
      <c r="N284" s="20"/>
      <c r="O284" s="44"/>
      <c r="P284" s="44"/>
      <c r="Q284" s="43"/>
    </row>
    <row r="285" spans="1:17" s="19" customFormat="1" ht="15" hidden="1" customHeight="1" x14ac:dyDescent="0.25">
      <c r="A285" s="34"/>
      <c r="E285" s="20"/>
      <c r="G285" s="27"/>
      <c r="H285" s="27"/>
      <c r="I285" s="27"/>
      <c r="J285" s="27"/>
      <c r="K285" s="20"/>
      <c r="L285" s="20"/>
      <c r="M285" s="20"/>
      <c r="N285" s="20"/>
      <c r="O285" s="44"/>
      <c r="P285" s="44"/>
      <c r="Q285" s="43"/>
    </row>
    <row r="286" spans="1:17" s="19" customFormat="1" ht="15" hidden="1" customHeight="1" x14ac:dyDescent="0.25">
      <c r="A286" s="34"/>
      <c r="E286" s="20"/>
      <c r="G286" s="27"/>
      <c r="H286" s="27"/>
      <c r="I286" s="27"/>
      <c r="J286" s="27"/>
      <c r="K286" s="20"/>
      <c r="L286" s="20"/>
      <c r="M286" s="20"/>
      <c r="N286" s="20"/>
      <c r="O286" s="44"/>
      <c r="P286" s="44"/>
      <c r="Q286" s="43"/>
    </row>
    <row r="287" spans="1:17" s="19" customFormat="1" ht="15" hidden="1" customHeight="1" x14ac:dyDescent="0.25">
      <c r="A287" s="34"/>
      <c r="E287" s="20"/>
      <c r="G287" s="27"/>
      <c r="H287" s="27"/>
      <c r="I287" s="27"/>
      <c r="J287" s="27"/>
      <c r="K287" s="20"/>
      <c r="L287" s="20"/>
      <c r="M287" s="20"/>
      <c r="N287" s="20"/>
      <c r="O287" s="44"/>
      <c r="P287" s="44"/>
      <c r="Q287" s="43"/>
    </row>
    <row r="288" spans="1:17" s="19" customFormat="1" ht="15" hidden="1" customHeight="1" x14ac:dyDescent="0.25">
      <c r="A288" s="34"/>
      <c r="E288" s="20"/>
      <c r="G288" s="27"/>
      <c r="H288" s="27"/>
      <c r="I288" s="27"/>
      <c r="J288" s="27"/>
      <c r="K288" s="20"/>
      <c r="L288" s="20"/>
      <c r="M288" s="20"/>
      <c r="N288" s="20"/>
      <c r="O288" s="44"/>
      <c r="P288" s="44"/>
      <c r="Q288" s="43"/>
    </row>
    <row r="289" spans="1:17" s="19" customFormat="1" ht="15" hidden="1" customHeight="1" x14ac:dyDescent="0.25">
      <c r="A289" s="34"/>
      <c r="E289" s="20"/>
      <c r="G289" s="27"/>
      <c r="H289" s="27"/>
      <c r="I289" s="27"/>
      <c r="J289" s="27"/>
      <c r="K289" s="20"/>
      <c r="L289" s="20"/>
      <c r="M289" s="20"/>
      <c r="N289" s="20"/>
      <c r="O289" s="44"/>
      <c r="P289" s="44"/>
      <c r="Q289" s="43"/>
    </row>
    <row r="290" spans="1:17" s="19" customFormat="1" ht="15" hidden="1" customHeight="1" x14ac:dyDescent="0.25">
      <c r="A290" s="34"/>
      <c r="E290" s="20"/>
      <c r="G290" s="27"/>
      <c r="H290" s="27"/>
      <c r="I290" s="27"/>
      <c r="J290" s="27"/>
      <c r="K290" s="20"/>
      <c r="L290" s="20"/>
      <c r="M290" s="20"/>
      <c r="N290" s="20"/>
      <c r="O290" s="44"/>
      <c r="P290" s="44"/>
      <c r="Q290" s="43"/>
    </row>
    <row r="291" spans="1:17" s="19" customFormat="1" ht="15" hidden="1" customHeight="1" x14ac:dyDescent="0.25">
      <c r="A291" s="34"/>
      <c r="E291" s="20"/>
      <c r="G291" s="27"/>
      <c r="H291" s="27"/>
      <c r="I291" s="27"/>
      <c r="J291" s="27"/>
      <c r="K291" s="20"/>
      <c r="L291" s="20"/>
      <c r="M291" s="20"/>
      <c r="N291" s="20"/>
      <c r="O291" s="44"/>
      <c r="P291" s="44"/>
      <c r="Q291" s="43"/>
    </row>
    <row r="292" spans="1:17" s="19" customFormat="1" ht="15" hidden="1" customHeight="1" x14ac:dyDescent="0.25">
      <c r="A292" s="34"/>
      <c r="E292" s="20"/>
      <c r="G292" s="27"/>
      <c r="H292" s="27"/>
      <c r="I292" s="27"/>
      <c r="J292" s="27"/>
      <c r="K292" s="20"/>
      <c r="L292" s="20"/>
      <c r="M292" s="20"/>
      <c r="N292" s="20"/>
      <c r="O292" s="44"/>
      <c r="P292" s="44"/>
      <c r="Q292" s="43"/>
    </row>
    <row r="293" spans="1:17" s="19" customFormat="1" ht="15" hidden="1" customHeight="1" x14ac:dyDescent="0.25">
      <c r="A293" s="34"/>
      <c r="E293" s="20"/>
      <c r="G293" s="27"/>
      <c r="H293" s="27"/>
      <c r="I293" s="27"/>
      <c r="J293" s="27"/>
      <c r="K293" s="20"/>
      <c r="L293" s="20"/>
      <c r="M293" s="20"/>
      <c r="N293" s="20"/>
      <c r="O293" s="44"/>
      <c r="P293" s="44"/>
      <c r="Q293" s="43"/>
    </row>
    <row r="294" spans="1:17" s="19" customFormat="1" ht="15" hidden="1" customHeight="1" x14ac:dyDescent="0.25">
      <c r="A294" s="34"/>
      <c r="E294" s="20"/>
      <c r="G294" s="27"/>
      <c r="H294" s="27"/>
      <c r="I294" s="27"/>
      <c r="J294" s="27"/>
      <c r="K294" s="20"/>
      <c r="L294" s="20"/>
      <c r="M294" s="20"/>
      <c r="N294" s="20"/>
      <c r="O294" s="44"/>
      <c r="P294" s="44"/>
      <c r="Q294" s="43"/>
    </row>
    <row r="295" spans="1:17" s="19" customFormat="1" ht="15" hidden="1" customHeight="1" x14ac:dyDescent="0.25">
      <c r="A295" s="34"/>
      <c r="E295" s="20"/>
      <c r="G295" s="27"/>
      <c r="H295" s="27"/>
      <c r="I295" s="27"/>
      <c r="J295" s="27"/>
      <c r="K295" s="20"/>
      <c r="L295" s="20"/>
      <c r="M295" s="20"/>
      <c r="N295" s="20"/>
      <c r="O295" s="44"/>
      <c r="P295" s="44"/>
      <c r="Q295" s="43"/>
    </row>
    <row r="296" spans="1:17" s="19" customFormat="1" ht="15" hidden="1" customHeight="1" x14ac:dyDescent="0.25">
      <c r="A296" s="34"/>
      <c r="E296" s="20"/>
      <c r="G296" s="27"/>
      <c r="H296" s="27"/>
      <c r="I296" s="27"/>
      <c r="J296" s="27"/>
      <c r="K296" s="20"/>
      <c r="L296" s="20"/>
      <c r="M296" s="20"/>
      <c r="N296" s="20"/>
      <c r="O296" s="44"/>
      <c r="P296" s="44"/>
      <c r="Q296" s="43"/>
    </row>
    <row r="297" spans="1:17" s="19" customFormat="1" ht="15" hidden="1" customHeight="1" x14ac:dyDescent="0.25">
      <c r="A297" s="34"/>
      <c r="E297" s="20"/>
      <c r="G297" s="27"/>
      <c r="H297" s="27"/>
      <c r="I297" s="27"/>
      <c r="J297" s="27"/>
      <c r="K297" s="20"/>
      <c r="L297" s="20"/>
      <c r="M297" s="20"/>
      <c r="N297" s="20"/>
      <c r="O297" s="44"/>
      <c r="P297" s="44"/>
      <c r="Q297" s="43"/>
    </row>
    <row r="298" spans="1:17" s="19" customFormat="1" ht="15" hidden="1" customHeight="1" x14ac:dyDescent="0.25">
      <c r="A298" s="34"/>
      <c r="E298" s="20"/>
      <c r="G298" s="27"/>
      <c r="H298" s="27"/>
      <c r="I298" s="27"/>
      <c r="J298" s="27"/>
      <c r="K298" s="20"/>
      <c r="L298" s="20"/>
      <c r="M298" s="20"/>
      <c r="N298" s="20"/>
      <c r="O298" s="44"/>
      <c r="P298" s="44"/>
      <c r="Q298" s="43"/>
    </row>
    <row r="299" spans="1:17" s="19" customFormat="1" ht="15" hidden="1" customHeight="1" x14ac:dyDescent="0.25">
      <c r="A299" s="34"/>
      <c r="E299" s="20"/>
      <c r="G299" s="27"/>
      <c r="H299" s="27"/>
      <c r="I299" s="27"/>
      <c r="J299" s="27"/>
      <c r="K299" s="20"/>
      <c r="L299" s="20"/>
      <c r="M299" s="20"/>
      <c r="N299" s="20"/>
      <c r="O299" s="44"/>
      <c r="P299" s="44"/>
      <c r="Q299" s="43"/>
    </row>
    <row r="300" spans="1:17" s="19" customFormat="1" ht="15" hidden="1" customHeight="1" x14ac:dyDescent="0.25">
      <c r="A300" s="34"/>
      <c r="E300" s="20"/>
      <c r="G300" s="27"/>
      <c r="H300" s="27"/>
      <c r="I300" s="27"/>
      <c r="J300" s="27"/>
      <c r="K300" s="20"/>
      <c r="L300" s="20"/>
      <c r="M300" s="20"/>
      <c r="N300" s="20"/>
      <c r="O300" s="44"/>
      <c r="P300" s="44"/>
      <c r="Q300" s="43"/>
    </row>
    <row r="301" spans="1:17" s="19" customFormat="1" ht="15" hidden="1" customHeight="1" x14ac:dyDescent="0.25">
      <c r="A301" s="34"/>
      <c r="E301" s="20"/>
      <c r="G301" s="27"/>
      <c r="H301" s="27"/>
      <c r="I301" s="27"/>
      <c r="J301" s="27"/>
      <c r="K301" s="20"/>
      <c r="L301" s="20"/>
      <c r="M301" s="20"/>
      <c r="N301" s="20"/>
      <c r="O301" s="44"/>
      <c r="P301" s="44"/>
      <c r="Q301" s="43"/>
    </row>
    <row r="302" spans="1:17" s="19" customFormat="1" ht="15" hidden="1" customHeight="1" x14ac:dyDescent="0.25">
      <c r="A302" s="34"/>
      <c r="E302" s="20"/>
      <c r="G302" s="27"/>
      <c r="H302" s="27"/>
      <c r="I302" s="27"/>
      <c r="J302" s="27"/>
      <c r="K302" s="20"/>
      <c r="L302" s="20"/>
      <c r="M302" s="20"/>
      <c r="N302" s="20"/>
      <c r="O302" s="44"/>
      <c r="P302" s="44"/>
      <c r="Q302" s="43"/>
    </row>
    <row r="303" spans="1:17" s="19" customFormat="1" ht="15" hidden="1" customHeight="1" x14ac:dyDescent="0.25">
      <c r="A303" s="34"/>
      <c r="E303" s="20"/>
      <c r="G303" s="27"/>
      <c r="H303" s="27"/>
      <c r="I303" s="27"/>
      <c r="J303" s="27"/>
      <c r="K303" s="20"/>
      <c r="L303" s="20"/>
      <c r="M303" s="20"/>
      <c r="N303" s="20"/>
      <c r="O303" s="44"/>
      <c r="P303" s="44"/>
      <c r="Q303" s="43"/>
    </row>
    <row r="304" spans="1:17" s="19" customFormat="1" ht="15" hidden="1" customHeight="1" x14ac:dyDescent="0.25">
      <c r="A304" s="34"/>
      <c r="E304" s="20"/>
      <c r="G304" s="27"/>
      <c r="H304" s="27"/>
      <c r="I304" s="27"/>
      <c r="J304" s="27"/>
      <c r="K304" s="20"/>
      <c r="L304" s="20"/>
      <c r="M304" s="20"/>
      <c r="N304" s="20"/>
      <c r="O304" s="44"/>
      <c r="P304" s="44"/>
      <c r="Q304" s="43"/>
    </row>
    <row r="305" spans="1:17" s="19" customFormat="1" ht="15" hidden="1" customHeight="1" x14ac:dyDescent="0.25">
      <c r="A305" s="34"/>
      <c r="E305" s="20"/>
      <c r="G305" s="27"/>
      <c r="H305" s="27"/>
      <c r="I305" s="27"/>
      <c r="J305" s="27"/>
      <c r="K305" s="20"/>
      <c r="L305" s="20"/>
      <c r="M305" s="20"/>
      <c r="N305" s="20"/>
      <c r="O305" s="44"/>
      <c r="P305" s="44"/>
      <c r="Q305" s="43"/>
    </row>
    <row r="306" spans="1:17" s="19" customFormat="1" ht="15" hidden="1" customHeight="1" x14ac:dyDescent="0.25">
      <c r="A306" s="34"/>
      <c r="E306" s="20"/>
      <c r="G306" s="27"/>
      <c r="H306" s="27"/>
      <c r="I306" s="27"/>
      <c r="J306" s="27"/>
      <c r="K306" s="20"/>
      <c r="L306" s="20"/>
      <c r="M306" s="20"/>
      <c r="N306" s="20"/>
      <c r="O306" s="44"/>
      <c r="P306" s="44"/>
      <c r="Q306" s="43"/>
    </row>
    <row r="307" spans="1:17" s="19" customFormat="1" ht="15" hidden="1" customHeight="1" x14ac:dyDescent="0.25">
      <c r="A307" s="34"/>
      <c r="E307" s="20"/>
      <c r="G307" s="27"/>
      <c r="H307" s="27"/>
      <c r="I307" s="27"/>
      <c r="J307" s="27"/>
      <c r="K307" s="20"/>
      <c r="L307" s="20"/>
      <c r="M307" s="20"/>
      <c r="N307" s="20"/>
      <c r="O307" s="44"/>
      <c r="P307" s="44"/>
      <c r="Q307" s="43"/>
    </row>
    <row r="308" spans="1:17" s="19" customFormat="1" ht="15" hidden="1" customHeight="1" x14ac:dyDescent="0.25">
      <c r="A308" s="34"/>
      <c r="E308" s="20"/>
      <c r="G308" s="27"/>
      <c r="H308" s="27"/>
      <c r="I308" s="27"/>
      <c r="J308" s="27"/>
      <c r="K308" s="20"/>
      <c r="L308" s="20"/>
      <c r="M308" s="20"/>
      <c r="N308" s="20"/>
      <c r="O308" s="44"/>
      <c r="P308" s="44"/>
      <c r="Q308" s="43"/>
    </row>
    <row r="309" spans="1:17" s="19" customFormat="1" ht="15" hidden="1" customHeight="1" x14ac:dyDescent="0.25">
      <c r="A309" s="34"/>
      <c r="E309" s="20"/>
      <c r="G309" s="27"/>
      <c r="H309" s="27"/>
      <c r="I309" s="27"/>
      <c r="J309" s="27"/>
      <c r="K309" s="20"/>
      <c r="L309" s="20"/>
      <c r="M309" s="20"/>
      <c r="N309" s="20"/>
      <c r="O309" s="44"/>
      <c r="P309" s="44"/>
      <c r="Q309" s="43"/>
    </row>
    <row r="310" spans="1:17" s="19" customFormat="1" ht="15" hidden="1" customHeight="1" x14ac:dyDescent="0.25">
      <c r="A310" s="34"/>
      <c r="E310" s="20"/>
      <c r="G310" s="27"/>
      <c r="H310" s="27"/>
      <c r="I310" s="27"/>
      <c r="J310" s="27"/>
      <c r="K310" s="20"/>
      <c r="L310" s="20"/>
      <c r="M310" s="20"/>
      <c r="N310" s="20"/>
      <c r="O310" s="44"/>
      <c r="P310" s="44"/>
      <c r="Q310" s="43"/>
    </row>
    <row r="311" spans="1:17" s="19" customFormat="1" ht="15" hidden="1" customHeight="1" x14ac:dyDescent="0.25">
      <c r="A311" s="34"/>
      <c r="E311" s="20"/>
      <c r="G311" s="27"/>
      <c r="H311" s="27"/>
      <c r="I311" s="27"/>
      <c r="J311" s="27"/>
      <c r="K311" s="20"/>
      <c r="L311" s="20"/>
      <c r="M311" s="20"/>
      <c r="N311" s="20"/>
      <c r="O311" s="44"/>
      <c r="P311" s="44"/>
      <c r="Q311" s="43"/>
    </row>
    <row r="312" spans="1:17" s="19" customFormat="1" ht="15" hidden="1" customHeight="1" x14ac:dyDescent="0.25">
      <c r="A312" s="34"/>
      <c r="E312" s="20"/>
      <c r="G312" s="27"/>
      <c r="H312" s="27"/>
      <c r="I312" s="27"/>
      <c r="J312" s="27"/>
      <c r="K312" s="20"/>
      <c r="L312" s="20"/>
      <c r="M312" s="20"/>
      <c r="N312" s="20"/>
      <c r="O312" s="44"/>
      <c r="P312" s="44"/>
      <c r="Q312" s="43"/>
    </row>
    <row r="313" spans="1:17" s="19" customFormat="1" ht="15" hidden="1" customHeight="1" x14ac:dyDescent="0.25">
      <c r="A313" s="34"/>
      <c r="E313" s="20"/>
      <c r="G313" s="27"/>
      <c r="H313" s="27"/>
      <c r="I313" s="27"/>
      <c r="J313" s="27"/>
      <c r="K313" s="20"/>
      <c r="L313" s="20"/>
      <c r="M313" s="20"/>
      <c r="N313" s="20"/>
      <c r="O313" s="44"/>
      <c r="P313" s="44"/>
      <c r="Q313" s="43"/>
    </row>
    <row r="314" spans="1:17" s="19" customFormat="1" ht="15" hidden="1" customHeight="1" x14ac:dyDescent="0.25">
      <c r="A314" s="34"/>
      <c r="E314" s="20"/>
      <c r="G314" s="27"/>
      <c r="H314" s="27"/>
      <c r="I314" s="27"/>
      <c r="J314" s="27"/>
      <c r="K314" s="20"/>
      <c r="L314" s="20"/>
      <c r="M314" s="20"/>
      <c r="N314" s="20"/>
      <c r="O314" s="44"/>
      <c r="P314" s="44"/>
      <c r="Q314" s="43"/>
    </row>
    <row r="315" spans="1:17" s="19" customFormat="1" ht="15" hidden="1" customHeight="1" x14ac:dyDescent="0.25">
      <c r="A315" s="34"/>
      <c r="E315" s="20"/>
      <c r="G315" s="27"/>
      <c r="H315" s="27"/>
      <c r="I315" s="27"/>
      <c r="J315" s="27"/>
      <c r="K315" s="20"/>
      <c r="L315" s="20"/>
      <c r="M315" s="20"/>
      <c r="N315" s="20"/>
      <c r="O315" s="44"/>
      <c r="P315" s="44"/>
      <c r="Q315" s="43"/>
    </row>
    <row r="316" spans="1:17" s="19" customFormat="1" ht="15" hidden="1" customHeight="1" x14ac:dyDescent="0.25">
      <c r="A316" s="34"/>
      <c r="E316" s="20"/>
      <c r="G316" s="27"/>
      <c r="H316" s="27"/>
      <c r="I316" s="27"/>
      <c r="J316" s="27"/>
      <c r="K316" s="20"/>
      <c r="L316" s="20"/>
      <c r="M316" s="20"/>
      <c r="N316" s="20"/>
      <c r="O316" s="44"/>
      <c r="P316" s="44"/>
      <c r="Q316" s="43"/>
    </row>
    <row r="317" spans="1:17" s="19" customFormat="1" ht="15" hidden="1" customHeight="1" x14ac:dyDescent="0.25">
      <c r="A317" s="34"/>
      <c r="E317" s="20"/>
      <c r="G317" s="27"/>
      <c r="H317" s="27"/>
      <c r="I317" s="27"/>
      <c r="J317" s="27"/>
      <c r="K317" s="20"/>
      <c r="L317" s="20"/>
      <c r="M317" s="20"/>
      <c r="N317" s="20"/>
      <c r="O317" s="44"/>
      <c r="P317" s="44"/>
      <c r="Q317" s="43"/>
    </row>
    <row r="318" spans="1:17" s="19" customFormat="1" ht="15" hidden="1" customHeight="1" x14ac:dyDescent="0.25">
      <c r="A318" s="34"/>
      <c r="E318" s="20"/>
      <c r="G318" s="27"/>
      <c r="H318" s="27"/>
      <c r="I318" s="27"/>
      <c r="J318" s="27"/>
      <c r="K318" s="20"/>
      <c r="L318" s="20"/>
      <c r="M318" s="20"/>
      <c r="N318" s="20"/>
      <c r="O318" s="44"/>
      <c r="P318" s="44"/>
      <c r="Q318" s="43"/>
    </row>
    <row r="319" spans="1:17" s="19" customFormat="1" ht="15" hidden="1" customHeight="1" x14ac:dyDescent="0.25">
      <c r="A319" s="34"/>
      <c r="E319" s="20"/>
      <c r="G319" s="27"/>
      <c r="H319" s="27"/>
      <c r="I319" s="27"/>
      <c r="J319" s="27"/>
      <c r="K319" s="20"/>
      <c r="L319" s="20"/>
      <c r="M319" s="20"/>
      <c r="N319" s="20"/>
      <c r="O319" s="44"/>
      <c r="P319" s="44"/>
      <c r="Q319" s="43"/>
    </row>
    <row r="320" spans="1:17" s="19" customFormat="1" ht="15" hidden="1" customHeight="1" x14ac:dyDescent="0.25">
      <c r="A320" s="34"/>
      <c r="E320" s="20"/>
      <c r="G320" s="27"/>
      <c r="H320" s="27"/>
      <c r="I320" s="27"/>
      <c r="J320" s="27"/>
      <c r="K320" s="20"/>
      <c r="L320" s="20"/>
      <c r="M320" s="20"/>
      <c r="N320" s="20"/>
      <c r="O320" s="44"/>
      <c r="P320" s="44"/>
      <c r="Q320" s="43"/>
    </row>
    <row r="321" spans="1:17" s="19" customFormat="1" ht="15" hidden="1" customHeight="1" x14ac:dyDescent="0.25">
      <c r="A321" s="34"/>
      <c r="E321" s="20"/>
      <c r="G321" s="27"/>
      <c r="H321" s="27"/>
      <c r="I321" s="27"/>
      <c r="J321" s="27"/>
      <c r="K321" s="20"/>
      <c r="L321" s="20"/>
      <c r="M321" s="20"/>
      <c r="N321" s="20"/>
      <c r="O321" s="44"/>
      <c r="P321" s="44"/>
      <c r="Q321" s="43"/>
    </row>
    <row r="322" spans="1:17" s="19" customFormat="1" ht="15" hidden="1" customHeight="1" x14ac:dyDescent="0.25">
      <c r="A322" s="34"/>
      <c r="E322" s="20"/>
      <c r="G322" s="27"/>
      <c r="H322" s="27"/>
      <c r="I322" s="27"/>
      <c r="J322" s="27"/>
      <c r="K322" s="20"/>
      <c r="L322" s="20"/>
      <c r="M322" s="20"/>
      <c r="N322" s="20"/>
      <c r="O322" s="44"/>
      <c r="P322" s="44"/>
      <c r="Q322" s="43"/>
    </row>
    <row r="323" spans="1:17" s="19" customFormat="1" ht="15" hidden="1" customHeight="1" x14ac:dyDescent="0.25">
      <c r="A323" s="34"/>
      <c r="E323" s="20"/>
      <c r="G323" s="27"/>
      <c r="H323" s="27"/>
      <c r="I323" s="27"/>
      <c r="J323" s="27"/>
      <c r="K323" s="20"/>
      <c r="L323" s="20"/>
      <c r="M323" s="20"/>
      <c r="N323" s="20"/>
      <c r="O323" s="44"/>
      <c r="P323" s="44"/>
      <c r="Q323" s="43"/>
    </row>
    <row r="324" spans="1:17" s="19" customFormat="1" ht="15" hidden="1" customHeight="1" x14ac:dyDescent="0.25">
      <c r="A324" s="34"/>
      <c r="E324" s="20"/>
      <c r="G324" s="27"/>
      <c r="H324" s="27"/>
      <c r="I324" s="27"/>
      <c r="J324" s="27"/>
      <c r="K324" s="20"/>
      <c r="L324" s="20"/>
      <c r="M324" s="20"/>
      <c r="N324" s="20"/>
      <c r="O324" s="44"/>
      <c r="P324" s="44"/>
      <c r="Q324" s="43"/>
    </row>
    <row r="325" spans="1:17" s="19" customFormat="1" ht="15" hidden="1" customHeight="1" x14ac:dyDescent="0.25">
      <c r="A325" s="34"/>
      <c r="E325" s="20"/>
      <c r="G325" s="27"/>
      <c r="H325" s="27"/>
      <c r="I325" s="27"/>
      <c r="J325" s="27"/>
      <c r="K325" s="20"/>
      <c r="L325" s="20"/>
      <c r="M325" s="20"/>
      <c r="N325" s="20"/>
      <c r="O325" s="44"/>
      <c r="P325" s="44"/>
      <c r="Q325" s="43"/>
    </row>
    <row r="326" spans="1:17" s="19" customFormat="1" ht="15" hidden="1" customHeight="1" x14ac:dyDescent="0.25">
      <c r="A326" s="34"/>
      <c r="E326" s="20"/>
      <c r="G326" s="27"/>
      <c r="H326" s="27"/>
      <c r="I326" s="27"/>
      <c r="J326" s="27"/>
      <c r="K326" s="20"/>
      <c r="L326" s="20"/>
      <c r="M326" s="20"/>
      <c r="N326" s="20"/>
      <c r="O326" s="44"/>
      <c r="P326" s="44"/>
      <c r="Q326" s="43"/>
    </row>
    <row r="327" spans="1:17" s="19" customFormat="1" ht="15" hidden="1" customHeight="1" x14ac:dyDescent="0.25">
      <c r="A327" s="34"/>
      <c r="E327" s="20"/>
      <c r="G327" s="27"/>
      <c r="H327" s="27"/>
      <c r="I327" s="27"/>
      <c r="J327" s="27"/>
      <c r="K327" s="20"/>
      <c r="L327" s="20"/>
      <c r="M327" s="20"/>
      <c r="N327" s="20"/>
      <c r="O327" s="44"/>
      <c r="P327" s="44"/>
      <c r="Q327" s="43"/>
    </row>
    <row r="328" spans="1:17" s="19" customFormat="1" ht="15" hidden="1" customHeight="1" x14ac:dyDescent="0.25">
      <c r="A328" s="34"/>
      <c r="E328" s="20"/>
      <c r="G328" s="27"/>
      <c r="H328" s="27"/>
      <c r="I328" s="27"/>
      <c r="J328" s="27"/>
      <c r="K328" s="20"/>
      <c r="L328" s="20"/>
      <c r="M328" s="20"/>
      <c r="N328" s="20"/>
      <c r="O328" s="44"/>
      <c r="P328" s="44"/>
      <c r="Q328" s="43"/>
    </row>
    <row r="329" spans="1:17" s="19" customFormat="1" ht="15" hidden="1" customHeight="1" x14ac:dyDescent="0.25">
      <c r="A329" s="34"/>
      <c r="E329" s="20"/>
      <c r="G329" s="27"/>
      <c r="H329" s="27"/>
      <c r="I329" s="27"/>
      <c r="J329" s="27"/>
      <c r="K329" s="20"/>
      <c r="L329" s="20"/>
      <c r="M329" s="20"/>
      <c r="N329" s="20"/>
      <c r="O329" s="44"/>
      <c r="P329" s="44"/>
      <c r="Q329" s="43"/>
    </row>
    <row r="330" spans="1:17" s="19" customFormat="1" ht="15" hidden="1" customHeight="1" x14ac:dyDescent="0.25">
      <c r="A330" s="34"/>
      <c r="E330" s="20"/>
      <c r="G330" s="27"/>
      <c r="H330" s="27"/>
      <c r="I330" s="27"/>
      <c r="J330" s="27"/>
      <c r="K330" s="20"/>
      <c r="L330" s="20"/>
      <c r="M330" s="20"/>
      <c r="N330" s="20"/>
      <c r="O330" s="44"/>
      <c r="P330" s="44"/>
      <c r="Q330" s="43"/>
    </row>
    <row r="331" spans="1:17" s="19" customFormat="1" ht="15" hidden="1" customHeight="1" x14ac:dyDescent="0.25">
      <c r="A331" s="34"/>
      <c r="E331" s="20"/>
      <c r="G331" s="27"/>
      <c r="H331" s="27"/>
      <c r="I331" s="27"/>
      <c r="J331" s="27"/>
      <c r="K331" s="20"/>
      <c r="L331" s="20"/>
      <c r="M331" s="20"/>
      <c r="N331" s="20"/>
      <c r="O331" s="44"/>
      <c r="P331" s="44"/>
      <c r="Q331" s="43"/>
    </row>
    <row r="332" spans="1:17" s="19" customFormat="1" ht="15" hidden="1" customHeight="1" x14ac:dyDescent="0.25">
      <c r="A332" s="34"/>
      <c r="E332" s="20"/>
      <c r="G332" s="27"/>
      <c r="H332" s="27"/>
      <c r="I332" s="27"/>
      <c r="J332" s="27"/>
      <c r="K332" s="20"/>
      <c r="L332" s="20"/>
      <c r="M332" s="20"/>
      <c r="N332" s="20"/>
      <c r="O332" s="44"/>
      <c r="P332" s="44"/>
      <c r="Q332" s="43"/>
    </row>
    <row r="333" spans="1:17" s="19" customFormat="1" ht="15" hidden="1" customHeight="1" x14ac:dyDescent="0.25">
      <c r="A333" s="34"/>
      <c r="E333" s="20"/>
      <c r="G333" s="27"/>
      <c r="H333" s="27"/>
      <c r="I333" s="27"/>
      <c r="J333" s="27"/>
      <c r="K333" s="20"/>
      <c r="L333" s="20"/>
      <c r="M333" s="20"/>
      <c r="N333" s="20"/>
      <c r="O333" s="44"/>
      <c r="P333" s="44"/>
      <c r="Q333" s="43"/>
    </row>
    <row r="334" spans="1:17" s="19" customFormat="1" ht="15" hidden="1" customHeight="1" x14ac:dyDescent="0.25">
      <c r="A334" s="34"/>
      <c r="E334" s="20"/>
      <c r="G334" s="27"/>
      <c r="H334" s="27"/>
      <c r="I334" s="27"/>
      <c r="J334" s="27"/>
      <c r="K334" s="20"/>
      <c r="L334" s="20"/>
      <c r="M334" s="20"/>
      <c r="N334" s="20"/>
      <c r="O334" s="44"/>
      <c r="P334" s="44"/>
      <c r="Q334" s="43"/>
    </row>
    <row r="335" spans="1:17" s="19" customFormat="1" ht="15" hidden="1" customHeight="1" x14ac:dyDescent="0.25">
      <c r="A335" s="34"/>
      <c r="E335" s="20"/>
      <c r="G335" s="27"/>
      <c r="H335" s="27"/>
      <c r="I335" s="27"/>
      <c r="J335" s="27"/>
      <c r="K335" s="20"/>
      <c r="L335" s="20"/>
      <c r="M335" s="20"/>
      <c r="N335" s="20"/>
      <c r="O335" s="44"/>
      <c r="P335" s="44"/>
      <c r="Q335" s="43"/>
    </row>
    <row r="336" spans="1:17" s="19" customFormat="1" ht="15" hidden="1" customHeight="1" x14ac:dyDescent="0.25">
      <c r="A336" s="34"/>
      <c r="E336" s="20"/>
      <c r="G336" s="27"/>
      <c r="H336" s="27"/>
      <c r="I336" s="27"/>
      <c r="J336" s="27"/>
      <c r="K336" s="20"/>
      <c r="L336" s="20"/>
      <c r="M336" s="20"/>
      <c r="N336" s="20"/>
      <c r="O336" s="44"/>
      <c r="P336" s="44"/>
      <c r="Q336" s="43"/>
    </row>
    <row r="337" spans="1:17" s="19" customFormat="1" ht="15" hidden="1" customHeight="1" x14ac:dyDescent="0.25">
      <c r="A337" s="34"/>
      <c r="E337" s="20"/>
      <c r="G337" s="27"/>
      <c r="H337" s="27"/>
      <c r="I337" s="27"/>
      <c r="J337" s="27"/>
      <c r="K337" s="20"/>
      <c r="L337" s="20"/>
      <c r="M337" s="20"/>
      <c r="N337" s="20"/>
      <c r="O337" s="44"/>
      <c r="P337" s="44"/>
      <c r="Q337" s="43"/>
    </row>
    <row r="338" spans="1:17" s="19" customFormat="1" ht="15" hidden="1" customHeight="1" x14ac:dyDescent="0.25">
      <c r="A338" s="34"/>
      <c r="E338" s="20"/>
      <c r="G338" s="27"/>
      <c r="H338" s="27"/>
      <c r="I338" s="27"/>
      <c r="J338" s="27"/>
      <c r="K338" s="20"/>
      <c r="L338" s="20"/>
      <c r="M338" s="20"/>
      <c r="N338" s="20"/>
      <c r="O338" s="44"/>
      <c r="P338" s="44"/>
      <c r="Q338" s="43"/>
    </row>
    <row r="339" spans="1:17" s="19" customFormat="1" ht="15" hidden="1" customHeight="1" x14ac:dyDescent="0.25">
      <c r="A339" s="34"/>
      <c r="E339" s="20"/>
      <c r="G339" s="27"/>
      <c r="H339" s="27"/>
      <c r="I339" s="27"/>
      <c r="J339" s="27"/>
      <c r="K339" s="20"/>
      <c r="L339" s="20"/>
      <c r="M339" s="20"/>
      <c r="N339" s="20"/>
      <c r="O339" s="44"/>
      <c r="P339" s="44"/>
      <c r="Q339" s="43"/>
    </row>
    <row r="340" spans="1:17" s="19" customFormat="1" ht="15" hidden="1" customHeight="1" x14ac:dyDescent="0.25">
      <c r="A340" s="34"/>
      <c r="E340" s="20"/>
      <c r="G340" s="27"/>
      <c r="H340" s="27"/>
      <c r="I340" s="27"/>
      <c r="J340" s="27"/>
      <c r="K340" s="20"/>
      <c r="L340" s="20"/>
      <c r="M340" s="20"/>
      <c r="N340" s="20"/>
      <c r="O340" s="44"/>
      <c r="P340" s="44"/>
      <c r="Q340" s="43"/>
    </row>
    <row r="341" spans="1:17" s="19" customFormat="1" ht="15" hidden="1" customHeight="1" x14ac:dyDescent="0.25">
      <c r="A341" s="34"/>
      <c r="E341" s="20"/>
      <c r="G341" s="27"/>
      <c r="H341" s="27"/>
      <c r="I341" s="27"/>
      <c r="J341" s="27"/>
      <c r="K341" s="20"/>
      <c r="L341" s="20"/>
      <c r="M341" s="20"/>
      <c r="N341" s="20"/>
      <c r="O341" s="44"/>
      <c r="P341" s="44"/>
      <c r="Q341" s="43"/>
    </row>
    <row r="342" spans="1:17" s="19" customFormat="1" ht="15" hidden="1" customHeight="1" x14ac:dyDescent="0.25">
      <c r="A342" s="34"/>
      <c r="E342" s="20"/>
      <c r="G342" s="27"/>
      <c r="H342" s="27"/>
      <c r="I342" s="27"/>
      <c r="J342" s="27"/>
      <c r="K342" s="20"/>
      <c r="L342" s="20"/>
      <c r="M342" s="20"/>
      <c r="N342" s="20"/>
      <c r="O342" s="44"/>
      <c r="P342" s="44"/>
      <c r="Q342" s="43"/>
    </row>
    <row r="343" spans="1:17" s="19" customFormat="1" ht="15" hidden="1" customHeight="1" x14ac:dyDescent="0.25">
      <c r="A343" s="34"/>
      <c r="E343" s="20"/>
      <c r="G343" s="27"/>
      <c r="H343" s="27"/>
      <c r="I343" s="27"/>
      <c r="J343" s="27"/>
      <c r="K343" s="20"/>
      <c r="L343" s="20"/>
      <c r="M343" s="20"/>
      <c r="N343" s="20"/>
      <c r="O343" s="44"/>
      <c r="P343" s="44"/>
      <c r="Q343" s="43"/>
    </row>
    <row r="344" spans="1:17" s="19" customFormat="1" ht="15" hidden="1" customHeight="1" x14ac:dyDescent="0.25">
      <c r="A344" s="34"/>
      <c r="E344" s="20"/>
      <c r="G344" s="27"/>
      <c r="H344" s="27"/>
      <c r="I344" s="27"/>
      <c r="J344" s="27"/>
      <c r="K344" s="20"/>
      <c r="L344" s="20"/>
      <c r="M344" s="20"/>
      <c r="N344" s="20"/>
      <c r="O344" s="44"/>
      <c r="P344" s="44"/>
      <c r="Q344" s="43"/>
    </row>
    <row r="345" spans="1:17" s="19" customFormat="1" ht="15" hidden="1" customHeight="1" x14ac:dyDescent="0.25">
      <c r="A345" s="34"/>
      <c r="E345" s="20"/>
      <c r="G345" s="27"/>
      <c r="H345" s="27"/>
      <c r="I345" s="27"/>
      <c r="J345" s="27"/>
      <c r="K345" s="20"/>
      <c r="L345" s="20"/>
      <c r="M345" s="20"/>
      <c r="N345" s="20"/>
      <c r="O345" s="44"/>
      <c r="P345" s="44"/>
      <c r="Q345" s="43"/>
    </row>
    <row r="346" spans="1:17" s="19" customFormat="1" ht="15" hidden="1" customHeight="1" x14ac:dyDescent="0.25">
      <c r="A346" s="34"/>
      <c r="E346" s="20"/>
      <c r="G346" s="27"/>
      <c r="H346" s="27"/>
      <c r="I346" s="27"/>
      <c r="J346" s="27"/>
      <c r="K346" s="20"/>
      <c r="L346" s="20"/>
      <c r="M346" s="20"/>
      <c r="N346" s="20"/>
      <c r="O346" s="44"/>
      <c r="P346" s="44"/>
      <c r="Q346" s="43"/>
    </row>
    <row r="347" spans="1:17" s="19" customFormat="1" ht="15" hidden="1" customHeight="1" x14ac:dyDescent="0.25">
      <c r="A347" s="34"/>
      <c r="E347" s="20"/>
      <c r="G347" s="27"/>
      <c r="H347" s="27"/>
      <c r="I347" s="27"/>
      <c r="J347" s="27"/>
      <c r="K347" s="20"/>
      <c r="L347" s="20"/>
      <c r="M347" s="20"/>
      <c r="N347" s="20"/>
      <c r="O347" s="44"/>
      <c r="P347" s="44"/>
      <c r="Q347" s="43"/>
    </row>
    <row r="348" spans="1:17" s="19" customFormat="1" ht="15" hidden="1" customHeight="1" x14ac:dyDescent="0.25">
      <c r="A348" s="34"/>
      <c r="E348" s="20"/>
      <c r="G348" s="27"/>
      <c r="H348" s="27"/>
      <c r="I348" s="27"/>
      <c r="J348" s="27"/>
      <c r="K348" s="20"/>
      <c r="L348" s="20"/>
      <c r="M348" s="20"/>
      <c r="N348" s="20"/>
      <c r="O348" s="44"/>
      <c r="P348" s="44"/>
      <c r="Q348" s="43"/>
    </row>
    <row r="349" spans="1:17" s="19" customFormat="1" ht="15" hidden="1" customHeight="1" x14ac:dyDescent="0.25">
      <c r="A349" s="34"/>
      <c r="E349" s="20"/>
      <c r="G349" s="27"/>
      <c r="H349" s="27"/>
      <c r="I349" s="27"/>
      <c r="J349" s="27"/>
      <c r="K349" s="20"/>
      <c r="L349" s="20"/>
      <c r="M349" s="20"/>
      <c r="N349" s="20"/>
      <c r="O349" s="44"/>
      <c r="P349" s="44"/>
      <c r="Q349" s="43"/>
    </row>
    <row r="350" spans="1:17" s="19" customFormat="1" ht="15" hidden="1" customHeight="1" x14ac:dyDescent="0.25">
      <c r="A350" s="34"/>
      <c r="E350" s="20"/>
      <c r="G350" s="27"/>
      <c r="H350" s="27"/>
      <c r="I350" s="27"/>
      <c r="J350" s="27"/>
      <c r="K350" s="20"/>
      <c r="L350" s="20"/>
      <c r="M350" s="20"/>
      <c r="N350" s="20"/>
      <c r="O350" s="44"/>
      <c r="P350" s="44"/>
      <c r="Q350" s="43"/>
    </row>
    <row r="351" spans="1:17" s="19" customFormat="1" ht="15" hidden="1" customHeight="1" x14ac:dyDescent="0.25">
      <c r="A351" s="34"/>
      <c r="E351" s="20"/>
      <c r="G351" s="27"/>
      <c r="H351" s="27"/>
      <c r="I351" s="27"/>
      <c r="J351" s="27"/>
      <c r="K351" s="20"/>
      <c r="L351" s="20"/>
      <c r="M351" s="20"/>
      <c r="N351" s="20"/>
      <c r="O351" s="44"/>
      <c r="P351" s="44"/>
      <c r="Q351" s="43"/>
    </row>
    <row r="352" spans="1:17" s="19" customFormat="1" ht="15" hidden="1" customHeight="1" x14ac:dyDescent="0.25">
      <c r="A352" s="34"/>
      <c r="E352" s="20"/>
      <c r="G352" s="27"/>
      <c r="H352" s="27"/>
      <c r="I352" s="27"/>
      <c r="J352" s="27"/>
      <c r="K352" s="20"/>
      <c r="L352" s="20"/>
      <c r="M352" s="20"/>
      <c r="N352" s="20"/>
      <c r="O352" s="44"/>
      <c r="P352" s="44"/>
      <c r="Q352" s="43"/>
    </row>
    <row r="353" spans="1:17" s="19" customFormat="1" ht="15" hidden="1" customHeight="1" x14ac:dyDescent="0.25">
      <c r="A353" s="34"/>
      <c r="E353" s="20"/>
      <c r="G353" s="27"/>
      <c r="H353" s="27"/>
      <c r="I353" s="27"/>
      <c r="J353" s="27"/>
      <c r="K353" s="20"/>
      <c r="L353" s="20"/>
      <c r="M353" s="20"/>
      <c r="N353" s="20"/>
      <c r="O353" s="44"/>
      <c r="P353" s="44"/>
      <c r="Q353" s="43"/>
    </row>
    <row r="354" spans="1:17" s="19" customFormat="1" ht="15" hidden="1" customHeight="1" x14ac:dyDescent="0.25">
      <c r="A354" s="34"/>
      <c r="E354" s="20"/>
      <c r="G354" s="27"/>
      <c r="H354" s="27"/>
      <c r="I354" s="27"/>
      <c r="J354" s="27"/>
      <c r="K354" s="20"/>
      <c r="L354" s="20"/>
      <c r="M354" s="20"/>
      <c r="N354" s="20"/>
      <c r="O354" s="44"/>
      <c r="P354" s="44"/>
      <c r="Q354" s="43"/>
    </row>
    <row r="355" spans="1:17" s="19" customFormat="1" ht="15" hidden="1" customHeight="1" x14ac:dyDescent="0.25">
      <c r="A355" s="34"/>
      <c r="E355" s="20"/>
      <c r="G355" s="27"/>
      <c r="H355" s="27"/>
      <c r="I355" s="27"/>
      <c r="J355" s="27"/>
      <c r="K355" s="20"/>
      <c r="L355" s="20"/>
      <c r="M355" s="20"/>
      <c r="N355" s="20"/>
      <c r="O355" s="44"/>
      <c r="P355" s="44"/>
      <c r="Q355" s="43"/>
    </row>
    <row r="356" spans="1:17" s="19" customFormat="1" ht="15" hidden="1" customHeight="1" x14ac:dyDescent="0.25">
      <c r="A356" s="34"/>
      <c r="E356" s="20"/>
      <c r="G356" s="27"/>
      <c r="H356" s="27"/>
      <c r="I356" s="27"/>
      <c r="J356" s="27"/>
      <c r="K356" s="20"/>
      <c r="L356" s="20"/>
      <c r="M356" s="20"/>
      <c r="N356" s="20"/>
      <c r="O356" s="44"/>
      <c r="P356" s="44"/>
      <c r="Q356" s="43"/>
    </row>
    <row r="357" spans="1:17" s="19" customFormat="1" ht="15" hidden="1" customHeight="1" x14ac:dyDescent="0.25">
      <c r="A357" s="34"/>
      <c r="E357" s="20"/>
      <c r="G357" s="27"/>
      <c r="H357" s="27"/>
      <c r="I357" s="27"/>
      <c r="J357" s="27"/>
      <c r="K357" s="20"/>
      <c r="L357" s="20"/>
      <c r="M357" s="20"/>
      <c r="N357" s="20"/>
      <c r="O357" s="44"/>
      <c r="P357" s="44"/>
      <c r="Q357" s="43"/>
    </row>
    <row r="358" spans="1:17" s="19" customFormat="1" ht="15" hidden="1" customHeight="1" x14ac:dyDescent="0.25">
      <c r="A358" s="34"/>
      <c r="E358" s="20"/>
      <c r="G358" s="27"/>
      <c r="H358" s="27"/>
      <c r="I358" s="27"/>
      <c r="J358" s="27"/>
      <c r="K358" s="20"/>
      <c r="L358" s="20"/>
      <c r="M358" s="20"/>
      <c r="N358" s="20"/>
      <c r="O358" s="44"/>
      <c r="P358" s="44"/>
      <c r="Q358" s="43"/>
    </row>
    <row r="359" spans="1:17" s="19" customFormat="1" ht="15" hidden="1" customHeight="1" x14ac:dyDescent="0.25">
      <c r="A359" s="34"/>
      <c r="E359" s="20"/>
      <c r="G359" s="27"/>
      <c r="H359" s="27"/>
      <c r="I359" s="27"/>
      <c r="J359" s="27"/>
      <c r="K359" s="20"/>
      <c r="L359" s="20"/>
      <c r="M359" s="20"/>
      <c r="N359" s="20"/>
      <c r="O359" s="44"/>
      <c r="P359" s="44"/>
      <c r="Q359" s="43"/>
    </row>
    <row r="360" spans="1:17" s="19" customFormat="1" ht="15" hidden="1" customHeight="1" x14ac:dyDescent="0.25">
      <c r="A360" s="34"/>
      <c r="E360" s="20"/>
      <c r="G360" s="27"/>
      <c r="H360" s="27"/>
      <c r="I360" s="27"/>
      <c r="J360" s="27"/>
      <c r="K360" s="20"/>
      <c r="L360" s="20"/>
      <c r="M360" s="20"/>
      <c r="N360" s="20"/>
      <c r="O360" s="44"/>
      <c r="P360" s="44"/>
      <c r="Q360" s="43"/>
    </row>
    <row r="361" spans="1:17" s="19" customFormat="1" ht="15" hidden="1" customHeight="1" x14ac:dyDescent="0.25">
      <c r="A361" s="34"/>
      <c r="E361" s="20"/>
      <c r="G361" s="27"/>
      <c r="H361" s="27"/>
      <c r="I361" s="27"/>
      <c r="J361" s="27"/>
      <c r="K361" s="20"/>
      <c r="L361" s="20"/>
      <c r="M361" s="20"/>
      <c r="N361" s="20"/>
      <c r="O361" s="44"/>
      <c r="P361" s="44"/>
      <c r="Q361" s="43"/>
    </row>
    <row r="362" spans="1:17" s="19" customFormat="1" ht="15" hidden="1" customHeight="1" x14ac:dyDescent="0.25">
      <c r="A362" s="34"/>
      <c r="E362" s="20"/>
      <c r="G362" s="27"/>
      <c r="H362" s="27"/>
      <c r="I362" s="27"/>
      <c r="J362" s="27"/>
      <c r="K362" s="20"/>
      <c r="L362" s="20"/>
      <c r="M362" s="20"/>
      <c r="N362" s="20"/>
      <c r="O362" s="44"/>
      <c r="P362" s="44"/>
      <c r="Q362" s="43"/>
    </row>
    <row r="363" spans="1:17" s="19" customFormat="1" ht="15" hidden="1" customHeight="1" x14ac:dyDescent="0.25">
      <c r="A363" s="34"/>
      <c r="E363" s="20"/>
      <c r="G363" s="27"/>
      <c r="H363" s="27"/>
      <c r="I363" s="27"/>
      <c r="J363" s="27"/>
      <c r="K363" s="20"/>
      <c r="L363" s="20"/>
      <c r="M363" s="20"/>
      <c r="N363" s="20"/>
      <c r="O363" s="44"/>
      <c r="P363" s="44"/>
      <c r="Q363" s="43"/>
    </row>
    <row r="364" spans="1:17" s="19" customFormat="1" ht="15" hidden="1" customHeight="1" x14ac:dyDescent="0.25">
      <c r="A364" s="34"/>
      <c r="E364" s="20"/>
      <c r="G364" s="27"/>
      <c r="H364" s="27"/>
      <c r="I364" s="27"/>
      <c r="J364" s="27"/>
      <c r="K364" s="20"/>
      <c r="L364" s="20"/>
      <c r="M364" s="20"/>
      <c r="N364" s="20"/>
      <c r="O364" s="44"/>
      <c r="P364" s="44"/>
      <c r="Q364" s="43"/>
    </row>
    <row r="365" spans="1:17" s="19" customFormat="1" ht="15" hidden="1" customHeight="1" x14ac:dyDescent="0.25">
      <c r="A365" s="34"/>
      <c r="E365" s="20"/>
      <c r="G365" s="27"/>
      <c r="H365" s="27"/>
      <c r="I365" s="27"/>
      <c r="J365" s="27"/>
      <c r="K365" s="20"/>
      <c r="L365" s="20"/>
      <c r="M365" s="20"/>
      <c r="N365" s="20"/>
      <c r="O365" s="44"/>
      <c r="P365" s="44"/>
      <c r="Q365" s="43"/>
    </row>
    <row r="366" spans="1:17" s="19" customFormat="1" ht="15" hidden="1" customHeight="1" x14ac:dyDescent="0.25">
      <c r="A366" s="34"/>
      <c r="E366" s="20"/>
      <c r="G366" s="27"/>
      <c r="H366" s="27"/>
      <c r="I366" s="27"/>
      <c r="J366" s="27"/>
      <c r="K366" s="20"/>
      <c r="L366" s="20"/>
      <c r="M366" s="20"/>
      <c r="N366" s="20"/>
      <c r="O366" s="44"/>
      <c r="P366" s="44"/>
      <c r="Q366" s="43"/>
    </row>
    <row r="367" spans="1:17" s="19" customFormat="1" ht="15" hidden="1" customHeight="1" x14ac:dyDescent="0.25">
      <c r="A367" s="34"/>
      <c r="E367" s="20"/>
      <c r="G367" s="27"/>
      <c r="H367" s="27"/>
      <c r="I367" s="27"/>
      <c r="J367" s="27"/>
      <c r="K367" s="20"/>
      <c r="L367" s="20"/>
      <c r="M367" s="20"/>
      <c r="N367" s="20"/>
      <c r="O367" s="44"/>
      <c r="P367" s="44"/>
      <c r="Q367" s="43"/>
    </row>
    <row r="368" spans="1:17" s="19" customFormat="1" ht="15" hidden="1" customHeight="1" x14ac:dyDescent="0.25">
      <c r="A368" s="34"/>
      <c r="E368" s="20"/>
      <c r="G368" s="27"/>
      <c r="H368" s="27"/>
      <c r="I368" s="27"/>
      <c r="J368" s="27"/>
      <c r="K368" s="20"/>
      <c r="L368" s="20"/>
      <c r="M368" s="20"/>
      <c r="N368" s="20"/>
      <c r="O368" s="44"/>
      <c r="P368" s="44"/>
      <c r="Q368" s="43"/>
    </row>
    <row r="369" spans="1:17" s="19" customFormat="1" ht="15" hidden="1" customHeight="1" x14ac:dyDescent="0.25">
      <c r="A369" s="34"/>
      <c r="E369" s="20"/>
      <c r="G369" s="27"/>
      <c r="H369" s="27"/>
      <c r="I369" s="27"/>
      <c r="J369" s="27"/>
      <c r="K369" s="20"/>
      <c r="L369" s="20"/>
      <c r="M369" s="20"/>
      <c r="N369" s="20"/>
      <c r="O369" s="44"/>
      <c r="P369" s="44"/>
      <c r="Q369" s="43"/>
    </row>
    <row r="370" spans="1:17" s="19" customFormat="1" ht="15" hidden="1" customHeight="1" x14ac:dyDescent="0.25">
      <c r="A370" s="34"/>
      <c r="E370" s="20"/>
      <c r="G370" s="27"/>
      <c r="H370" s="27"/>
      <c r="I370" s="27"/>
      <c r="J370" s="27"/>
      <c r="K370" s="20"/>
      <c r="L370" s="20"/>
      <c r="M370" s="20"/>
      <c r="N370" s="20"/>
      <c r="O370" s="44"/>
      <c r="P370" s="44"/>
      <c r="Q370" s="43"/>
    </row>
    <row r="371" spans="1:17" s="19" customFormat="1" ht="15" hidden="1" customHeight="1" x14ac:dyDescent="0.25">
      <c r="A371" s="34"/>
      <c r="E371" s="20"/>
      <c r="G371" s="27"/>
      <c r="H371" s="27"/>
      <c r="I371" s="27"/>
      <c r="J371" s="27"/>
      <c r="K371" s="20"/>
      <c r="L371" s="20"/>
      <c r="M371" s="20"/>
      <c r="N371" s="20"/>
      <c r="O371" s="44"/>
      <c r="P371" s="44"/>
      <c r="Q371" s="43"/>
    </row>
    <row r="372" spans="1:17" s="19" customFormat="1" ht="15" hidden="1" customHeight="1" x14ac:dyDescent="0.25">
      <c r="A372" s="34"/>
      <c r="E372" s="20"/>
      <c r="G372" s="27"/>
      <c r="H372" s="27"/>
      <c r="I372" s="27"/>
      <c r="J372" s="27"/>
      <c r="K372" s="20"/>
      <c r="L372" s="20"/>
      <c r="M372" s="20"/>
      <c r="N372" s="20"/>
      <c r="O372" s="44"/>
      <c r="P372" s="44"/>
      <c r="Q372" s="43"/>
    </row>
    <row r="373" spans="1:17" s="19" customFormat="1" ht="15" hidden="1" customHeight="1" x14ac:dyDescent="0.25">
      <c r="A373" s="34"/>
      <c r="E373" s="20"/>
      <c r="G373" s="27"/>
      <c r="H373" s="27"/>
      <c r="I373" s="27"/>
      <c r="J373" s="27"/>
      <c r="K373" s="20"/>
      <c r="L373" s="20"/>
      <c r="M373" s="20"/>
      <c r="N373" s="20"/>
      <c r="O373" s="44"/>
      <c r="P373" s="44"/>
      <c r="Q373" s="43"/>
    </row>
    <row r="374" spans="1:17" s="19" customFormat="1" ht="15" hidden="1" customHeight="1" x14ac:dyDescent="0.25">
      <c r="A374" s="34"/>
      <c r="E374" s="20"/>
      <c r="G374" s="27"/>
      <c r="H374" s="27"/>
      <c r="I374" s="27"/>
      <c r="J374" s="27"/>
      <c r="K374" s="20"/>
      <c r="L374" s="20"/>
      <c r="M374" s="20"/>
      <c r="N374" s="20"/>
      <c r="O374" s="44"/>
      <c r="P374" s="44"/>
      <c r="Q374" s="43"/>
    </row>
    <row r="375" spans="1:17" s="19" customFormat="1" ht="15" hidden="1" customHeight="1" x14ac:dyDescent="0.25">
      <c r="A375" s="34"/>
      <c r="E375" s="20"/>
      <c r="G375" s="27"/>
      <c r="H375" s="27"/>
      <c r="I375" s="27"/>
      <c r="J375" s="27"/>
      <c r="K375" s="20"/>
      <c r="L375" s="20"/>
      <c r="M375" s="20"/>
      <c r="N375" s="20"/>
      <c r="O375" s="44"/>
      <c r="P375" s="44"/>
      <c r="Q375" s="43"/>
    </row>
    <row r="376" spans="1:17" s="19" customFormat="1" ht="15" hidden="1" customHeight="1" x14ac:dyDescent="0.25">
      <c r="A376" s="34"/>
      <c r="E376" s="20"/>
      <c r="G376" s="27"/>
      <c r="H376" s="27"/>
      <c r="I376" s="27"/>
      <c r="J376" s="27"/>
      <c r="K376" s="20"/>
      <c r="L376" s="20"/>
      <c r="M376" s="20"/>
      <c r="N376" s="20"/>
      <c r="O376" s="44"/>
      <c r="P376" s="44"/>
      <c r="Q376" s="43"/>
    </row>
    <row r="377" spans="1:17" s="19" customFormat="1" ht="15" hidden="1" customHeight="1" x14ac:dyDescent="0.25">
      <c r="A377" s="34"/>
      <c r="E377" s="20"/>
      <c r="G377" s="27"/>
      <c r="H377" s="27"/>
      <c r="I377" s="27"/>
      <c r="J377" s="27"/>
      <c r="K377" s="20"/>
      <c r="L377" s="20"/>
      <c r="M377" s="20"/>
      <c r="N377" s="20"/>
      <c r="O377" s="44"/>
      <c r="P377" s="44"/>
      <c r="Q377" s="43"/>
    </row>
    <row r="378" spans="1:17" s="19" customFormat="1" ht="15" hidden="1" customHeight="1" x14ac:dyDescent="0.25">
      <c r="A378" s="34"/>
      <c r="E378" s="20"/>
      <c r="G378" s="27"/>
      <c r="H378" s="27"/>
      <c r="I378" s="27"/>
      <c r="J378" s="27"/>
      <c r="K378" s="20"/>
      <c r="L378" s="20"/>
      <c r="M378" s="20"/>
      <c r="N378" s="20"/>
      <c r="O378" s="44"/>
      <c r="P378" s="44"/>
      <c r="Q378" s="43"/>
    </row>
    <row r="379" spans="1:17" s="19" customFormat="1" ht="15" hidden="1" customHeight="1" x14ac:dyDescent="0.25">
      <c r="A379" s="34"/>
      <c r="E379" s="20"/>
      <c r="G379" s="27"/>
      <c r="H379" s="27"/>
      <c r="I379" s="27"/>
      <c r="J379" s="27"/>
      <c r="K379" s="20"/>
      <c r="L379" s="20"/>
      <c r="M379" s="20"/>
      <c r="N379" s="20"/>
      <c r="O379" s="44"/>
      <c r="P379" s="44"/>
      <c r="Q379" s="43"/>
    </row>
    <row r="380" spans="1:17" s="19" customFormat="1" ht="15" hidden="1" customHeight="1" x14ac:dyDescent="0.25">
      <c r="A380" s="34"/>
      <c r="E380" s="20"/>
      <c r="G380" s="27"/>
      <c r="H380" s="27"/>
      <c r="I380" s="27"/>
      <c r="J380" s="27"/>
      <c r="K380" s="20"/>
      <c r="L380" s="20"/>
      <c r="M380" s="20"/>
      <c r="N380" s="20"/>
      <c r="O380" s="44"/>
      <c r="P380" s="44"/>
      <c r="Q380" s="43"/>
    </row>
    <row r="381" spans="1:17" s="19" customFormat="1" ht="15" hidden="1" customHeight="1" x14ac:dyDescent="0.25">
      <c r="A381" s="34"/>
      <c r="E381" s="20"/>
      <c r="G381" s="27"/>
      <c r="H381" s="27"/>
      <c r="I381" s="27"/>
      <c r="J381" s="27"/>
      <c r="K381" s="20"/>
      <c r="L381" s="20"/>
      <c r="M381" s="20"/>
      <c r="N381" s="20"/>
      <c r="O381" s="44"/>
      <c r="P381" s="44"/>
      <c r="Q381" s="43"/>
    </row>
    <row r="382" spans="1:17" s="19" customFormat="1" ht="15" hidden="1" customHeight="1" x14ac:dyDescent="0.25">
      <c r="A382" s="34"/>
      <c r="E382" s="20"/>
      <c r="G382" s="27"/>
      <c r="H382" s="27"/>
      <c r="I382" s="27"/>
      <c r="J382" s="27"/>
      <c r="K382" s="20"/>
      <c r="L382" s="20"/>
      <c r="M382" s="20"/>
      <c r="N382" s="20"/>
      <c r="O382" s="44"/>
      <c r="P382" s="44"/>
      <c r="Q382" s="43"/>
    </row>
    <row r="383" spans="1:17" s="19" customFormat="1" ht="15" hidden="1" customHeight="1" x14ac:dyDescent="0.25">
      <c r="A383" s="34"/>
      <c r="E383" s="20"/>
      <c r="G383" s="27"/>
      <c r="H383" s="27"/>
      <c r="I383" s="27"/>
      <c r="J383" s="27"/>
      <c r="K383" s="20"/>
      <c r="L383" s="20"/>
      <c r="M383" s="20"/>
      <c r="N383" s="20"/>
      <c r="O383" s="44"/>
      <c r="P383" s="44"/>
      <c r="Q383" s="43"/>
    </row>
    <row r="384" spans="1:17" s="19" customFormat="1" ht="15" hidden="1" customHeight="1" x14ac:dyDescent="0.25">
      <c r="A384" s="34"/>
      <c r="E384" s="20"/>
      <c r="G384" s="27"/>
      <c r="H384" s="27"/>
      <c r="I384" s="27"/>
      <c r="J384" s="27"/>
      <c r="K384" s="20"/>
      <c r="L384" s="20"/>
      <c r="M384" s="20"/>
      <c r="N384" s="20"/>
      <c r="O384" s="44"/>
      <c r="P384" s="44"/>
      <c r="Q384" s="43"/>
    </row>
    <row r="385" spans="1:17" s="19" customFormat="1" ht="15" hidden="1" customHeight="1" x14ac:dyDescent="0.25">
      <c r="A385" s="34"/>
      <c r="E385" s="20"/>
      <c r="G385" s="27"/>
      <c r="H385" s="27"/>
      <c r="I385" s="27"/>
      <c r="J385" s="27"/>
      <c r="K385" s="20"/>
      <c r="L385" s="20"/>
      <c r="M385" s="20"/>
      <c r="N385" s="20"/>
      <c r="O385" s="44"/>
      <c r="P385" s="44"/>
      <c r="Q385" s="43"/>
    </row>
    <row r="386" spans="1:17" s="19" customFormat="1" ht="15" hidden="1" customHeight="1" x14ac:dyDescent="0.25">
      <c r="A386" s="34"/>
      <c r="E386" s="20"/>
      <c r="G386" s="27"/>
      <c r="H386" s="27"/>
      <c r="I386" s="27"/>
      <c r="J386" s="27"/>
      <c r="K386" s="20"/>
      <c r="L386" s="20"/>
      <c r="M386" s="20"/>
      <c r="N386" s="20"/>
      <c r="O386" s="44"/>
      <c r="P386" s="44"/>
      <c r="Q386" s="43"/>
    </row>
    <row r="387" spans="1:17" s="19" customFormat="1" ht="15" hidden="1" customHeight="1" x14ac:dyDescent="0.25">
      <c r="A387" s="34"/>
      <c r="E387" s="20"/>
      <c r="G387" s="27"/>
      <c r="H387" s="27"/>
      <c r="I387" s="27"/>
      <c r="J387" s="27"/>
      <c r="K387" s="20"/>
      <c r="L387" s="20"/>
      <c r="M387" s="20"/>
      <c r="N387" s="20"/>
      <c r="O387" s="44"/>
      <c r="P387" s="44"/>
      <c r="Q387" s="43"/>
    </row>
    <row r="388" spans="1:17" s="19" customFormat="1" ht="15" hidden="1" customHeight="1" x14ac:dyDescent="0.25">
      <c r="A388" s="34"/>
      <c r="E388" s="20"/>
      <c r="G388" s="27"/>
      <c r="H388" s="27"/>
      <c r="I388" s="27"/>
      <c r="J388" s="27"/>
      <c r="K388" s="20"/>
      <c r="L388" s="20"/>
      <c r="M388" s="20"/>
      <c r="N388" s="20"/>
      <c r="O388" s="44"/>
      <c r="P388" s="44"/>
      <c r="Q388" s="43"/>
    </row>
    <row r="389" spans="1:17" s="19" customFormat="1" ht="15" hidden="1" customHeight="1" x14ac:dyDescent="0.25">
      <c r="A389" s="34"/>
      <c r="E389" s="20"/>
      <c r="G389" s="27"/>
      <c r="H389" s="27"/>
      <c r="I389" s="27"/>
      <c r="J389" s="27"/>
      <c r="K389" s="20"/>
      <c r="L389" s="20"/>
      <c r="M389" s="20"/>
      <c r="N389" s="20"/>
      <c r="O389" s="44"/>
      <c r="P389" s="44"/>
      <c r="Q389" s="43"/>
    </row>
    <row r="390" spans="1:17" s="19" customFormat="1" ht="15" hidden="1" customHeight="1" x14ac:dyDescent="0.25">
      <c r="A390" s="34"/>
      <c r="E390" s="20"/>
      <c r="G390" s="27"/>
      <c r="H390" s="27"/>
      <c r="I390" s="27"/>
      <c r="J390" s="27"/>
      <c r="K390" s="20"/>
      <c r="L390" s="20"/>
      <c r="M390" s="20"/>
      <c r="N390" s="20"/>
      <c r="O390" s="44"/>
      <c r="P390" s="44"/>
      <c r="Q390" s="43"/>
    </row>
    <row r="391" spans="1:17" s="19" customFormat="1" ht="15" hidden="1" customHeight="1" x14ac:dyDescent="0.25">
      <c r="A391" s="34"/>
      <c r="E391" s="20"/>
      <c r="G391" s="27"/>
      <c r="H391" s="27"/>
      <c r="I391" s="27"/>
      <c r="J391" s="27"/>
      <c r="K391" s="20"/>
      <c r="L391" s="20"/>
      <c r="M391" s="20"/>
      <c r="N391" s="20"/>
      <c r="O391" s="44"/>
      <c r="P391" s="44"/>
      <c r="Q391" s="43"/>
    </row>
    <row r="392" spans="1:17" s="19" customFormat="1" ht="15" hidden="1" customHeight="1" x14ac:dyDescent="0.25">
      <c r="A392" s="34"/>
      <c r="E392" s="20"/>
      <c r="G392" s="27"/>
      <c r="H392" s="27"/>
      <c r="I392" s="27"/>
      <c r="J392" s="27"/>
      <c r="K392" s="20"/>
      <c r="L392" s="20"/>
      <c r="M392" s="20"/>
      <c r="N392" s="20"/>
      <c r="O392" s="44"/>
      <c r="P392" s="44"/>
      <c r="Q392" s="43"/>
    </row>
    <row r="393" spans="1:17" s="19" customFormat="1" ht="15" hidden="1" customHeight="1" x14ac:dyDescent="0.25">
      <c r="A393" s="34"/>
      <c r="E393" s="20"/>
      <c r="G393" s="27"/>
      <c r="H393" s="27"/>
      <c r="I393" s="27"/>
      <c r="J393" s="27"/>
      <c r="K393" s="20"/>
      <c r="L393" s="20"/>
      <c r="M393" s="20"/>
      <c r="N393" s="20"/>
      <c r="O393" s="44"/>
      <c r="P393" s="44"/>
      <c r="Q393" s="43"/>
    </row>
    <row r="394" spans="1:17" s="19" customFormat="1" ht="15" hidden="1" customHeight="1" x14ac:dyDescent="0.25">
      <c r="A394" s="34"/>
      <c r="E394" s="20"/>
      <c r="G394" s="27"/>
      <c r="H394" s="27"/>
      <c r="I394" s="27"/>
      <c r="J394" s="27"/>
      <c r="K394" s="20"/>
      <c r="L394" s="20"/>
      <c r="M394" s="20"/>
      <c r="N394" s="20"/>
      <c r="O394" s="44"/>
      <c r="P394" s="44"/>
      <c r="Q394" s="43"/>
    </row>
    <row r="395" spans="1:17" s="19" customFormat="1" ht="15" hidden="1" customHeight="1" x14ac:dyDescent="0.25">
      <c r="A395" s="34"/>
      <c r="E395" s="20"/>
      <c r="G395" s="27"/>
      <c r="H395" s="27"/>
      <c r="I395" s="27"/>
      <c r="J395" s="27"/>
      <c r="K395" s="20"/>
      <c r="L395" s="20"/>
      <c r="M395" s="20"/>
      <c r="N395" s="20"/>
      <c r="O395" s="44"/>
      <c r="P395" s="44"/>
      <c r="Q395" s="43"/>
    </row>
    <row r="396" spans="1:17" s="19" customFormat="1" ht="15" hidden="1" customHeight="1" x14ac:dyDescent="0.25">
      <c r="A396" s="34"/>
      <c r="E396" s="20"/>
      <c r="G396" s="27"/>
      <c r="H396" s="27"/>
      <c r="I396" s="27"/>
      <c r="J396" s="27"/>
      <c r="K396" s="20"/>
      <c r="L396" s="20"/>
      <c r="M396" s="20"/>
      <c r="N396" s="20"/>
      <c r="O396" s="44"/>
      <c r="P396" s="44"/>
      <c r="Q396" s="43"/>
    </row>
    <row r="397" spans="1:17" s="19" customFormat="1" ht="15" hidden="1" customHeight="1" x14ac:dyDescent="0.25">
      <c r="A397" s="34"/>
      <c r="E397" s="20"/>
      <c r="G397" s="27"/>
      <c r="H397" s="27"/>
      <c r="I397" s="27"/>
      <c r="J397" s="27"/>
      <c r="K397" s="20"/>
      <c r="L397" s="20"/>
      <c r="M397" s="20"/>
      <c r="N397" s="20"/>
      <c r="O397" s="44"/>
      <c r="P397" s="44"/>
      <c r="Q397" s="43"/>
    </row>
    <row r="398" spans="1:17" s="19" customFormat="1" ht="15" hidden="1" customHeight="1" x14ac:dyDescent="0.25">
      <c r="A398" s="34"/>
      <c r="E398" s="20"/>
      <c r="G398" s="27"/>
      <c r="H398" s="27"/>
      <c r="I398" s="27"/>
      <c r="J398" s="27"/>
      <c r="K398" s="20"/>
      <c r="L398" s="20"/>
      <c r="M398" s="20"/>
      <c r="N398" s="20"/>
      <c r="O398" s="44"/>
      <c r="P398" s="44"/>
      <c r="Q398" s="43"/>
    </row>
    <row r="399" spans="1:17" s="19" customFormat="1" ht="15" hidden="1" customHeight="1" x14ac:dyDescent="0.25">
      <c r="A399" s="34"/>
      <c r="E399" s="20"/>
      <c r="G399" s="27"/>
      <c r="H399" s="27"/>
      <c r="I399" s="27"/>
      <c r="J399" s="27"/>
      <c r="K399" s="20"/>
      <c r="L399" s="20"/>
      <c r="M399" s="20"/>
      <c r="N399" s="20"/>
      <c r="O399" s="44"/>
      <c r="P399" s="44"/>
      <c r="Q399" s="43"/>
    </row>
    <row r="400" spans="1:17" s="19" customFormat="1" ht="15" hidden="1" customHeight="1" x14ac:dyDescent="0.25">
      <c r="A400" s="34"/>
      <c r="E400" s="20"/>
      <c r="G400" s="27"/>
      <c r="H400" s="27"/>
      <c r="I400" s="27"/>
      <c r="J400" s="27"/>
      <c r="K400" s="20"/>
      <c r="L400" s="20"/>
      <c r="M400" s="20"/>
      <c r="N400" s="20"/>
      <c r="O400" s="44"/>
      <c r="P400" s="44"/>
      <c r="Q400" s="43"/>
    </row>
    <row r="401" spans="1:17" s="19" customFormat="1" ht="15" hidden="1" customHeight="1" x14ac:dyDescent="0.25">
      <c r="A401" s="34"/>
      <c r="E401" s="20"/>
      <c r="G401" s="27"/>
      <c r="H401" s="27"/>
      <c r="I401" s="27"/>
      <c r="J401" s="27"/>
      <c r="K401" s="20"/>
      <c r="L401" s="20"/>
      <c r="M401" s="20"/>
      <c r="N401" s="20"/>
      <c r="O401" s="44"/>
      <c r="P401" s="44"/>
      <c r="Q401" s="43"/>
    </row>
    <row r="402" spans="1:17" s="19" customFormat="1" ht="15" hidden="1" customHeight="1" x14ac:dyDescent="0.25">
      <c r="A402" s="34"/>
      <c r="E402" s="20"/>
      <c r="G402" s="27"/>
      <c r="H402" s="27"/>
      <c r="I402" s="27"/>
      <c r="J402" s="27"/>
      <c r="K402" s="20"/>
      <c r="L402" s="20"/>
      <c r="M402" s="20"/>
      <c r="N402" s="20"/>
      <c r="O402" s="44"/>
      <c r="P402" s="44"/>
      <c r="Q402" s="43"/>
    </row>
    <row r="403" spans="1:17" s="19" customFormat="1" ht="15" hidden="1" customHeight="1" x14ac:dyDescent="0.25">
      <c r="A403" s="34"/>
      <c r="E403" s="20"/>
      <c r="G403" s="27"/>
      <c r="H403" s="27"/>
      <c r="I403" s="27"/>
      <c r="J403" s="27"/>
      <c r="K403" s="20"/>
      <c r="L403" s="20"/>
      <c r="M403" s="20"/>
      <c r="N403" s="20"/>
      <c r="O403" s="44"/>
      <c r="P403" s="44"/>
      <c r="Q403" s="43"/>
    </row>
    <row r="404" spans="1:17" s="19" customFormat="1" ht="15" hidden="1" customHeight="1" x14ac:dyDescent="0.25">
      <c r="A404" s="34"/>
      <c r="E404" s="20"/>
      <c r="G404" s="27"/>
      <c r="H404" s="27"/>
      <c r="I404" s="27"/>
      <c r="J404" s="27"/>
      <c r="K404" s="20"/>
      <c r="L404" s="20"/>
      <c r="M404" s="20"/>
      <c r="N404" s="20"/>
      <c r="O404" s="44"/>
      <c r="P404" s="44"/>
      <c r="Q404" s="43"/>
    </row>
    <row r="405" spans="1:17" s="19" customFormat="1" ht="15" hidden="1" customHeight="1" x14ac:dyDescent="0.25">
      <c r="A405" s="34"/>
      <c r="E405" s="20"/>
      <c r="G405" s="27"/>
      <c r="H405" s="27"/>
      <c r="I405" s="27"/>
      <c r="J405" s="27"/>
      <c r="K405" s="20"/>
      <c r="L405" s="20"/>
      <c r="M405" s="20"/>
      <c r="N405" s="20"/>
      <c r="O405" s="44"/>
      <c r="P405" s="44"/>
      <c r="Q405" s="43"/>
    </row>
    <row r="406" spans="1:17" s="19" customFormat="1" ht="15" hidden="1" customHeight="1" x14ac:dyDescent="0.25">
      <c r="A406" s="34"/>
      <c r="E406" s="20"/>
      <c r="G406" s="27"/>
      <c r="H406" s="27"/>
      <c r="I406" s="27"/>
      <c r="J406" s="27"/>
      <c r="K406" s="20"/>
      <c r="L406" s="20"/>
      <c r="M406" s="20"/>
      <c r="N406" s="20"/>
      <c r="O406" s="44"/>
      <c r="P406" s="44"/>
      <c r="Q406" s="43"/>
    </row>
    <row r="407" spans="1:17" s="19" customFormat="1" ht="15" hidden="1" customHeight="1" x14ac:dyDescent="0.25">
      <c r="A407" s="34"/>
      <c r="E407" s="20"/>
      <c r="G407" s="27"/>
      <c r="H407" s="27"/>
      <c r="I407" s="27"/>
      <c r="J407" s="27"/>
      <c r="K407" s="20"/>
      <c r="L407" s="20"/>
      <c r="M407" s="20"/>
      <c r="N407" s="20"/>
      <c r="O407" s="44"/>
      <c r="P407" s="44"/>
      <c r="Q407" s="43"/>
    </row>
    <row r="408" spans="1:17" s="19" customFormat="1" ht="15" hidden="1" customHeight="1" x14ac:dyDescent="0.25">
      <c r="A408" s="34"/>
      <c r="D408" s="17"/>
      <c r="E408" s="20"/>
      <c r="G408" s="27"/>
      <c r="H408" s="27"/>
      <c r="I408" s="27"/>
      <c r="J408" s="27"/>
      <c r="K408" s="20"/>
      <c r="L408" s="20"/>
      <c r="M408" s="20"/>
      <c r="N408" s="20"/>
      <c r="O408" s="44"/>
      <c r="P408" s="44"/>
      <c r="Q408" s="43"/>
    </row>
    <row r="409" spans="1:17" s="19" customFormat="1" ht="15" hidden="1" customHeight="1" x14ac:dyDescent="0.25">
      <c r="A409" s="34"/>
      <c r="B409" s="17"/>
      <c r="C409" s="17"/>
      <c r="D409" s="17"/>
      <c r="E409" s="18"/>
      <c r="F409" s="17"/>
      <c r="G409" s="121"/>
      <c r="H409" s="121"/>
      <c r="I409" s="121"/>
      <c r="J409" s="121"/>
      <c r="K409" s="20"/>
      <c r="L409" s="20"/>
      <c r="M409" s="20"/>
      <c r="N409" s="20"/>
      <c r="O409" s="44"/>
      <c r="P409" s="44"/>
      <c r="Q409" s="43"/>
    </row>
    <row r="410" spans="1:17" s="19" customFormat="1" ht="15" hidden="1" customHeight="1" x14ac:dyDescent="0.25">
      <c r="A410" s="34"/>
      <c r="B410" s="17"/>
      <c r="C410" s="17"/>
      <c r="D410" s="17"/>
      <c r="E410" s="18"/>
      <c r="F410" s="17"/>
      <c r="G410" s="121"/>
      <c r="H410" s="121"/>
      <c r="I410" s="121"/>
      <c r="J410" s="121"/>
      <c r="K410" s="20"/>
      <c r="L410" s="20"/>
      <c r="M410" s="20"/>
      <c r="N410" s="20"/>
      <c r="O410" s="44"/>
      <c r="P410" s="44"/>
      <c r="Q410" s="43"/>
    </row>
    <row r="411" spans="1:17" s="19" customFormat="1" ht="15" hidden="1" customHeight="1" x14ac:dyDescent="0.25">
      <c r="A411" s="34"/>
      <c r="B411" s="17"/>
      <c r="C411" s="17"/>
      <c r="D411" s="17"/>
      <c r="E411" s="18"/>
      <c r="F411" s="17"/>
      <c r="G411" s="121"/>
      <c r="H411" s="121"/>
      <c r="I411" s="121"/>
      <c r="J411" s="121"/>
      <c r="K411" s="20"/>
      <c r="L411" s="20"/>
      <c r="M411" s="20"/>
      <c r="N411" s="20"/>
      <c r="O411" s="44"/>
      <c r="P411" s="44"/>
      <c r="Q411" s="43"/>
    </row>
    <row r="412" spans="1:17" ht="13.8" hidden="1" x14ac:dyDescent="0.25">
      <c r="K412" s="20"/>
      <c r="L412" s="20"/>
      <c r="M412" s="20"/>
      <c r="N412" s="20"/>
      <c r="O412" s="44"/>
      <c r="P412" s="44"/>
      <c r="Q412" s="43"/>
    </row>
  </sheetData>
  <sheetProtection password="CE6F" sheet="1" objects="1" scenarios="1" formatCells="0" formatColumns="0" formatRows="0"/>
  <mergeCells count="4">
    <mergeCell ref="E7:F7"/>
    <mergeCell ref="H7:I7"/>
    <mergeCell ref="K7:Q7"/>
    <mergeCell ref="O8:Q8"/>
  </mergeCells>
  <conditionalFormatting sqref="E9:F24">
    <cfRule type="expression" dxfId="124" priority="3">
      <formula>$E9=""</formula>
    </cfRule>
  </conditionalFormatting>
  <conditionalFormatting sqref="H9:I265">
    <cfRule type="expression" dxfId="123" priority="2">
      <formula>$H9=""</formula>
    </cfRule>
  </conditionalFormatting>
  <conditionalFormatting sqref="K9:Q144">
    <cfRule type="expression" dxfId="122" priority="1">
      <formula>$K9=""</formula>
    </cfRule>
  </conditionalFormatting>
  <dataValidations count="2">
    <dataValidation type="whole" allowBlank="1" showInputMessage="1" showErrorMessage="1" errorTitle="Type 1 to 16" error="Type 1 to 16" sqref="C12">
      <formula1>1</formula1>
      <formula2>16</formula2>
    </dataValidation>
    <dataValidation type="whole" allowBlank="1" showInputMessage="1" showErrorMessage="1" errorTitle="Type 9 - 16" error="Type 9 - 16" sqref="C7">
      <formula1>9</formula1>
      <formula2>16</formula2>
    </dataValidation>
  </dataValidations>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H497"/>
  <sheetViews>
    <sheetView showGridLines="0" zoomScale="70" zoomScaleNormal="70" workbookViewId="0">
      <selection activeCell="H4" sqref="H4"/>
    </sheetView>
  </sheetViews>
  <sheetFormatPr defaultColWidth="9.109375" defaultRowHeight="13.2" x14ac:dyDescent="0.25"/>
  <cols>
    <col min="1" max="1" width="8.6640625" style="223" customWidth="1"/>
    <col min="2" max="2" width="6.5546875" style="223" customWidth="1"/>
    <col min="3" max="3" width="11.77734375" style="223" customWidth="1"/>
    <col min="4" max="4" width="7.77734375" style="223" customWidth="1"/>
    <col min="5" max="5" width="8.44140625" style="222" customWidth="1"/>
    <col min="6" max="6" width="7.109375" style="224" customWidth="1"/>
    <col min="7" max="7" width="6.5546875" style="225" bestFit="1" customWidth="1"/>
    <col min="8" max="8" width="42" style="223" bestFit="1" customWidth="1"/>
    <col min="9" max="9" width="23" style="223" bestFit="1" customWidth="1"/>
    <col min="10" max="11" width="5.77734375" style="223" customWidth="1"/>
    <col min="12" max="12" width="20" style="223" customWidth="1"/>
    <col min="13" max="13" width="5.77734375" style="223" customWidth="1"/>
    <col min="14" max="14" width="2.109375" style="223" customWidth="1"/>
    <col min="15" max="15" width="3.77734375" style="220" customWidth="1"/>
    <col min="16" max="16" width="25.77734375" style="221" customWidth="1"/>
    <col min="17" max="17" width="5.77734375" style="222" customWidth="1"/>
    <col min="18" max="18" width="16.77734375" style="220" customWidth="1"/>
    <col min="19" max="24" width="5.77734375" style="220" customWidth="1"/>
    <col min="25" max="25" width="5.77734375" style="223" customWidth="1"/>
    <col min="26" max="26" width="5.77734375" style="220" customWidth="1"/>
    <col min="27" max="29" width="5.77734375" style="223" customWidth="1"/>
    <col min="30" max="30" width="5.77734375" style="220" customWidth="1"/>
    <col min="31" max="31" width="5.77734375" style="223" customWidth="1"/>
    <col min="32" max="32" width="5.77734375" style="220" customWidth="1"/>
    <col min="33" max="33" width="5.77734375" style="223" customWidth="1"/>
    <col min="34" max="34" width="5.77734375" style="220" customWidth="1"/>
    <col min="35" max="35" width="5.77734375" style="223" customWidth="1"/>
    <col min="36" max="36" width="5.77734375" style="220" customWidth="1"/>
    <col min="37" max="37" width="5.77734375" style="223" customWidth="1"/>
    <col min="38" max="38" width="5.77734375" style="220" customWidth="1"/>
    <col min="39" max="39" width="5.77734375" style="223" customWidth="1"/>
    <col min="40" max="40" width="5.77734375" style="220" customWidth="1"/>
    <col min="41" max="41" width="5.77734375" style="223" customWidth="1"/>
    <col min="42" max="42" width="5.77734375" style="220" customWidth="1"/>
    <col min="43" max="43" width="5.77734375" style="223" customWidth="1"/>
    <col min="44" max="44" width="5.77734375" style="220" customWidth="1"/>
    <col min="45" max="45" width="5.77734375" style="223" customWidth="1"/>
    <col min="46" max="46" width="5.77734375" style="220" customWidth="1"/>
    <col min="47" max="47" width="5.77734375" style="223" customWidth="1"/>
    <col min="48" max="48" width="5.77734375" style="220" customWidth="1"/>
    <col min="49" max="49" width="5.77734375" style="223" customWidth="1"/>
    <col min="50" max="50" width="5.77734375" style="220" customWidth="1"/>
    <col min="51" max="51" width="5.77734375" style="223" customWidth="1"/>
    <col min="52" max="52" width="5.77734375" style="220" customWidth="1"/>
    <col min="53" max="53" width="5.77734375" style="223" customWidth="1"/>
    <col min="54" max="54" width="5.77734375" style="220" customWidth="1"/>
    <col min="55" max="55" width="5.77734375" style="223" customWidth="1"/>
    <col min="56" max="56" width="5.77734375" style="220" customWidth="1"/>
    <col min="57" max="57" width="5.77734375" style="223" customWidth="1"/>
    <col min="58" max="58" width="5.77734375" style="220" customWidth="1"/>
    <col min="59" max="59" width="5.77734375" style="223" customWidth="1"/>
    <col min="60" max="60" width="5.77734375" style="220" customWidth="1"/>
    <col min="61" max="61" width="5.77734375" style="223" customWidth="1"/>
    <col min="62" max="62" width="5.77734375" style="220" customWidth="1"/>
    <col min="63" max="63" width="5.77734375" style="223" customWidth="1"/>
    <col min="64" max="64" width="5.77734375" style="220" customWidth="1"/>
    <col min="65" max="65" width="5.77734375" style="223" customWidth="1"/>
    <col min="66" max="66" width="5.77734375" style="220" customWidth="1"/>
    <col min="67" max="67" width="5.77734375" style="223" customWidth="1"/>
    <col min="68" max="68" width="5.77734375" style="220" customWidth="1"/>
    <col min="69" max="69" width="5.77734375" style="223" customWidth="1"/>
    <col min="70" max="70" width="5.77734375" style="220" customWidth="1"/>
    <col min="71" max="71" width="5.77734375" style="223" customWidth="1"/>
    <col min="72" max="72" width="5.77734375" style="220" customWidth="1"/>
    <col min="73" max="73" width="5.77734375" style="223" customWidth="1"/>
    <col min="74" max="74" width="5.77734375" style="220" customWidth="1"/>
    <col min="75" max="75" width="5.77734375" style="223" customWidth="1"/>
    <col min="76" max="76" width="5.77734375" style="220" customWidth="1"/>
    <col min="77" max="77" width="5.77734375" style="223" customWidth="1"/>
    <col min="78" max="78" width="5.77734375" style="220" customWidth="1"/>
    <col min="79" max="79" width="5.77734375" style="223" customWidth="1"/>
    <col min="80" max="80" width="5.77734375" style="220" customWidth="1"/>
    <col min="81" max="81" width="5.77734375" style="223" customWidth="1"/>
    <col min="82" max="82" width="5.77734375" style="220" customWidth="1"/>
    <col min="83" max="83" width="5.77734375" style="223" customWidth="1"/>
    <col min="84" max="84" width="5.77734375" style="220" customWidth="1"/>
    <col min="85" max="85" width="5.77734375" style="223" customWidth="1"/>
    <col min="86" max="86" width="5.77734375" style="220" customWidth="1"/>
    <col min="87" max="87" width="5.77734375" style="223" customWidth="1"/>
    <col min="88" max="88" width="5.77734375" style="220" customWidth="1"/>
    <col min="89" max="89" width="5.77734375" style="223" customWidth="1"/>
    <col min="90" max="90" width="5.77734375" style="220" customWidth="1"/>
    <col min="91" max="91" width="5.77734375" style="223" customWidth="1"/>
    <col min="92" max="92" width="5.77734375" style="220" customWidth="1"/>
    <col min="93" max="93" width="5.77734375" style="223" customWidth="1"/>
    <col min="94" max="94" width="5.77734375" style="220" customWidth="1"/>
    <col min="95" max="95" width="5.77734375" style="223" customWidth="1"/>
    <col min="96" max="96" width="5.77734375" style="220" customWidth="1"/>
    <col min="97" max="97" width="5.77734375" style="223" customWidth="1"/>
    <col min="98" max="98" width="5.77734375" style="220" customWidth="1"/>
    <col min="99" max="99" width="5.77734375" style="223" customWidth="1"/>
    <col min="100" max="100" width="5.77734375" style="220" customWidth="1"/>
    <col min="101" max="101" width="5.77734375" style="223" customWidth="1"/>
    <col min="102" max="102" width="5.77734375" style="220" customWidth="1"/>
    <col min="103" max="103" width="5.77734375" style="223" customWidth="1"/>
    <col min="104" max="104" width="5.77734375" style="220" customWidth="1"/>
    <col min="105" max="105" width="5.77734375" style="223" customWidth="1"/>
    <col min="106" max="106" width="5.77734375" style="220" customWidth="1"/>
    <col min="107" max="107" width="5.77734375" style="223" customWidth="1"/>
    <col min="108" max="108" width="5.77734375" style="220" customWidth="1"/>
    <col min="109" max="109" width="5.77734375" style="223" customWidth="1"/>
    <col min="110" max="110" width="5.77734375" style="220" customWidth="1"/>
    <col min="111" max="111" width="5.77734375" style="223" customWidth="1"/>
    <col min="112" max="112" width="5.77734375" style="220" customWidth="1"/>
    <col min="113" max="113" width="5.77734375" style="223" customWidth="1"/>
    <col min="114" max="114" width="5.77734375" style="220" customWidth="1"/>
    <col min="115" max="115" width="5.77734375" style="223" customWidth="1"/>
    <col min="116" max="116" width="5.77734375" style="220" customWidth="1"/>
    <col min="117" max="117" width="5.77734375" style="223" customWidth="1"/>
    <col min="118" max="118" width="5.77734375" style="220" customWidth="1"/>
    <col min="119" max="119" width="5.77734375" style="223" customWidth="1"/>
    <col min="120" max="120" width="5.77734375" style="220" customWidth="1"/>
    <col min="121" max="121" width="5.77734375" style="223" customWidth="1"/>
    <col min="122" max="122" width="5.77734375" style="220" customWidth="1"/>
    <col min="123" max="123" width="5.77734375" style="223" customWidth="1"/>
    <col min="124" max="124" width="5.77734375" style="220" customWidth="1"/>
    <col min="125" max="125" width="5.77734375" style="223" customWidth="1"/>
    <col min="126" max="126" width="5.77734375" style="220" customWidth="1"/>
    <col min="127" max="127" width="5.77734375" style="223" customWidth="1"/>
    <col min="128" max="128" width="5.77734375" style="220" customWidth="1"/>
    <col min="129" max="129" width="5.77734375" style="223" customWidth="1"/>
    <col min="130" max="130" width="5.77734375" style="220" customWidth="1"/>
    <col min="131" max="131" width="5.77734375" style="223" customWidth="1"/>
    <col min="132" max="132" width="5.77734375" style="220" customWidth="1"/>
    <col min="133" max="133" width="5.77734375" style="223" customWidth="1"/>
    <col min="134" max="134" width="5.77734375" style="220" customWidth="1"/>
    <col min="135" max="135" width="5.77734375" style="223" customWidth="1"/>
    <col min="136" max="136" width="5.77734375" style="220" customWidth="1"/>
    <col min="137" max="137" width="5.77734375" style="223" customWidth="1"/>
    <col min="138" max="138" width="5.77734375" style="220" customWidth="1"/>
    <col min="139" max="139" width="5.77734375" style="223" customWidth="1"/>
    <col min="140" max="140" width="5.77734375" style="220" customWidth="1"/>
    <col min="141" max="268" width="5.77734375" style="223" customWidth="1"/>
    <col min="269" max="16384" width="9.109375" style="223"/>
  </cols>
  <sheetData>
    <row r="1" spans="1:268" s="206" customFormat="1" ht="15" customHeight="1" x14ac:dyDescent="0.25">
      <c r="E1" s="207"/>
      <c r="F1" s="208"/>
      <c r="G1" s="154"/>
      <c r="O1" s="209"/>
      <c r="P1" s="210"/>
      <c r="Q1" s="207"/>
      <c r="R1" s="209"/>
      <c r="S1" s="209"/>
      <c r="T1" s="209"/>
      <c r="U1" s="209"/>
      <c r="V1" s="209"/>
      <c r="W1" s="209"/>
      <c r="X1" s="209"/>
      <c r="Z1" s="209"/>
      <c r="AD1" s="209"/>
      <c r="AF1" s="209"/>
      <c r="AH1" s="209"/>
      <c r="AJ1" s="209"/>
      <c r="AL1" s="209"/>
      <c r="AN1" s="209"/>
      <c r="AP1" s="209"/>
      <c r="AR1" s="209"/>
      <c r="AT1" s="209"/>
      <c r="AV1" s="209"/>
      <c r="AX1" s="209"/>
      <c r="AZ1" s="209"/>
      <c r="BB1" s="209"/>
      <c r="BD1" s="209"/>
      <c r="BF1" s="209"/>
      <c r="BH1" s="209"/>
      <c r="BJ1" s="209"/>
      <c r="BL1" s="209"/>
      <c r="BN1" s="209"/>
      <c r="BP1" s="209"/>
      <c r="BR1" s="209"/>
      <c r="BT1" s="209"/>
      <c r="BV1" s="209"/>
      <c r="BX1" s="209"/>
      <c r="BZ1" s="209"/>
      <c r="CB1" s="209"/>
      <c r="CD1" s="209"/>
      <c r="CF1" s="209"/>
      <c r="CH1" s="209"/>
      <c r="CJ1" s="209"/>
      <c r="CL1" s="209"/>
      <c r="CN1" s="209"/>
      <c r="CP1" s="209"/>
      <c r="CR1" s="209"/>
      <c r="CT1" s="209"/>
      <c r="CV1" s="209"/>
      <c r="CX1" s="209"/>
      <c r="CZ1" s="209"/>
      <c r="DB1" s="209"/>
      <c r="DD1" s="209"/>
      <c r="DF1" s="209"/>
      <c r="DH1" s="209"/>
      <c r="DJ1" s="209"/>
      <c r="DL1" s="209"/>
      <c r="DN1" s="209"/>
      <c r="DP1" s="209"/>
      <c r="DR1" s="209"/>
      <c r="DT1" s="209"/>
      <c r="DV1" s="209"/>
      <c r="DX1" s="209"/>
      <c r="DZ1" s="209"/>
      <c r="EB1" s="209"/>
      <c r="ED1" s="209"/>
      <c r="EF1" s="209"/>
      <c r="EH1" s="209"/>
      <c r="EJ1" s="209"/>
    </row>
    <row r="2" spans="1:268" s="206" customFormat="1" ht="30" customHeight="1" x14ac:dyDescent="0.25">
      <c r="A2" s="206">
        <f>VLOOKUP(Setup!D7,dummy1!A4:B7,2,FALSE)</f>
        <v>0</v>
      </c>
      <c r="E2" s="207"/>
      <c r="F2" s="208"/>
      <c r="G2" s="154"/>
      <c r="O2" s="209"/>
      <c r="P2" s="210"/>
      <c r="Q2" s="207"/>
      <c r="R2" s="209"/>
      <c r="S2" s="209"/>
      <c r="T2" s="209"/>
      <c r="U2" s="209"/>
      <c r="V2" s="209"/>
      <c r="W2" s="209"/>
      <c r="X2" s="209"/>
      <c r="Z2" s="209"/>
      <c r="AD2" s="209"/>
      <c r="AF2" s="209"/>
      <c r="AH2" s="209"/>
      <c r="AJ2" s="209"/>
      <c r="AL2" s="209"/>
      <c r="AN2" s="209"/>
      <c r="AP2" s="209"/>
      <c r="AR2" s="209"/>
      <c r="AT2" s="209"/>
      <c r="AV2" s="209"/>
      <c r="AX2" s="209"/>
      <c r="AZ2" s="209"/>
      <c r="BB2" s="209"/>
      <c r="BD2" s="209"/>
      <c r="BF2" s="209"/>
      <c r="BH2" s="209"/>
      <c r="BJ2" s="209"/>
      <c r="BL2" s="209"/>
      <c r="BN2" s="209"/>
      <c r="BP2" s="209"/>
      <c r="BR2" s="209"/>
      <c r="BT2" s="209"/>
      <c r="BV2" s="209"/>
      <c r="BX2" s="209"/>
      <c r="BZ2" s="209"/>
      <c r="CB2" s="209"/>
      <c r="CD2" s="209"/>
      <c r="CF2" s="209"/>
      <c r="CH2" s="209"/>
      <c r="CJ2" s="209"/>
      <c r="CL2" s="209"/>
      <c r="CN2" s="209"/>
      <c r="CP2" s="209"/>
      <c r="CR2" s="209"/>
      <c r="CT2" s="209"/>
      <c r="CV2" s="209"/>
      <c r="CX2" s="209"/>
      <c r="CZ2" s="209"/>
      <c r="DB2" s="209"/>
      <c r="DD2" s="209"/>
      <c r="DF2" s="209"/>
      <c r="DH2" s="209"/>
      <c r="DJ2" s="209"/>
      <c r="DL2" s="209"/>
      <c r="DN2" s="209"/>
      <c r="DP2" s="209"/>
      <c r="DR2" s="209"/>
      <c r="DT2" s="209"/>
      <c r="DV2" s="209"/>
      <c r="DX2" s="209"/>
      <c r="DZ2" s="209"/>
      <c r="EB2" s="209"/>
      <c r="ED2" s="209"/>
      <c r="EF2" s="209"/>
      <c r="EH2" s="209"/>
      <c r="EJ2" s="209"/>
    </row>
    <row r="3" spans="1:268" s="206" customFormat="1" ht="4.95" customHeight="1" x14ac:dyDescent="0.25">
      <c r="E3" s="207"/>
      <c r="F3" s="208"/>
      <c r="G3" s="154"/>
      <c r="O3" s="209"/>
      <c r="P3" s="210"/>
      <c r="Q3" s="207"/>
      <c r="R3" s="209"/>
      <c r="S3" s="209"/>
      <c r="T3" s="209"/>
      <c r="U3" s="209"/>
      <c r="V3" s="209"/>
      <c r="W3" s="209"/>
      <c r="X3" s="209"/>
      <c r="Z3" s="209"/>
      <c r="AD3" s="209"/>
      <c r="AF3" s="209"/>
      <c r="AH3" s="209"/>
      <c r="AJ3" s="209"/>
      <c r="AL3" s="209"/>
      <c r="AN3" s="209"/>
      <c r="AP3" s="209"/>
      <c r="AR3" s="209"/>
      <c r="AT3" s="209"/>
      <c r="AV3" s="209"/>
      <c r="AX3" s="209"/>
      <c r="AZ3" s="209"/>
      <c r="BB3" s="209"/>
      <c r="BD3" s="209"/>
      <c r="BF3" s="209"/>
      <c r="BH3" s="209"/>
      <c r="BJ3" s="209"/>
      <c r="BL3" s="209"/>
      <c r="BN3" s="209"/>
      <c r="BP3" s="209"/>
      <c r="BR3" s="209"/>
      <c r="BT3" s="209"/>
      <c r="BV3" s="209"/>
      <c r="BX3" s="209"/>
      <c r="BZ3" s="209"/>
      <c r="CB3" s="209"/>
      <c r="CD3" s="209"/>
      <c r="CF3" s="209"/>
      <c r="CH3" s="209"/>
      <c r="CJ3" s="209"/>
      <c r="CL3" s="209"/>
      <c r="CN3" s="209"/>
      <c r="CP3" s="209"/>
      <c r="CR3" s="209"/>
      <c r="CT3" s="209"/>
      <c r="CV3" s="209"/>
      <c r="CX3" s="209"/>
      <c r="CZ3" s="209"/>
      <c r="DB3" s="209"/>
      <c r="DD3" s="209"/>
      <c r="DF3" s="209"/>
      <c r="DH3" s="209"/>
      <c r="DJ3" s="209"/>
      <c r="DL3" s="209"/>
      <c r="DN3" s="209"/>
      <c r="DP3" s="209"/>
      <c r="DR3" s="209"/>
      <c r="DT3" s="209"/>
      <c r="DV3" s="209"/>
      <c r="DX3" s="209"/>
      <c r="DZ3" s="209"/>
      <c r="EB3" s="209"/>
      <c r="ED3" s="209"/>
      <c r="EF3" s="209"/>
      <c r="EH3" s="209"/>
      <c r="EJ3" s="209"/>
    </row>
    <row r="4" spans="1:268" s="206" customFormat="1" ht="15" customHeight="1" x14ac:dyDescent="0.25">
      <c r="A4" s="206">
        <v>1</v>
      </c>
      <c r="B4" s="206">
        <v>0</v>
      </c>
      <c r="E4" s="207"/>
      <c r="F4" s="208"/>
      <c r="G4" s="154"/>
      <c r="O4" s="209"/>
      <c r="P4" s="210"/>
      <c r="Q4" s="207"/>
      <c r="R4" s="209"/>
      <c r="S4" s="209"/>
      <c r="T4" s="209"/>
      <c r="U4" s="209"/>
      <c r="V4" s="209"/>
      <c r="W4" s="209"/>
      <c r="X4" s="209"/>
      <c r="Z4" s="209"/>
      <c r="AD4" s="209"/>
      <c r="AF4" s="209"/>
      <c r="AH4" s="209"/>
      <c r="AJ4" s="209"/>
      <c r="AL4" s="209"/>
      <c r="AN4" s="209"/>
      <c r="AP4" s="209"/>
      <c r="AR4" s="209"/>
      <c r="AT4" s="209"/>
      <c r="AV4" s="209"/>
      <c r="AX4" s="209"/>
      <c r="AZ4" s="209"/>
      <c r="BB4" s="209"/>
      <c r="BD4" s="209"/>
      <c r="BF4" s="209"/>
      <c r="BH4" s="209"/>
      <c r="BJ4" s="209"/>
      <c r="BL4" s="209"/>
      <c r="BN4" s="209"/>
      <c r="BP4" s="209"/>
      <c r="BR4" s="209"/>
      <c r="BT4" s="209"/>
      <c r="BV4" s="209"/>
      <c r="BX4" s="209"/>
      <c r="BZ4" s="209"/>
      <c r="CB4" s="209"/>
      <c r="CD4" s="209"/>
      <c r="CF4" s="209"/>
      <c r="CH4" s="209"/>
      <c r="CJ4" s="209"/>
      <c r="CL4" s="209"/>
      <c r="CN4" s="209"/>
      <c r="CP4" s="209"/>
      <c r="CR4" s="209"/>
      <c r="CT4" s="209"/>
      <c r="CV4" s="209"/>
      <c r="CX4" s="209"/>
      <c r="CZ4" s="209"/>
      <c r="DB4" s="209"/>
      <c r="DD4" s="209"/>
      <c r="DF4" s="209"/>
      <c r="DH4" s="209"/>
      <c r="DJ4" s="209"/>
      <c r="DL4" s="209"/>
      <c r="DN4" s="209"/>
      <c r="DP4" s="209"/>
      <c r="DR4" s="209"/>
      <c r="DT4" s="209"/>
      <c r="DV4" s="209"/>
      <c r="DX4" s="209"/>
      <c r="DZ4" s="209"/>
      <c r="EB4" s="209"/>
      <c r="ED4" s="209"/>
      <c r="EF4" s="209"/>
      <c r="EH4" s="209"/>
      <c r="EJ4" s="209"/>
    </row>
    <row r="5" spans="1:268" s="206" customFormat="1" ht="15" customHeight="1" x14ac:dyDescent="0.25">
      <c r="A5" s="206">
        <v>2</v>
      </c>
      <c r="B5" s="206">
        <v>8</v>
      </c>
      <c r="E5" s="207"/>
      <c r="F5" s="208"/>
      <c r="G5" s="154"/>
      <c r="H5" s="211"/>
      <c r="I5" s="211"/>
      <c r="J5" s="211"/>
      <c r="K5" s="211"/>
      <c r="O5" s="209"/>
      <c r="P5" s="210"/>
      <c r="Q5" s="207"/>
      <c r="R5" s="209"/>
      <c r="S5" s="209"/>
      <c r="T5" s="209"/>
      <c r="U5" s="209"/>
      <c r="V5" s="209"/>
      <c r="W5" s="209"/>
      <c r="X5" s="209"/>
      <c r="Z5" s="209"/>
      <c r="AD5" s="209"/>
      <c r="AF5" s="209"/>
      <c r="AH5" s="209"/>
      <c r="AJ5" s="209"/>
      <c r="AL5" s="209"/>
      <c r="AN5" s="209"/>
      <c r="AP5" s="209"/>
      <c r="AR5" s="209"/>
      <c r="AT5" s="209"/>
      <c r="AV5" s="209"/>
      <c r="AX5" s="209"/>
      <c r="AZ5" s="209"/>
      <c r="BB5" s="209"/>
      <c r="BD5" s="209"/>
      <c r="BF5" s="209"/>
      <c r="BH5" s="209"/>
      <c r="BJ5" s="209"/>
      <c r="BL5" s="209"/>
      <c r="BN5" s="209"/>
      <c r="BP5" s="209"/>
      <c r="BR5" s="209"/>
      <c r="BT5" s="209"/>
      <c r="BV5" s="209"/>
      <c r="BX5" s="209"/>
      <c r="BZ5" s="209"/>
      <c r="CB5" s="209"/>
      <c r="CD5" s="209"/>
      <c r="CF5" s="209"/>
      <c r="CH5" s="209"/>
      <c r="CJ5" s="209"/>
      <c r="CL5" s="209"/>
      <c r="CN5" s="209"/>
      <c r="CP5" s="209"/>
      <c r="CR5" s="209"/>
      <c r="CT5" s="209"/>
      <c r="CV5" s="209"/>
      <c r="CX5" s="209"/>
      <c r="CZ5" s="209"/>
      <c r="DB5" s="209"/>
      <c r="DD5" s="209"/>
      <c r="DF5" s="209"/>
      <c r="DH5" s="209"/>
      <c r="DJ5" s="209"/>
      <c r="DL5" s="209"/>
      <c r="DN5" s="209"/>
      <c r="DP5" s="209"/>
      <c r="DR5" s="209"/>
      <c r="DT5" s="209"/>
      <c r="DV5" s="209"/>
      <c r="DX5" s="209"/>
      <c r="DZ5" s="209"/>
      <c r="EB5" s="209"/>
      <c r="ED5" s="209"/>
      <c r="EF5" s="209"/>
      <c r="EH5" s="209"/>
      <c r="EJ5" s="209"/>
    </row>
    <row r="6" spans="1:268" s="206" customFormat="1" ht="15" customHeight="1" x14ac:dyDescent="0.25">
      <c r="A6" s="206">
        <v>3</v>
      </c>
      <c r="B6" s="206">
        <v>16</v>
      </c>
      <c r="E6" s="207"/>
      <c r="F6" s="208"/>
      <c r="G6" s="154"/>
      <c r="H6" s="211"/>
      <c r="I6" s="211"/>
      <c r="J6" s="211"/>
      <c r="K6" s="211"/>
      <c r="O6" s="209"/>
      <c r="P6" s="210"/>
      <c r="Q6" s="207"/>
      <c r="R6" s="209"/>
      <c r="S6" s="209">
        <f>(I8-4)*2-2</f>
        <v>22</v>
      </c>
      <c r="T6" s="209"/>
      <c r="U6" s="209"/>
      <c r="V6" s="209"/>
      <c r="W6" s="209"/>
      <c r="X6" s="209"/>
    </row>
    <row r="7" spans="1:268" s="206" customFormat="1" ht="15" customHeight="1" x14ac:dyDescent="0.25">
      <c r="A7" s="206">
        <v>4</v>
      </c>
      <c r="B7" s="206">
        <v>24</v>
      </c>
      <c r="E7" s="207"/>
      <c r="F7" s="208"/>
      <c r="G7" s="154"/>
      <c r="H7" s="211"/>
      <c r="I7" s="211"/>
      <c r="J7" s="211"/>
      <c r="K7" s="211"/>
      <c r="M7" s="212"/>
      <c r="N7" s="212"/>
      <c r="O7" s="213" t="s">
        <v>23</v>
      </c>
      <c r="P7" s="213"/>
      <c r="Q7" s="213"/>
      <c r="R7" s="213"/>
      <c r="S7" s="213"/>
      <c r="T7" s="213"/>
      <c r="U7" s="274">
        <v>5</v>
      </c>
      <c r="V7" s="274"/>
      <c r="W7" s="274">
        <f>U7+1</f>
        <v>6</v>
      </c>
      <c r="X7" s="274"/>
      <c r="Y7" s="274">
        <f>W7+1</f>
        <v>7</v>
      </c>
      <c r="Z7" s="274"/>
      <c r="AA7" s="274">
        <f>Y7+1</f>
        <v>8</v>
      </c>
      <c r="AB7" s="274"/>
      <c r="AC7" s="274">
        <f>AA7+1</f>
        <v>9</v>
      </c>
      <c r="AD7" s="274"/>
      <c r="AE7" s="274">
        <f>AC7+1</f>
        <v>10</v>
      </c>
      <c r="AF7" s="274"/>
      <c r="AG7" s="274">
        <f>AE7+1</f>
        <v>11</v>
      </c>
      <c r="AH7" s="274"/>
      <c r="AI7" s="274">
        <f>AG7+1</f>
        <v>12</v>
      </c>
      <c r="AJ7" s="274"/>
      <c r="AK7" s="274">
        <f>AI7+1</f>
        <v>13</v>
      </c>
      <c r="AL7" s="274"/>
      <c r="AM7" s="274">
        <f>AK7+1</f>
        <v>14</v>
      </c>
      <c r="AN7" s="274"/>
      <c r="AO7" s="274">
        <f>AM7+1</f>
        <v>15</v>
      </c>
      <c r="AP7" s="274"/>
      <c r="AQ7" s="274">
        <f>AO7+1</f>
        <v>16</v>
      </c>
      <c r="AR7" s="274"/>
      <c r="AS7" s="274">
        <f>AQ7+1</f>
        <v>17</v>
      </c>
      <c r="AT7" s="274"/>
      <c r="AU7" s="274">
        <f>AS7+1</f>
        <v>18</v>
      </c>
      <c r="AV7" s="274"/>
      <c r="AW7" s="274">
        <f>AU7+1</f>
        <v>19</v>
      </c>
      <c r="AX7" s="274"/>
      <c r="AY7" s="274">
        <f>AW7+1</f>
        <v>20</v>
      </c>
      <c r="AZ7" s="274"/>
      <c r="BA7" s="274">
        <f>AY7+1</f>
        <v>21</v>
      </c>
      <c r="BB7" s="274"/>
      <c r="BC7" s="274">
        <f>BA7+1</f>
        <v>22</v>
      </c>
      <c r="BD7" s="274"/>
      <c r="BE7" s="274">
        <f>BC7+1</f>
        <v>23</v>
      </c>
      <c r="BF7" s="274"/>
      <c r="BG7" s="274">
        <f>BE7+1</f>
        <v>24</v>
      </c>
      <c r="BH7" s="274"/>
      <c r="BI7" s="274">
        <f>BG7+1</f>
        <v>25</v>
      </c>
      <c r="BJ7" s="274"/>
      <c r="BK7" s="274">
        <f>BI7+1</f>
        <v>26</v>
      </c>
      <c r="BL7" s="274"/>
      <c r="BM7" s="274">
        <f>BK7+1</f>
        <v>27</v>
      </c>
      <c r="BN7" s="274"/>
      <c r="BO7" s="274">
        <f>BM7+1</f>
        <v>28</v>
      </c>
      <c r="BP7" s="274"/>
      <c r="BQ7" s="274">
        <f>BO7+1</f>
        <v>29</v>
      </c>
      <c r="BR7" s="274"/>
      <c r="BS7" s="274">
        <f>BQ7+1</f>
        <v>30</v>
      </c>
      <c r="BT7" s="274"/>
      <c r="BU7" s="274">
        <f>BS7+1</f>
        <v>31</v>
      </c>
      <c r="BV7" s="274"/>
      <c r="BW7" s="274">
        <f>BU7+1</f>
        <v>32</v>
      </c>
      <c r="BX7" s="274"/>
      <c r="BY7" s="274">
        <f>BW7+1</f>
        <v>33</v>
      </c>
      <c r="BZ7" s="274"/>
      <c r="CA7" s="274">
        <f>BY7+1</f>
        <v>34</v>
      </c>
      <c r="CB7" s="274"/>
      <c r="CC7" s="274">
        <f>CA7+1</f>
        <v>35</v>
      </c>
      <c r="CD7" s="274"/>
      <c r="CE7" s="274">
        <f>CC7+1</f>
        <v>36</v>
      </c>
      <c r="CF7" s="274"/>
      <c r="CG7" s="274">
        <f>CE7+1</f>
        <v>37</v>
      </c>
      <c r="CH7" s="274"/>
      <c r="CI7" s="274">
        <f>CG7+1</f>
        <v>38</v>
      </c>
      <c r="CJ7" s="274"/>
      <c r="CK7" s="274">
        <f>CI7+1</f>
        <v>39</v>
      </c>
      <c r="CL7" s="274"/>
      <c r="CM7" s="274">
        <f>CK7+1</f>
        <v>40</v>
      </c>
      <c r="CN7" s="274"/>
      <c r="CO7" s="274">
        <f>CM7+1</f>
        <v>41</v>
      </c>
      <c r="CP7" s="274"/>
      <c r="CQ7" s="274">
        <f>CO7+1</f>
        <v>42</v>
      </c>
      <c r="CR7" s="274"/>
      <c r="CS7" s="274">
        <f>CQ7+1</f>
        <v>43</v>
      </c>
      <c r="CT7" s="274"/>
      <c r="CU7" s="274">
        <f>CS7+1</f>
        <v>44</v>
      </c>
      <c r="CV7" s="274"/>
      <c r="CW7" s="274">
        <f>CU7+1</f>
        <v>45</v>
      </c>
      <c r="CX7" s="274"/>
      <c r="CY7" s="274">
        <f>CW7+1</f>
        <v>46</v>
      </c>
      <c r="CZ7" s="274"/>
      <c r="DA7" s="274">
        <f>CY7+1</f>
        <v>47</v>
      </c>
      <c r="DB7" s="274"/>
      <c r="DC7" s="274">
        <f>DA7+1</f>
        <v>48</v>
      </c>
      <c r="DD7" s="274"/>
      <c r="DE7" s="274">
        <f>DC7+1</f>
        <v>49</v>
      </c>
      <c r="DF7" s="274"/>
      <c r="DG7" s="274">
        <f>DE7+1</f>
        <v>50</v>
      </c>
      <c r="DH7" s="274"/>
      <c r="DI7" s="274">
        <f>DG7+1</f>
        <v>51</v>
      </c>
      <c r="DJ7" s="274"/>
      <c r="DK7" s="274">
        <f>DI7+1</f>
        <v>52</v>
      </c>
      <c r="DL7" s="274"/>
      <c r="DM7" s="274">
        <f>DK7+1</f>
        <v>53</v>
      </c>
      <c r="DN7" s="274"/>
      <c r="DO7" s="274">
        <f>DM7+1</f>
        <v>54</v>
      </c>
      <c r="DP7" s="274"/>
      <c r="DQ7" s="274">
        <f>DO7+1</f>
        <v>55</v>
      </c>
      <c r="DR7" s="274"/>
      <c r="DS7" s="274">
        <f>DQ7+1</f>
        <v>56</v>
      </c>
      <c r="DT7" s="274"/>
      <c r="DU7" s="274">
        <f>DS7+1</f>
        <v>57</v>
      </c>
      <c r="DV7" s="274"/>
      <c r="DW7" s="274">
        <f>DU7+1</f>
        <v>58</v>
      </c>
      <c r="DX7" s="274"/>
      <c r="DY7" s="274">
        <f>DW7+1</f>
        <v>59</v>
      </c>
      <c r="DZ7" s="274"/>
      <c r="EA7" s="274">
        <f>DY7+1</f>
        <v>60</v>
      </c>
      <c r="EB7" s="274"/>
      <c r="EC7" s="274">
        <f>EA7+1</f>
        <v>61</v>
      </c>
      <c r="ED7" s="274"/>
      <c r="EE7" s="274">
        <f>EC7+1</f>
        <v>62</v>
      </c>
      <c r="EF7" s="274"/>
      <c r="EG7" s="274">
        <f>EE7+1</f>
        <v>63</v>
      </c>
      <c r="EH7" s="274"/>
      <c r="EI7" s="274">
        <f>EG7+1</f>
        <v>64</v>
      </c>
      <c r="EJ7" s="274"/>
      <c r="EK7" s="274">
        <f>EI7+1</f>
        <v>65</v>
      </c>
      <c r="EL7" s="274"/>
      <c r="EM7" s="274">
        <f>EK7+1</f>
        <v>66</v>
      </c>
      <c r="EN7" s="274"/>
      <c r="EO7" s="274">
        <f>EM7+1</f>
        <v>67</v>
      </c>
      <c r="EP7" s="274"/>
      <c r="EQ7" s="274">
        <f>EO7+1</f>
        <v>68</v>
      </c>
      <c r="ER7" s="274"/>
      <c r="ES7" s="274">
        <f>EQ7+1</f>
        <v>69</v>
      </c>
      <c r="ET7" s="274"/>
      <c r="EU7" s="274">
        <f>ES7+1</f>
        <v>70</v>
      </c>
      <c r="EV7" s="274"/>
      <c r="EW7" s="274">
        <f>EU7+1</f>
        <v>71</v>
      </c>
      <c r="EX7" s="274"/>
      <c r="EY7" s="274">
        <f>EW7+1</f>
        <v>72</v>
      </c>
      <c r="EZ7" s="274"/>
      <c r="FA7" s="274">
        <f>EY7+1</f>
        <v>73</v>
      </c>
      <c r="FB7" s="274"/>
      <c r="FC7" s="274">
        <f>FA7+1</f>
        <v>74</v>
      </c>
      <c r="FD7" s="274"/>
      <c r="FE7" s="274">
        <f>FC7+1</f>
        <v>75</v>
      </c>
      <c r="FF7" s="274"/>
      <c r="FG7" s="274">
        <f>FE7+1</f>
        <v>76</v>
      </c>
      <c r="FH7" s="274"/>
      <c r="FI7" s="274">
        <f>FG7+1</f>
        <v>77</v>
      </c>
      <c r="FJ7" s="274"/>
      <c r="FK7" s="274">
        <f>FI7+1</f>
        <v>78</v>
      </c>
      <c r="FL7" s="274"/>
      <c r="FM7" s="274">
        <f>FK7+1</f>
        <v>79</v>
      </c>
      <c r="FN7" s="274"/>
      <c r="FO7" s="274">
        <f>FM7+1</f>
        <v>80</v>
      </c>
      <c r="FP7" s="274"/>
      <c r="FQ7" s="274">
        <f>FO7+1</f>
        <v>81</v>
      </c>
      <c r="FR7" s="274"/>
      <c r="FS7" s="274">
        <f>FQ7+1</f>
        <v>82</v>
      </c>
      <c r="FT7" s="274"/>
      <c r="FU7" s="274">
        <f>FS7+1</f>
        <v>83</v>
      </c>
      <c r="FV7" s="274"/>
      <c r="FW7" s="274">
        <f>FU7+1</f>
        <v>84</v>
      </c>
      <c r="FX7" s="274"/>
      <c r="FY7" s="274">
        <f>FW7+1</f>
        <v>85</v>
      </c>
      <c r="FZ7" s="274"/>
      <c r="GA7" s="274">
        <f>FY7+1</f>
        <v>86</v>
      </c>
      <c r="GB7" s="274"/>
      <c r="GC7" s="274">
        <f>GA7+1</f>
        <v>87</v>
      </c>
      <c r="GD7" s="274"/>
      <c r="GE7" s="274">
        <f>GC7+1</f>
        <v>88</v>
      </c>
      <c r="GF7" s="274"/>
      <c r="GG7" s="274">
        <f>GE7+1</f>
        <v>89</v>
      </c>
      <c r="GH7" s="274"/>
      <c r="GI7" s="274">
        <f>GG7+1</f>
        <v>90</v>
      </c>
      <c r="GJ7" s="274"/>
      <c r="GK7" s="274">
        <f>GI7+1</f>
        <v>91</v>
      </c>
      <c r="GL7" s="274"/>
      <c r="GM7" s="274">
        <f>GK7+1</f>
        <v>92</v>
      </c>
      <c r="GN7" s="274"/>
      <c r="GO7" s="274">
        <f>GM7+1</f>
        <v>93</v>
      </c>
      <c r="GP7" s="274"/>
      <c r="GQ7" s="274">
        <f>GO7+1</f>
        <v>94</v>
      </c>
      <c r="GR7" s="274"/>
      <c r="GS7" s="274">
        <f>GQ7+1</f>
        <v>95</v>
      </c>
      <c r="GT7" s="274"/>
      <c r="GU7" s="274">
        <f>GS7+1</f>
        <v>96</v>
      </c>
      <c r="GV7" s="274"/>
      <c r="GW7" s="274">
        <f>GU7+1</f>
        <v>97</v>
      </c>
      <c r="GX7" s="274"/>
      <c r="GY7" s="274">
        <f>GW7+1</f>
        <v>98</v>
      </c>
      <c r="GZ7" s="274"/>
      <c r="HA7" s="274">
        <f>GY7+1</f>
        <v>99</v>
      </c>
      <c r="HB7" s="274"/>
      <c r="HC7" s="274">
        <f>HA7+1</f>
        <v>100</v>
      </c>
      <c r="HD7" s="274"/>
      <c r="HE7" s="274">
        <f>HC7+1</f>
        <v>101</v>
      </c>
      <c r="HF7" s="274"/>
      <c r="HG7" s="274">
        <f>HE7+1</f>
        <v>102</v>
      </c>
      <c r="HH7" s="274"/>
      <c r="HI7" s="274">
        <f>HG7+1</f>
        <v>103</v>
      </c>
      <c r="HJ7" s="274"/>
      <c r="HK7" s="274">
        <f>HI7+1</f>
        <v>104</v>
      </c>
      <c r="HL7" s="274"/>
      <c r="HM7" s="274">
        <f>HK7+1</f>
        <v>105</v>
      </c>
      <c r="HN7" s="274"/>
      <c r="HO7" s="274">
        <f>HM7+1</f>
        <v>106</v>
      </c>
      <c r="HP7" s="274"/>
      <c r="HQ7" s="274">
        <f>HO7+1</f>
        <v>107</v>
      </c>
      <c r="HR7" s="274"/>
      <c r="HS7" s="274">
        <f>HQ7+1</f>
        <v>108</v>
      </c>
      <c r="HT7" s="274"/>
      <c r="HU7" s="274">
        <f>HS7+1</f>
        <v>109</v>
      </c>
      <c r="HV7" s="274"/>
      <c r="HW7" s="274">
        <f>HU7+1</f>
        <v>110</v>
      </c>
      <c r="HX7" s="274"/>
      <c r="HY7" s="274">
        <f>HW7+1</f>
        <v>111</v>
      </c>
      <c r="HZ7" s="274"/>
      <c r="IA7" s="274">
        <f>HY7+1</f>
        <v>112</v>
      </c>
      <c r="IB7" s="274"/>
      <c r="IC7" s="274">
        <f>IA7+1</f>
        <v>113</v>
      </c>
      <c r="ID7" s="274"/>
      <c r="IE7" s="274">
        <f>IC7+1</f>
        <v>114</v>
      </c>
      <c r="IF7" s="274"/>
      <c r="IG7" s="274">
        <f>IE7+1</f>
        <v>115</v>
      </c>
      <c r="IH7" s="274"/>
      <c r="II7" s="274">
        <f>IG7+1</f>
        <v>116</v>
      </c>
      <c r="IJ7" s="274"/>
      <c r="IK7" s="274">
        <f>II7+1</f>
        <v>117</v>
      </c>
      <c r="IL7" s="274"/>
      <c r="IM7" s="274">
        <f>IK7+1</f>
        <v>118</v>
      </c>
      <c r="IN7" s="274"/>
      <c r="IO7" s="274">
        <f>IM7+1</f>
        <v>119</v>
      </c>
      <c r="IP7" s="274"/>
      <c r="IQ7" s="274">
        <f>IO7+1</f>
        <v>120</v>
      </c>
      <c r="IR7" s="274"/>
      <c r="IS7" s="274">
        <f>IQ7+1</f>
        <v>121</v>
      </c>
      <c r="IT7" s="274"/>
      <c r="IU7" s="274">
        <f>IS7+1</f>
        <v>122</v>
      </c>
      <c r="IV7" s="274"/>
      <c r="IW7" s="274">
        <f>IU7+1</f>
        <v>123</v>
      </c>
      <c r="IX7" s="274"/>
      <c r="IY7" s="274">
        <f>IW7+1</f>
        <v>124</v>
      </c>
      <c r="IZ7" s="274"/>
      <c r="JA7" s="274">
        <f>IY7+1</f>
        <v>125</v>
      </c>
      <c r="JB7" s="274"/>
      <c r="JC7" s="274">
        <f>JA7+1</f>
        <v>126</v>
      </c>
      <c r="JD7" s="274"/>
      <c r="JE7" s="274">
        <f>JC7+1</f>
        <v>127</v>
      </c>
      <c r="JF7" s="274"/>
      <c r="JG7" s="274">
        <f>JE7+1</f>
        <v>128</v>
      </c>
      <c r="JH7" s="274"/>
    </row>
    <row r="8" spans="1:268" s="206" customFormat="1" ht="15" customHeight="1" x14ac:dyDescent="0.25">
      <c r="E8" s="207"/>
      <c r="F8" s="208"/>
      <c r="G8" s="154"/>
      <c r="I8" s="206">
        <f>Setup!C7</f>
        <v>16</v>
      </c>
      <c r="O8" s="228" t="s">
        <v>4</v>
      </c>
      <c r="P8" s="214" t="s">
        <v>1</v>
      </c>
      <c r="Q8" s="215" t="s">
        <v>2</v>
      </c>
      <c r="R8" s="228" t="s">
        <v>3</v>
      </c>
      <c r="S8" s="228"/>
      <c r="T8" s="228"/>
      <c r="U8" s="275"/>
      <c r="V8" s="275"/>
      <c r="W8" s="275"/>
      <c r="X8" s="275"/>
      <c r="Y8" s="275"/>
      <c r="Z8" s="275"/>
      <c r="AA8" s="275"/>
      <c r="AB8" s="275"/>
      <c r="AC8" s="275"/>
      <c r="AD8" s="275"/>
      <c r="AE8" s="275"/>
      <c r="AF8" s="275"/>
      <c r="AG8" s="275"/>
      <c r="AH8" s="275"/>
    </row>
    <row r="9" spans="1:268" s="206" customFormat="1" ht="15" customHeight="1" x14ac:dyDescent="0.25">
      <c r="E9" s="207"/>
      <c r="F9" s="208"/>
      <c r="G9" s="154"/>
      <c r="H9" s="206" t="s">
        <v>29</v>
      </c>
      <c r="I9" s="206">
        <f>IF(A2=0,16,IF(A2=8,32,IF(A2=16,64,128)))</f>
        <v>16</v>
      </c>
      <c r="J9" s="216"/>
      <c r="O9" s="209">
        <v>1</v>
      </c>
      <c r="P9" s="210">
        <f>IF(O9&lt;&gt;"",VLOOKUP(O9,$A$10:$F$266,6,FALSE),"")</f>
        <v>42040</v>
      </c>
      <c r="Q9" s="207">
        <f>IF(O9&lt;&gt;"",VLOOKUP(O9,$A$10:$F$266,5,FALSE),"")</f>
        <v>0.625</v>
      </c>
      <c r="R9" s="209" t="str">
        <f>IF(O9&lt;&gt;"",VLOOKUP(O9,$A$10:$F$266,4,FALSE),"")</f>
        <v>Court 1</v>
      </c>
      <c r="S9" s="209">
        <f ca="1">IF(OFFSET(U9,0,$S$6)&lt;&gt;"",OFFSET(U9,0,$S$6),"Bye")</f>
        <v>1</v>
      </c>
      <c r="T9" s="209">
        <f ca="1">IF(OFFSET(V9,0,$S$6)&lt;&gt;"",OFFSET(V9,0,$S$6),"Bye")</f>
        <v>16</v>
      </c>
      <c r="U9" s="209">
        <v>1</v>
      </c>
      <c r="V9" s="209"/>
      <c r="W9" s="209">
        <v>1</v>
      </c>
      <c r="X9" s="209"/>
      <c r="Y9" s="209">
        <v>1</v>
      </c>
      <c r="Z9" s="209"/>
      <c r="AA9" s="209">
        <v>1</v>
      </c>
      <c r="AB9" s="209">
        <v>8</v>
      </c>
      <c r="AC9" s="209">
        <v>1</v>
      </c>
      <c r="AD9" s="209"/>
      <c r="AE9" s="209">
        <v>1</v>
      </c>
      <c r="AF9" s="209"/>
      <c r="AG9" s="209">
        <v>1</v>
      </c>
      <c r="AH9" s="209"/>
      <c r="AI9" s="209">
        <v>1</v>
      </c>
      <c r="AJ9" s="209"/>
      <c r="AK9" s="209">
        <v>1</v>
      </c>
      <c r="AL9" s="209"/>
      <c r="AM9" s="209">
        <v>1</v>
      </c>
      <c r="AN9" s="209"/>
      <c r="AO9" s="209">
        <v>1</v>
      </c>
      <c r="AP9" s="209"/>
      <c r="AQ9" s="209">
        <v>1</v>
      </c>
      <c r="AR9" s="209">
        <v>16</v>
      </c>
      <c r="AS9" s="209">
        <v>1</v>
      </c>
      <c r="AT9" s="209"/>
      <c r="AU9" s="209">
        <v>1</v>
      </c>
      <c r="AV9" s="209"/>
      <c r="AW9" s="209">
        <v>1</v>
      </c>
      <c r="AX9" s="209"/>
      <c r="AY9" s="209">
        <v>1</v>
      </c>
      <c r="AZ9" s="209"/>
      <c r="BA9" s="209">
        <v>1</v>
      </c>
      <c r="BB9" s="209"/>
      <c r="BC9" s="209">
        <v>1</v>
      </c>
      <c r="BD9" s="209"/>
      <c r="BE9" s="209">
        <v>1</v>
      </c>
      <c r="BF9" s="209"/>
      <c r="BG9" s="209">
        <v>1</v>
      </c>
      <c r="BH9" s="209"/>
      <c r="BI9" s="209">
        <v>1</v>
      </c>
      <c r="BJ9" s="209"/>
      <c r="BK9" s="209">
        <v>1</v>
      </c>
      <c r="BL9" s="209"/>
      <c r="BM9" s="209">
        <v>1</v>
      </c>
      <c r="BN9" s="209"/>
      <c r="BO9" s="209">
        <v>1</v>
      </c>
      <c r="BP9" s="209"/>
      <c r="BQ9" s="209">
        <v>1</v>
      </c>
      <c r="BR9" s="209"/>
      <c r="BS9" s="209">
        <v>1</v>
      </c>
      <c r="BT9" s="209"/>
      <c r="BU9" s="209">
        <v>1</v>
      </c>
      <c r="BV9" s="209"/>
      <c r="BW9" s="209">
        <v>1</v>
      </c>
      <c r="BX9" s="209">
        <v>32</v>
      </c>
      <c r="BY9" s="209">
        <v>1</v>
      </c>
      <c r="BZ9" s="209"/>
      <c r="CA9" s="209">
        <v>1</v>
      </c>
      <c r="CB9" s="209"/>
      <c r="CC9" s="209">
        <v>1</v>
      </c>
      <c r="CD9" s="209"/>
      <c r="CE9" s="209">
        <v>1</v>
      </c>
      <c r="CF9" s="209"/>
      <c r="CG9" s="209">
        <v>1</v>
      </c>
      <c r="CH9" s="209"/>
      <c r="CI9" s="209">
        <v>1</v>
      </c>
      <c r="CJ9" s="209"/>
      <c r="CK9" s="209">
        <v>1</v>
      </c>
      <c r="CL9" s="209"/>
      <c r="CM9" s="209">
        <v>1</v>
      </c>
      <c r="CN9" s="209"/>
      <c r="CO9" s="209">
        <v>1</v>
      </c>
      <c r="CP9" s="209"/>
      <c r="CQ9" s="209">
        <v>1</v>
      </c>
      <c r="CR9" s="209"/>
      <c r="CS9" s="209">
        <v>1</v>
      </c>
      <c r="CT9" s="209"/>
      <c r="CU9" s="209">
        <v>1</v>
      </c>
      <c r="CV9" s="209"/>
      <c r="CW9" s="209">
        <v>1</v>
      </c>
      <c r="CX9" s="209"/>
      <c r="CY9" s="209">
        <v>1</v>
      </c>
      <c r="CZ9" s="209"/>
      <c r="DA9" s="209">
        <v>1</v>
      </c>
      <c r="DB9" s="209"/>
      <c r="DC9" s="209">
        <v>1</v>
      </c>
      <c r="DD9" s="209"/>
      <c r="DE9" s="209">
        <v>1</v>
      </c>
      <c r="DF9" s="209"/>
      <c r="DG9" s="209">
        <v>1</v>
      </c>
      <c r="DH9" s="209"/>
      <c r="DI9" s="209">
        <v>1</v>
      </c>
      <c r="DJ9" s="209"/>
      <c r="DK9" s="209">
        <v>1</v>
      </c>
      <c r="DL9" s="209"/>
      <c r="DM9" s="209">
        <v>1</v>
      </c>
      <c r="DN9" s="209"/>
      <c r="DO9" s="209">
        <v>1</v>
      </c>
      <c r="DP9" s="209"/>
      <c r="DQ9" s="209">
        <v>1</v>
      </c>
      <c r="DR9" s="209"/>
      <c r="DS9" s="209">
        <v>1</v>
      </c>
      <c r="DT9" s="209"/>
      <c r="DU9" s="209">
        <v>1</v>
      </c>
      <c r="DV9" s="209"/>
      <c r="DW9" s="209">
        <v>1</v>
      </c>
      <c r="DX9" s="209"/>
      <c r="DY9" s="209">
        <v>1</v>
      </c>
      <c r="DZ9" s="209"/>
      <c r="EA9" s="209">
        <v>1</v>
      </c>
      <c r="EB9" s="209"/>
      <c r="EC9" s="209">
        <v>1</v>
      </c>
      <c r="ED9" s="209"/>
      <c r="EE9" s="209">
        <v>1</v>
      </c>
      <c r="EF9" s="209"/>
      <c r="EG9" s="209">
        <v>1</v>
      </c>
      <c r="EH9" s="209"/>
      <c r="EI9" s="209">
        <v>1</v>
      </c>
      <c r="EJ9" s="209">
        <v>64</v>
      </c>
      <c r="EK9" s="209">
        <v>1</v>
      </c>
      <c r="EL9" s="209"/>
      <c r="EM9" s="209">
        <v>1</v>
      </c>
      <c r="EN9" s="209"/>
      <c r="EO9" s="209">
        <v>1</v>
      </c>
      <c r="EP9" s="209"/>
      <c r="EQ9" s="209">
        <v>1</v>
      </c>
      <c r="ER9" s="209"/>
      <c r="ES9" s="209">
        <v>1</v>
      </c>
      <c r="ET9" s="209"/>
      <c r="EU9" s="209">
        <v>1</v>
      </c>
      <c r="EV9" s="209"/>
      <c r="EW9" s="209">
        <v>1</v>
      </c>
      <c r="EX9" s="209"/>
      <c r="EY9" s="209">
        <v>1</v>
      </c>
      <c r="EZ9" s="209"/>
      <c r="FA9" s="209">
        <v>1</v>
      </c>
      <c r="FB9" s="209"/>
      <c r="FC9" s="209">
        <v>1</v>
      </c>
      <c r="FD9" s="209"/>
      <c r="FE9" s="209">
        <v>1</v>
      </c>
      <c r="FF9" s="209"/>
      <c r="FG9" s="209">
        <v>1</v>
      </c>
      <c r="FH9" s="209"/>
      <c r="FI9" s="209">
        <v>1</v>
      </c>
      <c r="FJ9" s="209"/>
      <c r="FK9" s="209">
        <v>1</v>
      </c>
      <c r="FL9" s="209"/>
      <c r="FM9" s="209">
        <v>1</v>
      </c>
      <c r="FN9" s="209"/>
      <c r="FO9" s="209">
        <v>1</v>
      </c>
      <c r="FP9" s="209"/>
      <c r="FQ9" s="209">
        <v>1</v>
      </c>
      <c r="FR9" s="209"/>
      <c r="FS9" s="209">
        <v>1</v>
      </c>
      <c r="FT9" s="209"/>
      <c r="FU9" s="209">
        <v>1</v>
      </c>
      <c r="FV9" s="209"/>
      <c r="FW9" s="209">
        <v>1</v>
      </c>
      <c r="FX9" s="209"/>
      <c r="FY9" s="209">
        <v>1</v>
      </c>
      <c r="FZ9" s="209"/>
      <c r="GA9" s="209">
        <v>1</v>
      </c>
      <c r="GB9" s="209"/>
      <c r="GC9" s="209">
        <v>1</v>
      </c>
      <c r="GD9" s="209"/>
      <c r="GE9" s="209">
        <v>1</v>
      </c>
      <c r="GF9" s="209"/>
      <c r="GG9" s="209">
        <v>1</v>
      </c>
      <c r="GH9" s="209"/>
      <c r="GI9" s="209">
        <v>1</v>
      </c>
      <c r="GJ9" s="209"/>
      <c r="GK9" s="209">
        <v>1</v>
      </c>
      <c r="GL9" s="209"/>
      <c r="GM9" s="209">
        <v>1</v>
      </c>
      <c r="GN9" s="209"/>
      <c r="GO9" s="209">
        <v>1</v>
      </c>
      <c r="GP9" s="209"/>
      <c r="GQ9" s="209">
        <v>1</v>
      </c>
      <c r="GR9" s="209"/>
      <c r="GS9" s="209">
        <v>1</v>
      </c>
      <c r="GT9" s="209"/>
      <c r="GU9" s="209">
        <v>1</v>
      </c>
      <c r="GV9" s="209"/>
      <c r="GW9" s="209">
        <v>1</v>
      </c>
      <c r="GX9" s="209"/>
      <c r="GY9" s="209">
        <v>1</v>
      </c>
      <c r="GZ9" s="209"/>
      <c r="HA9" s="209">
        <v>1</v>
      </c>
      <c r="HB9" s="209"/>
      <c r="HC9" s="209">
        <v>1</v>
      </c>
      <c r="HD9" s="209"/>
      <c r="HE9" s="209">
        <v>1</v>
      </c>
      <c r="HF9" s="209"/>
      <c r="HG9" s="209">
        <v>1</v>
      </c>
      <c r="HH9" s="209"/>
      <c r="HI9" s="209">
        <v>1</v>
      </c>
      <c r="HJ9" s="209"/>
      <c r="HK9" s="209">
        <v>1</v>
      </c>
      <c r="HL9" s="209"/>
      <c r="HM9" s="209">
        <v>1</v>
      </c>
      <c r="HN9" s="209"/>
      <c r="HO9" s="209">
        <v>1</v>
      </c>
      <c r="HP9" s="209"/>
      <c r="HQ9" s="209">
        <v>1</v>
      </c>
      <c r="HR9" s="209"/>
      <c r="HS9" s="209">
        <v>1</v>
      </c>
      <c r="HT9" s="209"/>
      <c r="HU9" s="209">
        <v>1</v>
      </c>
      <c r="HV9" s="209"/>
      <c r="HW9" s="209">
        <v>1</v>
      </c>
      <c r="HX9" s="209"/>
      <c r="HY9" s="209">
        <v>1</v>
      </c>
      <c r="HZ9" s="209"/>
      <c r="IA9" s="209">
        <v>1</v>
      </c>
      <c r="IB9" s="209"/>
      <c r="IC9" s="209">
        <v>1</v>
      </c>
      <c r="ID9" s="209"/>
      <c r="IE9" s="209">
        <v>1</v>
      </c>
      <c r="IF9" s="209"/>
      <c r="IG9" s="209">
        <v>1</v>
      </c>
      <c r="IH9" s="209"/>
      <c r="II9" s="209">
        <v>1</v>
      </c>
      <c r="IJ9" s="209"/>
      <c r="IK9" s="209">
        <v>1</v>
      </c>
      <c r="IL9" s="209"/>
      <c r="IM9" s="209">
        <v>1</v>
      </c>
      <c r="IN9" s="209"/>
      <c r="IO9" s="209">
        <v>1</v>
      </c>
      <c r="IP9" s="209"/>
      <c r="IQ9" s="209">
        <v>1</v>
      </c>
      <c r="IR9" s="209"/>
      <c r="IS9" s="209">
        <v>1</v>
      </c>
      <c r="IT9" s="209"/>
      <c r="IU9" s="209">
        <v>1</v>
      </c>
      <c r="IV9" s="209"/>
      <c r="IW9" s="209">
        <v>1</v>
      </c>
      <c r="IX9" s="209"/>
      <c r="IY9" s="209">
        <v>1</v>
      </c>
      <c r="IZ9" s="209"/>
      <c r="JA9" s="209">
        <v>1</v>
      </c>
      <c r="JB9" s="209"/>
      <c r="JC9" s="209">
        <v>1</v>
      </c>
      <c r="JD9" s="209"/>
      <c r="JE9" s="209">
        <v>1</v>
      </c>
      <c r="JF9" s="209"/>
      <c r="JG9" s="209">
        <v>1</v>
      </c>
      <c r="JH9" s="209">
        <v>128</v>
      </c>
    </row>
    <row r="10" spans="1:268" s="206" customFormat="1" ht="15" customHeight="1" x14ac:dyDescent="0.25">
      <c r="A10" s="206">
        <v>1</v>
      </c>
      <c r="B10" s="206">
        <v>1</v>
      </c>
      <c r="C10" s="206">
        <v>1</v>
      </c>
      <c r="D10" s="206" t="str">
        <f t="shared" ref="D10:D73" si="0">VLOOKUP(C10,$K$15:$L$30,2,FALSE)</f>
        <v>Court 1</v>
      </c>
      <c r="E10" s="207">
        <f>I13</f>
        <v>0.625</v>
      </c>
      <c r="F10" s="208">
        <f>I11</f>
        <v>42040</v>
      </c>
      <c r="H10" s="206" t="s">
        <v>30</v>
      </c>
      <c r="I10" s="206" t="s">
        <v>0</v>
      </c>
      <c r="O10" s="209">
        <f>O9+1</f>
        <v>2</v>
      </c>
      <c r="P10" s="210">
        <f>IF(O10&lt;&gt;"",VLOOKUP(O10,$A$10:$F$266,6,FALSE),"")</f>
        <v>42040</v>
      </c>
      <c r="Q10" s="207">
        <f>IF(O10&lt;&gt;"",VLOOKUP(O10,$A$10:$F$266,5,FALSE),"")</f>
        <v>0.625</v>
      </c>
      <c r="R10" s="209" t="str">
        <f>IF(O10&lt;&gt;"",VLOOKUP(O10,$A$10:$F$266,4,FALSE),"")</f>
        <v>Court 2</v>
      </c>
      <c r="S10" s="209">
        <f t="shared" ref="S10:S40" ca="1" si="1">IF(OFFSET(U10,0,$S$6)&lt;&gt;"",OFFSET(U10,0,$S$6),"Bye")</f>
        <v>8</v>
      </c>
      <c r="T10" s="209">
        <f t="shared" ref="T10:T40" ca="1" si="2">IF(OFFSET(V10,0,$S$6)&lt;&gt;"",OFFSET(V10,0,$S$6),"Bye")</f>
        <v>9</v>
      </c>
      <c r="U10" s="209">
        <v>4</v>
      </c>
      <c r="V10" s="209">
        <v>5</v>
      </c>
      <c r="W10" s="209">
        <v>4</v>
      </c>
      <c r="X10" s="209">
        <v>5</v>
      </c>
      <c r="Y10" s="209">
        <v>4</v>
      </c>
      <c r="Z10" s="209">
        <v>5</v>
      </c>
      <c r="AA10" s="209">
        <v>4</v>
      </c>
      <c r="AB10" s="209">
        <v>5</v>
      </c>
      <c r="AC10" s="209">
        <v>8</v>
      </c>
      <c r="AD10" s="209">
        <v>9</v>
      </c>
      <c r="AE10" s="209">
        <v>8</v>
      </c>
      <c r="AF10" s="209">
        <v>9</v>
      </c>
      <c r="AG10" s="209">
        <v>8</v>
      </c>
      <c r="AH10" s="209">
        <v>9</v>
      </c>
      <c r="AI10" s="209">
        <v>8</v>
      </c>
      <c r="AJ10" s="209">
        <v>9</v>
      </c>
      <c r="AK10" s="209">
        <v>8</v>
      </c>
      <c r="AL10" s="209">
        <v>9</v>
      </c>
      <c r="AM10" s="209">
        <v>8</v>
      </c>
      <c r="AN10" s="209">
        <v>9</v>
      </c>
      <c r="AO10" s="209">
        <v>8</v>
      </c>
      <c r="AP10" s="209">
        <v>9</v>
      </c>
      <c r="AQ10" s="209">
        <v>8</v>
      </c>
      <c r="AR10" s="209">
        <v>9</v>
      </c>
      <c r="AS10" s="209">
        <v>16</v>
      </c>
      <c r="AT10" s="209">
        <v>17</v>
      </c>
      <c r="AU10" s="209">
        <v>16</v>
      </c>
      <c r="AV10" s="209">
        <v>17</v>
      </c>
      <c r="AW10" s="209">
        <v>16</v>
      </c>
      <c r="AX10" s="209">
        <v>17</v>
      </c>
      <c r="AY10" s="209">
        <v>16</v>
      </c>
      <c r="AZ10" s="209">
        <v>17</v>
      </c>
      <c r="BA10" s="209">
        <v>16</v>
      </c>
      <c r="BB10" s="209">
        <v>17</v>
      </c>
      <c r="BC10" s="209">
        <v>16</v>
      </c>
      <c r="BD10" s="209">
        <v>17</v>
      </c>
      <c r="BE10" s="209">
        <v>16</v>
      </c>
      <c r="BF10" s="209">
        <v>17</v>
      </c>
      <c r="BG10" s="209">
        <v>16</v>
      </c>
      <c r="BH10" s="209">
        <v>17</v>
      </c>
      <c r="BI10" s="209">
        <v>16</v>
      </c>
      <c r="BJ10" s="209">
        <v>17</v>
      </c>
      <c r="BK10" s="209">
        <v>16</v>
      </c>
      <c r="BL10" s="209">
        <v>17</v>
      </c>
      <c r="BM10" s="209">
        <v>16</v>
      </c>
      <c r="BN10" s="209">
        <v>17</v>
      </c>
      <c r="BO10" s="209">
        <v>16</v>
      </c>
      <c r="BP10" s="209">
        <v>17</v>
      </c>
      <c r="BQ10" s="209">
        <v>16</v>
      </c>
      <c r="BR10" s="209">
        <v>17</v>
      </c>
      <c r="BS10" s="209">
        <v>16</v>
      </c>
      <c r="BT10" s="209">
        <v>17</v>
      </c>
      <c r="BU10" s="209">
        <v>16</v>
      </c>
      <c r="BV10" s="209">
        <v>17</v>
      </c>
      <c r="BW10" s="209">
        <v>16</v>
      </c>
      <c r="BX10" s="209">
        <v>17</v>
      </c>
      <c r="BY10" s="209">
        <v>32</v>
      </c>
      <c r="BZ10" s="209">
        <v>33</v>
      </c>
      <c r="CA10" s="209">
        <v>32</v>
      </c>
      <c r="CB10" s="209">
        <v>33</v>
      </c>
      <c r="CC10" s="209">
        <v>32</v>
      </c>
      <c r="CD10" s="209">
        <v>33</v>
      </c>
      <c r="CE10" s="209">
        <v>32</v>
      </c>
      <c r="CF10" s="209">
        <v>33</v>
      </c>
      <c r="CG10" s="209">
        <v>32</v>
      </c>
      <c r="CH10" s="209">
        <v>33</v>
      </c>
      <c r="CI10" s="209">
        <v>32</v>
      </c>
      <c r="CJ10" s="209">
        <v>33</v>
      </c>
      <c r="CK10" s="209">
        <v>32</v>
      </c>
      <c r="CL10" s="209">
        <v>33</v>
      </c>
      <c r="CM10" s="209">
        <v>32</v>
      </c>
      <c r="CN10" s="209">
        <v>33</v>
      </c>
      <c r="CO10" s="209">
        <v>32</v>
      </c>
      <c r="CP10" s="209">
        <v>33</v>
      </c>
      <c r="CQ10" s="209">
        <v>32</v>
      </c>
      <c r="CR10" s="209">
        <v>33</v>
      </c>
      <c r="CS10" s="209">
        <v>32</v>
      </c>
      <c r="CT10" s="209">
        <v>33</v>
      </c>
      <c r="CU10" s="209">
        <v>32</v>
      </c>
      <c r="CV10" s="209">
        <v>33</v>
      </c>
      <c r="CW10" s="209">
        <v>32</v>
      </c>
      <c r="CX10" s="209">
        <v>33</v>
      </c>
      <c r="CY10" s="209">
        <v>32</v>
      </c>
      <c r="CZ10" s="209">
        <v>33</v>
      </c>
      <c r="DA10" s="209">
        <v>32</v>
      </c>
      <c r="DB10" s="209">
        <v>33</v>
      </c>
      <c r="DC10" s="209">
        <v>32</v>
      </c>
      <c r="DD10" s="209">
        <v>33</v>
      </c>
      <c r="DE10" s="209">
        <v>32</v>
      </c>
      <c r="DF10" s="209">
        <v>33</v>
      </c>
      <c r="DG10" s="209">
        <v>32</v>
      </c>
      <c r="DH10" s="209">
        <v>33</v>
      </c>
      <c r="DI10" s="209">
        <v>32</v>
      </c>
      <c r="DJ10" s="209">
        <v>33</v>
      </c>
      <c r="DK10" s="209">
        <v>32</v>
      </c>
      <c r="DL10" s="209">
        <v>33</v>
      </c>
      <c r="DM10" s="209">
        <v>32</v>
      </c>
      <c r="DN10" s="209">
        <v>33</v>
      </c>
      <c r="DO10" s="209">
        <v>32</v>
      </c>
      <c r="DP10" s="209">
        <v>33</v>
      </c>
      <c r="DQ10" s="209">
        <v>32</v>
      </c>
      <c r="DR10" s="209">
        <v>33</v>
      </c>
      <c r="DS10" s="209">
        <v>32</v>
      </c>
      <c r="DT10" s="209">
        <v>33</v>
      </c>
      <c r="DU10" s="209">
        <v>32</v>
      </c>
      <c r="DV10" s="209">
        <v>33</v>
      </c>
      <c r="DW10" s="209">
        <v>32</v>
      </c>
      <c r="DX10" s="209">
        <v>33</v>
      </c>
      <c r="DY10" s="209">
        <v>32</v>
      </c>
      <c r="DZ10" s="209">
        <v>33</v>
      </c>
      <c r="EA10" s="209">
        <v>32</v>
      </c>
      <c r="EB10" s="209">
        <v>33</v>
      </c>
      <c r="EC10" s="209">
        <v>32</v>
      </c>
      <c r="ED10" s="209">
        <v>33</v>
      </c>
      <c r="EE10" s="209">
        <v>32</v>
      </c>
      <c r="EF10" s="209">
        <v>33</v>
      </c>
      <c r="EG10" s="209">
        <v>32</v>
      </c>
      <c r="EH10" s="209">
        <v>33</v>
      </c>
      <c r="EI10" s="209">
        <v>32</v>
      </c>
      <c r="EJ10" s="209">
        <v>33</v>
      </c>
      <c r="EK10" s="209">
        <v>64</v>
      </c>
      <c r="EL10" s="209">
        <v>65</v>
      </c>
      <c r="EM10" s="209">
        <v>64</v>
      </c>
      <c r="EN10" s="209">
        <v>65</v>
      </c>
      <c r="EO10" s="209">
        <v>64</v>
      </c>
      <c r="EP10" s="209">
        <v>65</v>
      </c>
      <c r="EQ10" s="209">
        <v>64</v>
      </c>
      <c r="ER10" s="209">
        <v>65</v>
      </c>
      <c r="ES10" s="209">
        <v>64</v>
      </c>
      <c r="ET10" s="209">
        <v>65</v>
      </c>
      <c r="EU10" s="209">
        <v>64</v>
      </c>
      <c r="EV10" s="209">
        <v>65</v>
      </c>
      <c r="EW10" s="209">
        <v>64</v>
      </c>
      <c r="EX10" s="209">
        <v>65</v>
      </c>
      <c r="EY10" s="209">
        <v>64</v>
      </c>
      <c r="EZ10" s="209">
        <v>65</v>
      </c>
      <c r="FA10" s="209">
        <v>64</v>
      </c>
      <c r="FB10" s="209">
        <v>65</v>
      </c>
      <c r="FC10" s="209">
        <v>64</v>
      </c>
      <c r="FD10" s="209">
        <v>65</v>
      </c>
      <c r="FE10" s="209">
        <v>64</v>
      </c>
      <c r="FF10" s="209">
        <v>65</v>
      </c>
      <c r="FG10" s="209">
        <v>64</v>
      </c>
      <c r="FH10" s="209">
        <v>65</v>
      </c>
      <c r="FI10" s="209">
        <v>64</v>
      </c>
      <c r="FJ10" s="209">
        <v>65</v>
      </c>
      <c r="FK10" s="209">
        <v>64</v>
      </c>
      <c r="FL10" s="209">
        <v>65</v>
      </c>
      <c r="FM10" s="209">
        <v>64</v>
      </c>
      <c r="FN10" s="209">
        <v>65</v>
      </c>
      <c r="FO10" s="209">
        <v>64</v>
      </c>
      <c r="FP10" s="209">
        <v>65</v>
      </c>
      <c r="FQ10" s="209">
        <v>64</v>
      </c>
      <c r="FR10" s="209">
        <v>65</v>
      </c>
      <c r="FS10" s="209">
        <v>64</v>
      </c>
      <c r="FT10" s="209">
        <v>65</v>
      </c>
      <c r="FU10" s="209">
        <v>64</v>
      </c>
      <c r="FV10" s="209">
        <v>65</v>
      </c>
      <c r="FW10" s="209">
        <v>64</v>
      </c>
      <c r="FX10" s="209">
        <v>65</v>
      </c>
      <c r="FY10" s="209">
        <v>64</v>
      </c>
      <c r="FZ10" s="209">
        <v>65</v>
      </c>
      <c r="GA10" s="209">
        <v>64</v>
      </c>
      <c r="GB10" s="209">
        <v>65</v>
      </c>
      <c r="GC10" s="209">
        <v>64</v>
      </c>
      <c r="GD10" s="209">
        <v>65</v>
      </c>
      <c r="GE10" s="209">
        <v>64</v>
      </c>
      <c r="GF10" s="209">
        <v>65</v>
      </c>
      <c r="GG10" s="209">
        <v>64</v>
      </c>
      <c r="GH10" s="209">
        <v>65</v>
      </c>
      <c r="GI10" s="209">
        <v>64</v>
      </c>
      <c r="GJ10" s="209">
        <v>65</v>
      </c>
      <c r="GK10" s="209">
        <v>64</v>
      </c>
      <c r="GL10" s="209">
        <v>65</v>
      </c>
      <c r="GM10" s="209">
        <v>64</v>
      </c>
      <c r="GN10" s="209">
        <v>65</v>
      </c>
      <c r="GO10" s="209">
        <v>64</v>
      </c>
      <c r="GP10" s="209">
        <v>65</v>
      </c>
      <c r="GQ10" s="209">
        <v>64</v>
      </c>
      <c r="GR10" s="209">
        <v>65</v>
      </c>
      <c r="GS10" s="209">
        <v>64</v>
      </c>
      <c r="GT10" s="209">
        <v>65</v>
      </c>
      <c r="GU10" s="209">
        <v>64</v>
      </c>
      <c r="GV10" s="209">
        <v>65</v>
      </c>
      <c r="GW10" s="209">
        <v>64</v>
      </c>
      <c r="GX10" s="209">
        <v>65</v>
      </c>
      <c r="GY10" s="209">
        <v>64</v>
      </c>
      <c r="GZ10" s="209">
        <v>65</v>
      </c>
      <c r="HA10" s="209">
        <v>64</v>
      </c>
      <c r="HB10" s="209">
        <v>65</v>
      </c>
      <c r="HC10" s="209">
        <v>64</v>
      </c>
      <c r="HD10" s="209">
        <v>65</v>
      </c>
      <c r="HE10" s="209">
        <v>64</v>
      </c>
      <c r="HF10" s="209">
        <v>65</v>
      </c>
      <c r="HG10" s="209">
        <v>64</v>
      </c>
      <c r="HH10" s="209">
        <v>65</v>
      </c>
      <c r="HI10" s="209">
        <v>64</v>
      </c>
      <c r="HJ10" s="209">
        <v>65</v>
      </c>
      <c r="HK10" s="209">
        <v>64</v>
      </c>
      <c r="HL10" s="209">
        <v>65</v>
      </c>
      <c r="HM10" s="209">
        <v>64</v>
      </c>
      <c r="HN10" s="209">
        <v>65</v>
      </c>
      <c r="HO10" s="209">
        <v>64</v>
      </c>
      <c r="HP10" s="209">
        <v>65</v>
      </c>
      <c r="HQ10" s="209">
        <v>64</v>
      </c>
      <c r="HR10" s="209">
        <v>65</v>
      </c>
      <c r="HS10" s="209">
        <v>64</v>
      </c>
      <c r="HT10" s="209">
        <v>65</v>
      </c>
      <c r="HU10" s="209">
        <v>64</v>
      </c>
      <c r="HV10" s="209">
        <v>65</v>
      </c>
      <c r="HW10" s="209">
        <v>64</v>
      </c>
      <c r="HX10" s="209">
        <v>65</v>
      </c>
      <c r="HY10" s="209">
        <v>64</v>
      </c>
      <c r="HZ10" s="209">
        <v>65</v>
      </c>
      <c r="IA10" s="209">
        <v>64</v>
      </c>
      <c r="IB10" s="209">
        <v>65</v>
      </c>
      <c r="IC10" s="209">
        <v>64</v>
      </c>
      <c r="ID10" s="209">
        <v>65</v>
      </c>
      <c r="IE10" s="209">
        <v>64</v>
      </c>
      <c r="IF10" s="209">
        <v>65</v>
      </c>
      <c r="IG10" s="209">
        <v>64</v>
      </c>
      <c r="IH10" s="209">
        <v>65</v>
      </c>
      <c r="II10" s="209">
        <v>64</v>
      </c>
      <c r="IJ10" s="209">
        <v>65</v>
      </c>
      <c r="IK10" s="209">
        <v>64</v>
      </c>
      <c r="IL10" s="209">
        <v>65</v>
      </c>
      <c r="IM10" s="209">
        <v>64</v>
      </c>
      <c r="IN10" s="209">
        <v>65</v>
      </c>
      <c r="IO10" s="209">
        <v>64</v>
      </c>
      <c r="IP10" s="209">
        <v>65</v>
      </c>
      <c r="IQ10" s="209">
        <v>64</v>
      </c>
      <c r="IR10" s="209">
        <v>65</v>
      </c>
      <c r="IS10" s="209">
        <v>64</v>
      </c>
      <c r="IT10" s="209">
        <v>65</v>
      </c>
      <c r="IU10" s="209">
        <v>64</v>
      </c>
      <c r="IV10" s="209">
        <v>65</v>
      </c>
      <c r="IW10" s="209">
        <v>64</v>
      </c>
      <c r="IX10" s="209">
        <v>65</v>
      </c>
      <c r="IY10" s="209">
        <v>64</v>
      </c>
      <c r="IZ10" s="209">
        <v>65</v>
      </c>
      <c r="JA10" s="209">
        <v>64</v>
      </c>
      <c r="JB10" s="209">
        <v>65</v>
      </c>
      <c r="JC10" s="209">
        <v>64</v>
      </c>
      <c r="JD10" s="209">
        <v>65</v>
      </c>
      <c r="JE10" s="209">
        <v>64</v>
      </c>
      <c r="JF10" s="209">
        <v>65</v>
      </c>
      <c r="JG10" s="209">
        <v>64</v>
      </c>
      <c r="JH10" s="209">
        <v>65</v>
      </c>
    </row>
    <row r="11" spans="1:268" s="206" customFormat="1" ht="15" customHeight="1" x14ac:dyDescent="0.25">
      <c r="A11" s="206">
        <v>2</v>
      </c>
      <c r="B11" s="206">
        <f t="shared" ref="B11:B74" si="3">IF(MOD(A10,$I$14*$I$16)=0,B10+1,B10)</f>
        <v>1</v>
      </c>
      <c r="C11" s="206">
        <f t="shared" ref="C11:C33" si="4">IF(C10&lt;&gt;$I$14,C10+1,1)</f>
        <v>2</v>
      </c>
      <c r="D11" s="206" t="str">
        <f t="shared" si="0"/>
        <v>Court 2</v>
      </c>
      <c r="E11" s="207">
        <f>IF(B11=B10,IF(C11&gt;C10,E10,E10+$I$15),$I$13)</f>
        <v>0.625</v>
      </c>
      <c r="F11" s="208">
        <f>IF(B11=B10,F10,F10+1)</f>
        <v>42040</v>
      </c>
      <c r="H11" s="206" t="s">
        <v>5</v>
      </c>
      <c r="I11" s="214">
        <f>Setup!C9</f>
        <v>42040</v>
      </c>
      <c r="O11" s="209">
        <f t="shared" ref="O11:O26" si="5">O10+1</f>
        <v>3</v>
      </c>
      <c r="P11" s="210">
        <f t="shared" ref="P11:P24" si="6">IF(O11&lt;&gt;"",VLOOKUP(O11,$A$10:$F$266,6,FALSE),"")</f>
        <v>42040</v>
      </c>
      <c r="Q11" s="207">
        <f t="shared" ref="Q11:Q24" si="7">IF(O11&lt;&gt;"",VLOOKUP(O11,$A$10:$F$266,5,FALSE),"")</f>
        <v>0.625</v>
      </c>
      <c r="R11" s="209" t="str">
        <f t="shared" ref="R11:R24" si="8">IF(O11&lt;&gt;"",VLOOKUP(O11,$A$10:$F$266,4,FALSE),"")</f>
        <v>Court 3</v>
      </c>
      <c r="S11" s="209">
        <f t="shared" ca="1" si="1"/>
        <v>4</v>
      </c>
      <c r="T11" s="209">
        <f t="shared" ca="1" si="2"/>
        <v>13</v>
      </c>
      <c r="U11" s="209">
        <v>2</v>
      </c>
      <c r="V11" s="209"/>
      <c r="W11" s="209">
        <v>2</v>
      </c>
      <c r="X11" s="209"/>
      <c r="Y11" s="209">
        <v>2</v>
      </c>
      <c r="Z11" s="209">
        <v>7</v>
      </c>
      <c r="AA11" s="209">
        <v>2</v>
      </c>
      <c r="AB11" s="209">
        <v>7</v>
      </c>
      <c r="AC11" s="209">
        <v>4</v>
      </c>
      <c r="AD11" s="209"/>
      <c r="AE11" s="209">
        <v>4</v>
      </c>
      <c r="AF11" s="209"/>
      <c r="AG11" s="209">
        <v>4</v>
      </c>
      <c r="AH11" s="209"/>
      <c r="AI11" s="209">
        <v>4</v>
      </c>
      <c r="AJ11" s="209"/>
      <c r="AK11" s="209">
        <v>4</v>
      </c>
      <c r="AL11" s="209">
        <v>13</v>
      </c>
      <c r="AM11" s="209">
        <v>4</v>
      </c>
      <c r="AN11" s="209">
        <v>13</v>
      </c>
      <c r="AO11" s="209">
        <v>4</v>
      </c>
      <c r="AP11" s="209">
        <v>13</v>
      </c>
      <c r="AQ11" s="209">
        <v>4</v>
      </c>
      <c r="AR11" s="209">
        <v>13</v>
      </c>
      <c r="AS11" s="209">
        <v>8</v>
      </c>
      <c r="AT11" s="209"/>
      <c r="AU11" s="209">
        <v>8</v>
      </c>
      <c r="AV11" s="209"/>
      <c r="AW11" s="209">
        <v>8</v>
      </c>
      <c r="AX11" s="209"/>
      <c r="AY11" s="209">
        <v>8</v>
      </c>
      <c r="AZ11" s="209"/>
      <c r="BA11" s="209">
        <v>8</v>
      </c>
      <c r="BB11" s="209"/>
      <c r="BC11" s="209">
        <v>8</v>
      </c>
      <c r="BD11" s="209"/>
      <c r="BE11" s="209">
        <v>8</v>
      </c>
      <c r="BF11" s="209"/>
      <c r="BG11" s="209">
        <v>8</v>
      </c>
      <c r="BH11" s="209"/>
      <c r="BI11" s="209">
        <v>8</v>
      </c>
      <c r="BJ11" s="209">
        <v>25</v>
      </c>
      <c r="BK11" s="209">
        <v>8</v>
      </c>
      <c r="BL11" s="209">
        <v>25</v>
      </c>
      <c r="BM11" s="209">
        <v>8</v>
      </c>
      <c r="BN11" s="209">
        <v>25</v>
      </c>
      <c r="BO11" s="209">
        <v>8</v>
      </c>
      <c r="BP11" s="209">
        <v>25</v>
      </c>
      <c r="BQ11" s="209">
        <v>8</v>
      </c>
      <c r="BR11" s="209">
        <v>25</v>
      </c>
      <c r="BS11" s="209">
        <v>8</v>
      </c>
      <c r="BT11" s="209">
        <v>25</v>
      </c>
      <c r="BU11" s="209">
        <v>8</v>
      </c>
      <c r="BV11" s="209">
        <v>25</v>
      </c>
      <c r="BW11" s="209">
        <v>8</v>
      </c>
      <c r="BX11" s="209">
        <v>25</v>
      </c>
      <c r="BY11" s="209">
        <v>16</v>
      </c>
      <c r="BZ11" s="209"/>
      <c r="CA11" s="209">
        <v>16</v>
      </c>
      <c r="CB11" s="209"/>
      <c r="CC11" s="209">
        <v>16</v>
      </c>
      <c r="CD11" s="209"/>
      <c r="CE11" s="209">
        <v>16</v>
      </c>
      <c r="CF11" s="209"/>
      <c r="CG11" s="209">
        <v>16</v>
      </c>
      <c r="CH11" s="209"/>
      <c r="CI11" s="209">
        <v>16</v>
      </c>
      <c r="CJ11" s="209"/>
      <c r="CK11" s="209">
        <v>16</v>
      </c>
      <c r="CL11" s="209"/>
      <c r="CM11" s="209">
        <v>16</v>
      </c>
      <c r="CN11" s="209"/>
      <c r="CO11" s="209">
        <v>16</v>
      </c>
      <c r="CP11" s="209"/>
      <c r="CQ11" s="209">
        <v>16</v>
      </c>
      <c r="CR11" s="209"/>
      <c r="CS11" s="209">
        <v>16</v>
      </c>
      <c r="CT11" s="209"/>
      <c r="CU11" s="209">
        <v>16</v>
      </c>
      <c r="CV11" s="209"/>
      <c r="CW11" s="209">
        <v>16</v>
      </c>
      <c r="CX11" s="209"/>
      <c r="CY11" s="209">
        <v>16</v>
      </c>
      <c r="CZ11" s="209"/>
      <c r="DA11" s="209">
        <v>16</v>
      </c>
      <c r="DB11" s="209"/>
      <c r="DC11" s="209">
        <v>16</v>
      </c>
      <c r="DD11" s="209"/>
      <c r="DE11" s="209">
        <v>16</v>
      </c>
      <c r="DF11" s="209">
        <v>49</v>
      </c>
      <c r="DG11" s="209">
        <v>16</v>
      </c>
      <c r="DH11" s="209">
        <v>49</v>
      </c>
      <c r="DI11" s="209">
        <v>16</v>
      </c>
      <c r="DJ11" s="209">
        <v>49</v>
      </c>
      <c r="DK11" s="209">
        <v>16</v>
      </c>
      <c r="DL11" s="209">
        <v>49</v>
      </c>
      <c r="DM11" s="209">
        <v>16</v>
      </c>
      <c r="DN11" s="209">
        <v>49</v>
      </c>
      <c r="DO11" s="209">
        <v>16</v>
      </c>
      <c r="DP11" s="209">
        <v>49</v>
      </c>
      <c r="DQ11" s="209">
        <v>16</v>
      </c>
      <c r="DR11" s="209">
        <v>49</v>
      </c>
      <c r="DS11" s="209">
        <v>16</v>
      </c>
      <c r="DT11" s="209">
        <v>49</v>
      </c>
      <c r="DU11" s="209">
        <v>16</v>
      </c>
      <c r="DV11" s="209">
        <v>49</v>
      </c>
      <c r="DW11" s="209">
        <v>16</v>
      </c>
      <c r="DX11" s="209">
        <v>49</v>
      </c>
      <c r="DY11" s="209">
        <v>16</v>
      </c>
      <c r="DZ11" s="209">
        <v>49</v>
      </c>
      <c r="EA11" s="209">
        <v>16</v>
      </c>
      <c r="EB11" s="209">
        <v>49</v>
      </c>
      <c r="EC11" s="209">
        <v>16</v>
      </c>
      <c r="ED11" s="209">
        <v>49</v>
      </c>
      <c r="EE11" s="209">
        <v>16</v>
      </c>
      <c r="EF11" s="209">
        <v>49</v>
      </c>
      <c r="EG11" s="209">
        <v>16</v>
      </c>
      <c r="EH11" s="209">
        <v>49</v>
      </c>
      <c r="EI11" s="209">
        <v>16</v>
      </c>
      <c r="EJ11" s="209">
        <v>49</v>
      </c>
      <c r="EK11" s="209">
        <v>32</v>
      </c>
      <c r="EL11" s="209"/>
      <c r="EM11" s="209">
        <v>32</v>
      </c>
      <c r="EN11" s="209"/>
      <c r="EO11" s="209">
        <v>32</v>
      </c>
      <c r="EP11" s="209"/>
      <c r="EQ11" s="209">
        <v>32</v>
      </c>
      <c r="ER11" s="209"/>
      <c r="ES11" s="209">
        <v>32</v>
      </c>
      <c r="ET11" s="209"/>
      <c r="EU11" s="209">
        <v>32</v>
      </c>
      <c r="EV11" s="209"/>
      <c r="EW11" s="209">
        <v>32</v>
      </c>
      <c r="EX11" s="209"/>
      <c r="EY11" s="209">
        <v>32</v>
      </c>
      <c r="EZ11" s="209"/>
      <c r="FA11" s="209">
        <v>32</v>
      </c>
      <c r="FB11" s="209"/>
      <c r="FC11" s="209">
        <v>32</v>
      </c>
      <c r="FD11" s="209"/>
      <c r="FE11" s="209">
        <v>32</v>
      </c>
      <c r="FF11" s="209"/>
      <c r="FG11" s="209">
        <v>32</v>
      </c>
      <c r="FH11" s="209"/>
      <c r="FI11" s="209">
        <v>32</v>
      </c>
      <c r="FJ11" s="209"/>
      <c r="FK11" s="209">
        <v>32</v>
      </c>
      <c r="FL11" s="209"/>
      <c r="FM11" s="209">
        <v>32</v>
      </c>
      <c r="FN11" s="209"/>
      <c r="FO11" s="209">
        <v>32</v>
      </c>
      <c r="FP11" s="209"/>
      <c r="FQ11" s="209">
        <v>32</v>
      </c>
      <c r="FR11" s="209"/>
      <c r="FS11" s="209">
        <v>32</v>
      </c>
      <c r="FT11" s="209"/>
      <c r="FU11" s="209">
        <v>32</v>
      </c>
      <c r="FV11" s="209"/>
      <c r="FW11" s="209">
        <v>32</v>
      </c>
      <c r="FX11" s="209"/>
      <c r="FY11" s="209">
        <v>32</v>
      </c>
      <c r="FZ11" s="209"/>
      <c r="GA11" s="209">
        <v>32</v>
      </c>
      <c r="GB11" s="209"/>
      <c r="GC11" s="209">
        <v>32</v>
      </c>
      <c r="GD11" s="209"/>
      <c r="GE11" s="209">
        <v>32</v>
      </c>
      <c r="GF11" s="209"/>
      <c r="GG11" s="209">
        <v>32</v>
      </c>
      <c r="GH11" s="209"/>
      <c r="GI11" s="209">
        <v>32</v>
      </c>
      <c r="GJ11" s="209"/>
      <c r="GK11" s="209">
        <v>32</v>
      </c>
      <c r="GL11" s="209"/>
      <c r="GM11" s="209">
        <v>32</v>
      </c>
      <c r="GN11" s="209"/>
      <c r="GO11" s="209">
        <v>32</v>
      </c>
      <c r="GP11" s="209"/>
      <c r="GQ11" s="209">
        <v>32</v>
      </c>
      <c r="GR11" s="209"/>
      <c r="GS11" s="209">
        <v>32</v>
      </c>
      <c r="GT11" s="209"/>
      <c r="GU11" s="209">
        <v>32</v>
      </c>
      <c r="GV11" s="209"/>
      <c r="GW11" s="209">
        <v>32</v>
      </c>
      <c r="GX11" s="209">
        <v>97</v>
      </c>
      <c r="GY11" s="209">
        <v>32</v>
      </c>
      <c r="GZ11" s="209">
        <v>97</v>
      </c>
      <c r="HA11" s="209">
        <v>32</v>
      </c>
      <c r="HB11" s="209">
        <v>97</v>
      </c>
      <c r="HC11" s="209">
        <v>32</v>
      </c>
      <c r="HD11" s="209">
        <v>97</v>
      </c>
      <c r="HE11" s="209">
        <v>32</v>
      </c>
      <c r="HF11" s="209">
        <v>97</v>
      </c>
      <c r="HG11" s="209">
        <v>32</v>
      </c>
      <c r="HH11" s="209">
        <v>97</v>
      </c>
      <c r="HI11" s="209">
        <v>32</v>
      </c>
      <c r="HJ11" s="209">
        <v>97</v>
      </c>
      <c r="HK11" s="209">
        <v>32</v>
      </c>
      <c r="HL11" s="209">
        <v>97</v>
      </c>
      <c r="HM11" s="209">
        <v>32</v>
      </c>
      <c r="HN11" s="209">
        <v>97</v>
      </c>
      <c r="HO11" s="209">
        <v>32</v>
      </c>
      <c r="HP11" s="209">
        <v>97</v>
      </c>
      <c r="HQ11" s="209">
        <v>32</v>
      </c>
      <c r="HR11" s="209">
        <v>97</v>
      </c>
      <c r="HS11" s="209">
        <v>32</v>
      </c>
      <c r="HT11" s="209">
        <v>97</v>
      </c>
      <c r="HU11" s="209">
        <v>32</v>
      </c>
      <c r="HV11" s="209">
        <v>97</v>
      </c>
      <c r="HW11" s="209">
        <v>32</v>
      </c>
      <c r="HX11" s="209">
        <v>97</v>
      </c>
      <c r="HY11" s="209">
        <v>32</v>
      </c>
      <c r="HZ11" s="209">
        <v>97</v>
      </c>
      <c r="IA11" s="209">
        <v>32</v>
      </c>
      <c r="IB11" s="209">
        <v>97</v>
      </c>
      <c r="IC11" s="209">
        <v>32</v>
      </c>
      <c r="ID11" s="209">
        <v>97</v>
      </c>
      <c r="IE11" s="209">
        <v>32</v>
      </c>
      <c r="IF11" s="209">
        <v>97</v>
      </c>
      <c r="IG11" s="209">
        <v>32</v>
      </c>
      <c r="IH11" s="209">
        <v>97</v>
      </c>
      <c r="II11" s="209">
        <v>32</v>
      </c>
      <c r="IJ11" s="209">
        <v>97</v>
      </c>
      <c r="IK11" s="209">
        <v>32</v>
      </c>
      <c r="IL11" s="209">
        <v>97</v>
      </c>
      <c r="IM11" s="209">
        <v>32</v>
      </c>
      <c r="IN11" s="209">
        <v>97</v>
      </c>
      <c r="IO11" s="209">
        <v>32</v>
      </c>
      <c r="IP11" s="209">
        <v>97</v>
      </c>
      <c r="IQ11" s="209">
        <v>32</v>
      </c>
      <c r="IR11" s="209">
        <v>97</v>
      </c>
      <c r="IS11" s="209">
        <v>32</v>
      </c>
      <c r="IT11" s="209">
        <v>97</v>
      </c>
      <c r="IU11" s="209">
        <v>32</v>
      </c>
      <c r="IV11" s="209">
        <v>97</v>
      </c>
      <c r="IW11" s="209">
        <v>32</v>
      </c>
      <c r="IX11" s="209">
        <v>97</v>
      </c>
      <c r="IY11" s="209">
        <v>32</v>
      </c>
      <c r="IZ11" s="209">
        <v>97</v>
      </c>
      <c r="JA11" s="209">
        <v>32</v>
      </c>
      <c r="JB11" s="209">
        <v>97</v>
      </c>
      <c r="JC11" s="209">
        <v>32</v>
      </c>
      <c r="JD11" s="209">
        <v>97</v>
      </c>
      <c r="JE11" s="209">
        <v>32</v>
      </c>
      <c r="JF11" s="209">
        <v>97</v>
      </c>
      <c r="JG11" s="209">
        <v>32</v>
      </c>
      <c r="JH11" s="209">
        <v>97</v>
      </c>
    </row>
    <row r="12" spans="1:268" s="206" customFormat="1" ht="15" customHeight="1" x14ac:dyDescent="0.25">
      <c r="A12" s="206">
        <v>3</v>
      </c>
      <c r="B12" s="206">
        <f t="shared" si="3"/>
        <v>1</v>
      </c>
      <c r="C12" s="206">
        <f t="shared" si="4"/>
        <v>3</v>
      </c>
      <c r="D12" s="206" t="str">
        <f t="shared" si="0"/>
        <v>Court 3</v>
      </c>
      <c r="E12" s="207">
        <f t="shared" ref="E12:E75" si="9">IF(B12=B11,IF(C12&gt;C11,E11,E11+$I$15),$I$13)</f>
        <v>0.625</v>
      </c>
      <c r="F12" s="208">
        <f t="shared" ref="F12:F33" si="10">IF(B12=B11,F11,F11+1)</f>
        <v>42040</v>
      </c>
      <c r="H12" s="206" t="s">
        <v>26</v>
      </c>
      <c r="I12" s="214">
        <f>MAX(P9:P24)</f>
        <v>42040</v>
      </c>
      <c r="O12" s="209">
        <f t="shared" si="5"/>
        <v>4</v>
      </c>
      <c r="P12" s="210">
        <f t="shared" si="6"/>
        <v>42040</v>
      </c>
      <c r="Q12" s="207">
        <f t="shared" si="7"/>
        <v>0.625</v>
      </c>
      <c r="R12" s="209" t="str">
        <f t="shared" si="8"/>
        <v>Court 4</v>
      </c>
      <c r="S12" s="209">
        <f t="shared" ca="1" si="1"/>
        <v>5</v>
      </c>
      <c r="T12" s="209">
        <f t="shared" ca="1" si="2"/>
        <v>12</v>
      </c>
      <c r="U12" s="209">
        <v>3</v>
      </c>
      <c r="V12" s="209"/>
      <c r="W12" s="209">
        <v>3</v>
      </c>
      <c r="X12" s="209">
        <v>6</v>
      </c>
      <c r="Y12" s="209">
        <v>3</v>
      </c>
      <c r="Z12" s="209">
        <v>6</v>
      </c>
      <c r="AA12" s="209">
        <v>3</v>
      </c>
      <c r="AB12" s="209">
        <v>6</v>
      </c>
      <c r="AC12" s="209">
        <v>5</v>
      </c>
      <c r="AD12" s="209"/>
      <c r="AE12" s="209">
        <v>5</v>
      </c>
      <c r="AF12" s="209"/>
      <c r="AG12" s="209">
        <v>5</v>
      </c>
      <c r="AH12" s="209"/>
      <c r="AI12" s="209">
        <v>5</v>
      </c>
      <c r="AJ12" s="209">
        <v>12</v>
      </c>
      <c r="AK12" s="209">
        <v>5</v>
      </c>
      <c r="AL12" s="209">
        <v>12</v>
      </c>
      <c r="AM12" s="209">
        <v>5</v>
      </c>
      <c r="AN12" s="209">
        <v>12</v>
      </c>
      <c r="AO12" s="209">
        <v>5</v>
      </c>
      <c r="AP12" s="209">
        <v>12</v>
      </c>
      <c r="AQ12" s="209">
        <v>5</v>
      </c>
      <c r="AR12" s="209">
        <v>12</v>
      </c>
      <c r="AS12" s="209">
        <v>13</v>
      </c>
      <c r="AT12" s="209"/>
      <c r="AU12" s="209">
        <v>13</v>
      </c>
      <c r="AV12" s="209"/>
      <c r="AW12" s="209">
        <v>13</v>
      </c>
      <c r="AX12" s="209"/>
      <c r="AY12" s="209">
        <v>13</v>
      </c>
      <c r="AZ12" s="209">
        <v>20</v>
      </c>
      <c r="BA12" s="209">
        <v>13</v>
      </c>
      <c r="BB12" s="209">
        <v>20</v>
      </c>
      <c r="BC12" s="209">
        <v>13</v>
      </c>
      <c r="BD12" s="209">
        <v>20</v>
      </c>
      <c r="BE12" s="209">
        <v>13</v>
      </c>
      <c r="BF12" s="209">
        <v>20</v>
      </c>
      <c r="BG12" s="209">
        <v>13</v>
      </c>
      <c r="BH12" s="209">
        <v>20</v>
      </c>
      <c r="BI12" s="209">
        <v>13</v>
      </c>
      <c r="BJ12" s="209">
        <v>20</v>
      </c>
      <c r="BK12" s="209">
        <v>13</v>
      </c>
      <c r="BL12" s="209">
        <v>20</v>
      </c>
      <c r="BM12" s="209">
        <v>13</v>
      </c>
      <c r="BN12" s="209">
        <v>20</v>
      </c>
      <c r="BO12" s="209">
        <v>13</v>
      </c>
      <c r="BP12" s="209">
        <v>20</v>
      </c>
      <c r="BQ12" s="209">
        <v>13</v>
      </c>
      <c r="BR12" s="209">
        <v>20</v>
      </c>
      <c r="BS12" s="209">
        <v>13</v>
      </c>
      <c r="BT12" s="209">
        <v>20</v>
      </c>
      <c r="BU12" s="209">
        <v>13</v>
      </c>
      <c r="BV12" s="209">
        <v>20</v>
      </c>
      <c r="BW12" s="209">
        <v>13</v>
      </c>
      <c r="BX12" s="209">
        <v>20</v>
      </c>
      <c r="BY12" s="209">
        <v>17</v>
      </c>
      <c r="BZ12" s="209"/>
      <c r="CA12" s="209">
        <v>17</v>
      </c>
      <c r="CB12" s="209"/>
      <c r="CC12" s="209">
        <v>17</v>
      </c>
      <c r="CD12" s="209"/>
      <c r="CE12" s="209">
        <v>17</v>
      </c>
      <c r="CF12" s="209"/>
      <c r="CG12" s="209">
        <v>17</v>
      </c>
      <c r="CH12" s="209"/>
      <c r="CI12" s="209">
        <v>17</v>
      </c>
      <c r="CJ12" s="209"/>
      <c r="CK12" s="209">
        <v>17</v>
      </c>
      <c r="CL12" s="209"/>
      <c r="CM12" s="209">
        <v>17</v>
      </c>
      <c r="CN12" s="209"/>
      <c r="CO12" s="209">
        <v>17</v>
      </c>
      <c r="CP12" s="209"/>
      <c r="CQ12" s="209">
        <v>17</v>
      </c>
      <c r="CR12" s="209"/>
      <c r="CS12" s="209">
        <v>17</v>
      </c>
      <c r="CT12" s="209"/>
      <c r="CU12" s="209">
        <v>17</v>
      </c>
      <c r="CV12" s="209"/>
      <c r="CW12" s="209">
        <v>17</v>
      </c>
      <c r="CX12" s="209"/>
      <c r="CY12" s="209">
        <v>17</v>
      </c>
      <c r="CZ12" s="209"/>
      <c r="DA12" s="209">
        <v>17</v>
      </c>
      <c r="DB12" s="209"/>
      <c r="DC12" s="209">
        <v>17</v>
      </c>
      <c r="DD12" s="209">
        <v>48</v>
      </c>
      <c r="DE12" s="209">
        <v>17</v>
      </c>
      <c r="DF12" s="209">
        <v>48</v>
      </c>
      <c r="DG12" s="209">
        <v>17</v>
      </c>
      <c r="DH12" s="209">
        <v>48</v>
      </c>
      <c r="DI12" s="209">
        <v>17</v>
      </c>
      <c r="DJ12" s="209">
        <v>48</v>
      </c>
      <c r="DK12" s="209">
        <v>17</v>
      </c>
      <c r="DL12" s="209">
        <v>48</v>
      </c>
      <c r="DM12" s="209">
        <v>17</v>
      </c>
      <c r="DN12" s="209">
        <v>48</v>
      </c>
      <c r="DO12" s="209">
        <v>17</v>
      </c>
      <c r="DP12" s="209">
        <v>48</v>
      </c>
      <c r="DQ12" s="209">
        <v>17</v>
      </c>
      <c r="DR12" s="209">
        <v>48</v>
      </c>
      <c r="DS12" s="209">
        <v>17</v>
      </c>
      <c r="DT12" s="209">
        <v>48</v>
      </c>
      <c r="DU12" s="209">
        <v>17</v>
      </c>
      <c r="DV12" s="209">
        <v>48</v>
      </c>
      <c r="DW12" s="209">
        <v>17</v>
      </c>
      <c r="DX12" s="209">
        <v>48</v>
      </c>
      <c r="DY12" s="209">
        <v>17</v>
      </c>
      <c r="DZ12" s="209">
        <v>48</v>
      </c>
      <c r="EA12" s="209">
        <v>17</v>
      </c>
      <c r="EB12" s="209">
        <v>48</v>
      </c>
      <c r="EC12" s="209">
        <v>17</v>
      </c>
      <c r="ED12" s="209">
        <v>48</v>
      </c>
      <c r="EE12" s="209">
        <v>17</v>
      </c>
      <c r="EF12" s="209">
        <v>48</v>
      </c>
      <c r="EG12" s="209">
        <v>17</v>
      </c>
      <c r="EH12" s="209">
        <v>48</v>
      </c>
      <c r="EI12" s="209">
        <v>17</v>
      </c>
      <c r="EJ12" s="209">
        <v>48</v>
      </c>
      <c r="EK12" s="209">
        <v>33</v>
      </c>
      <c r="EL12" s="209"/>
      <c r="EM12" s="209">
        <v>33</v>
      </c>
      <c r="EN12" s="209"/>
      <c r="EO12" s="209">
        <v>33</v>
      </c>
      <c r="EP12" s="209"/>
      <c r="EQ12" s="209">
        <v>33</v>
      </c>
      <c r="ER12" s="209"/>
      <c r="ES12" s="209">
        <v>33</v>
      </c>
      <c r="ET12" s="209"/>
      <c r="EU12" s="209">
        <v>33</v>
      </c>
      <c r="EV12" s="209"/>
      <c r="EW12" s="209">
        <v>33</v>
      </c>
      <c r="EX12" s="209"/>
      <c r="EY12" s="209">
        <v>33</v>
      </c>
      <c r="EZ12" s="209"/>
      <c r="FA12" s="209">
        <v>33</v>
      </c>
      <c r="FB12" s="209"/>
      <c r="FC12" s="209">
        <v>33</v>
      </c>
      <c r="FD12" s="209"/>
      <c r="FE12" s="209">
        <v>33</v>
      </c>
      <c r="FF12" s="209"/>
      <c r="FG12" s="209">
        <v>33</v>
      </c>
      <c r="FH12" s="209"/>
      <c r="FI12" s="209">
        <v>33</v>
      </c>
      <c r="FJ12" s="209"/>
      <c r="FK12" s="209">
        <v>33</v>
      </c>
      <c r="FL12" s="209"/>
      <c r="FM12" s="209">
        <v>33</v>
      </c>
      <c r="FN12" s="209"/>
      <c r="FO12" s="209">
        <v>33</v>
      </c>
      <c r="FP12" s="209"/>
      <c r="FQ12" s="209">
        <v>33</v>
      </c>
      <c r="FR12" s="209"/>
      <c r="FS12" s="209">
        <v>33</v>
      </c>
      <c r="FT12" s="209"/>
      <c r="FU12" s="209">
        <v>33</v>
      </c>
      <c r="FV12" s="209"/>
      <c r="FW12" s="209">
        <v>33</v>
      </c>
      <c r="FX12" s="209"/>
      <c r="FY12" s="209">
        <v>33</v>
      </c>
      <c r="FZ12" s="209"/>
      <c r="GA12" s="209">
        <v>33</v>
      </c>
      <c r="GB12" s="209"/>
      <c r="GC12" s="209">
        <v>33</v>
      </c>
      <c r="GD12" s="209"/>
      <c r="GE12" s="209">
        <v>33</v>
      </c>
      <c r="GF12" s="209"/>
      <c r="GG12" s="209">
        <v>33</v>
      </c>
      <c r="GH12" s="209"/>
      <c r="GI12" s="209">
        <v>33</v>
      </c>
      <c r="GJ12" s="209"/>
      <c r="GK12" s="209">
        <v>33</v>
      </c>
      <c r="GL12" s="209"/>
      <c r="GM12" s="209">
        <v>33</v>
      </c>
      <c r="GN12" s="209"/>
      <c r="GO12" s="209">
        <v>33</v>
      </c>
      <c r="GP12" s="209"/>
      <c r="GQ12" s="209">
        <v>33</v>
      </c>
      <c r="GR12" s="209"/>
      <c r="GS12" s="209">
        <v>33</v>
      </c>
      <c r="GT12" s="209"/>
      <c r="GU12" s="209">
        <v>33</v>
      </c>
      <c r="GV12" s="209">
        <v>96</v>
      </c>
      <c r="GW12" s="209">
        <v>33</v>
      </c>
      <c r="GX12" s="209">
        <v>96</v>
      </c>
      <c r="GY12" s="209">
        <v>33</v>
      </c>
      <c r="GZ12" s="209">
        <v>96</v>
      </c>
      <c r="HA12" s="209">
        <v>33</v>
      </c>
      <c r="HB12" s="209">
        <v>96</v>
      </c>
      <c r="HC12" s="209">
        <v>33</v>
      </c>
      <c r="HD12" s="209">
        <v>96</v>
      </c>
      <c r="HE12" s="209">
        <v>33</v>
      </c>
      <c r="HF12" s="209">
        <v>96</v>
      </c>
      <c r="HG12" s="209">
        <v>33</v>
      </c>
      <c r="HH12" s="209">
        <v>96</v>
      </c>
      <c r="HI12" s="209">
        <v>33</v>
      </c>
      <c r="HJ12" s="209">
        <v>96</v>
      </c>
      <c r="HK12" s="209">
        <v>33</v>
      </c>
      <c r="HL12" s="209">
        <v>96</v>
      </c>
      <c r="HM12" s="209">
        <v>33</v>
      </c>
      <c r="HN12" s="209">
        <v>96</v>
      </c>
      <c r="HO12" s="209">
        <v>33</v>
      </c>
      <c r="HP12" s="209">
        <v>96</v>
      </c>
      <c r="HQ12" s="209">
        <v>33</v>
      </c>
      <c r="HR12" s="209">
        <v>96</v>
      </c>
      <c r="HS12" s="209">
        <v>33</v>
      </c>
      <c r="HT12" s="209">
        <v>96</v>
      </c>
      <c r="HU12" s="209">
        <v>33</v>
      </c>
      <c r="HV12" s="209">
        <v>96</v>
      </c>
      <c r="HW12" s="209">
        <v>33</v>
      </c>
      <c r="HX12" s="209">
        <v>96</v>
      </c>
      <c r="HY12" s="209">
        <v>33</v>
      </c>
      <c r="HZ12" s="209">
        <v>96</v>
      </c>
      <c r="IA12" s="209">
        <v>33</v>
      </c>
      <c r="IB12" s="209">
        <v>96</v>
      </c>
      <c r="IC12" s="209">
        <v>33</v>
      </c>
      <c r="ID12" s="209">
        <v>96</v>
      </c>
      <c r="IE12" s="209">
        <v>33</v>
      </c>
      <c r="IF12" s="209">
        <v>96</v>
      </c>
      <c r="IG12" s="209">
        <v>33</v>
      </c>
      <c r="IH12" s="209">
        <v>96</v>
      </c>
      <c r="II12" s="209">
        <v>33</v>
      </c>
      <c r="IJ12" s="209">
        <v>96</v>
      </c>
      <c r="IK12" s="209">
        <v>33</v>
      </c>
      <c r="IL12" s="209">
        <v>96</v>
      </c>
      <c r="IM12" s="209">
        <v>33</v>
      </c>
      <c r="IN12" s="209">
        <v>96</v>
      </c>
      <c r="IO12" s="209">
        <v>33</v>
      </c>
      <c r="IP12" s="209">
        <v>96</v>
      </c>
      <c r="IQ12" s="209">
        <v>33</v>
      </c>
      <c r="IR12" s="209">
        <v>96</v>
      </c>
      <c r="IS12" s="209">
        <v>33</v>
      </c>
      <c r="IT12" s="209">
        <v>96</v>
      </c>
      <c r="IU12" s="209">
        <v>33</v>
      </c>
      <c r="IV12" s="209">
        <v>96</v>
      </c>
      <c r="IW12" s="209">
        <v>33</v>
      </c>
      <c r="IX12" s="209">
        <v>96</v>
      </c>
      <c r="IY12" s="209">
        <v>33</v>
      </c>
      <c r="IZ12" s="209">
        <v>96</v>
      </c>
      <c r="JA12" s="209">
        <v>33</v>
      </c>
      <c r="JB12" s="209">
        <v>96</v>
      </c>
      <c r="JC12" s="209">
        <v>33</v>
      </c>
      <c r="JD12" s="209">
        <v>96</v>
      </c>
      <c r="JE12" s="209">
        <v>33</v>
      </c>
      <c r="JF12" s="209">
        <v>96</v>
      </c>
      <c r="JG12" s="209">
        <v>33</v>
      </c>
      <c r="JH12" s="209">
        <v>96</v>
      </c>
    </row>
    <row r="13" spans="1:268" s="206" customFormat="1" ht="15" customHeight="1" x14ac:dyDescent="0.25">
      <c r="A13" s="206">
        <v>4</v>
      </c>
      <c r="B13" s="206">
        <f t="shared" si="3"/>
        <v>1</v>
      </c>
      <c r="C13" s="206">
        <f t="shared" si="4"/>
        <v>4</v>
      </c>
      <c r="D13" s="206" t="str">
        <f t="shared" si="0"/>
        <v>Court 4</v>
      </c>
      <c r="E13" s="207">
        <f t="shared" si="9"/>
        <v>0.625</v>
      </c>
      <c r="F13" s="208">
        <f t="shared" si="10"/>
        <v>42040</v>
      </c>
      <c r="H13" s="206" t="s">
        <v>31</v>
      </c>
      <c r="I13" s="217">
        <f>Setup!C11</f>
        <v>0.625</v>
      </c>
      <c r="O13" s="209">
        <f t="shared" si="5"/>
        <v>5</v>
      </c>
      <c r="P13" s="210">
        <f t="shared" si="6"/>
        <v>42040</v>
      </c>
      <c r="Q13" s="207">
        <f t="shared" si="7"/>
        <v>0.625</v>
      </c>
      <c r="R13" s="209" t="str">
        <f t="shared" si="8"/>
        <v>Court 5</v>
      </c>
      <c r="S13" s="209">
        <f t="shared" ca="1" si="1"/>
        <v>2</v>
      </c>
      <c r="T13" s="209">
        <f t="shared" ca="1" si="2"/>
        <v>15</v>
      </c>
      <c r="U13" s="209"/>
      <c r="V13" s="209"/>
      <c r="W13" s="209"/>
      <c r="X13" s="209"/>
      <c r="Y13" s="209"/>
      <c r="Z13" s="209"/>
      <c r="AA13" s="209"/>
      <c r="AB13" s="209"/>
      <c r="AC13" s="209">
        <v>2</v>
      </c>
      <c r="AD13" s="209"/>
      <c r="AE13" s="209">
        <v>2</v>
      </c>
      <c r="AF13" s="209"/>
      <c r="AG13" s="209">
        <v>2</v>
      </c>
      <c r="AH13" s="209"/>
      <c r="AI13" s="209">
        <v>2</v>
      </c>
      <c r="AJ13" s="209"/>
      <c r="AK13" s="209">
        <v>2</v>
      </c>
      <c r="AL13" s="209"/>
      <c r="AM13" s="209">
        <v>2</v>
      </c>
      <c r="AN13" s="209"/>
      <c r="AO13" s="209">
        <v>2</v>
      </c>
      <c r="AP13" s="209">
        <v>15</v>
      </c>
      <c r="AQ13" s="209">
        <v>2</v>
      </c>
      <c r="AR13" s="209">
        <v>15</v>
      </c>
      <c r="AS13" s="209">
        <v>4</v>
      </c>
      <c r="AT13" s="209"/>
      <c r="AU13" s="209">
        <v>4</v>
      </c>
      <c r="AV13" s="209"/>
      <c r="AW13" s="209">
        <v>4</v>
      </c>
      <c r="AX13" s="209"/>
      <c r="AY13" s="209">
        <v>4</v>
      </c>
      <c r="AZ13" s="209"/>
      <c r="BA13" s="209">
        <v>4</v>
      </c>
      <c r="BB13" s="209"/>
      <c r="BC13" s="209">
        <v>4</v>
      </c>
      <c r="BD13" s="209"/>
      <c r="BE13" s="209">
        <v>4</v>
      </c>
      <c r="BF13" s="209"/>
      <c r="BG13" s="209">
        <v>4</v>
      </c>
      <c r="BH13" s="209"/>
      <c r="BI13" s="209">
        <v>4</v>
      </c>
      <c r="BJ13" s="209"/>
      <c r="BK13" s="209">
        <v>4</v>
      </c>
      <c r="BL13" s="209"/>
      <c r="BM13" s="209">
        <v>4</v>
      </c>
      <c r="BN13" s="209"/>
      <c r="BO13" s="209">
        <v>4</v>
      </c>
      <c r="BP13" s="209"/>
      <c r="BQ13" s="209">
        <v>4</v>
      </c>
      <c r="BR13" s="209">
        <v>29</v>
      </c>
      <c r="BS13" s="209">
        <v>4</v>
      </c>
      <c r="BT13" s="209">
        <v>29</v>
      </c>
      <c r="BU13" s="209">
        <v>4</v>
      </c>
      <c r="BV13" s="209">
        <v>29</v>
      </c>
      <c r="BW13" s="209">
        <v>4</v>
      </c>
      <c r="BX13" s="209">
        <v>29</v>
      </c>
      <c r="BY13" s="209">
        <v>9</v>
      </c>
      <c r="BZ13" s="209"/>
      <c r="CA13" s="209">
        <v>9</v>
      </c>
      <c r="CB13" s="209"/>
      <c r="CC13" s="209">
        <v>9</v>
      </c>
      <c r="CD13" s="209"/>
      <c r="CE13" s="209">
        <v>9</v>
      </c>
      <c r="CF13" s="209"/>
      <c r="CG13" s="209">
        <v>9</v>
      </c>
      <c r="CH13" s="209"/>
      <c r="CI13" s="209">
        <v>9</v>
      </c>
      <c r="CJ13" s="209"/>
      <c r="CK13" s="209">
        <v>9</v>
      </c>
      <c r="CL13" s="209"/>
      <c r="CM13" s="209">
        <v>9</v>
      </c>
      <c r="CN13" s="209"/>
      <c r="CO13" s="209">
        <v>9</v>
      </c>
      <c r="CP13" s="209"/>
      <c r="CQ13" s="209">
        <v>9</v>
      </c>
      <c r="CR13" s="209"/>
      <c r="CS13" s="209">
        <v>9</v>
      </c>
      <c r="CT13" s="209"/>
      <c r="CU13" s="209">
        <v>9</v>
      </c>
      <c r="CV13" s="209"/>
      <c r="CW13" s="209">
        <v>9</v>
      </c>
      <c r="CX13" s="209"/>
      <c r="CY13" s="209">
        <v>9</v>
      </c>
      <c r="CZ13" s="209"/>
      <c r="DA13" s="209">
        <v>9</v>
      </c>
      <c r="DB13" s="209"/>
      <c r="DC13" s="209">
        <v>9</v>
      </c>
      <c r="DD13" s="209"/>
      <c r="DE13" s="209">
        <v>9</v>
      </c>
      <c r="DF13" s="209"/>
      <c r="DG13" s="209">
        <v>9</v>
      </c>
      <c r="DH13" s="209"/>
      <c r="DI13" s="209">
        <v>9</v>
      </c>
      <c r="DJ13" s="209"/>
      <c r="DK13" s="209">
        <v>9</v>
      </c>
      <c r="DL13" s="209"/>
      <c r="DM13" s="209">
        <v>9</v>
      </c>
      <c r="DN13" s="209"/>
      <c r="DO13" s="209">
        <v>9</v>
      </c>
      <c r="DP13" s="209"/>
      <c r="DQ13" s="209">
        <v>9</v>
      </c>
      <c r="DR13" s="209"/>
      <c r="DS13" s="209">
        <v>9</v>
      </c>
      <c r="DT13" s="209">
        <v>56</v>
      </c>
      <c r="DU13" s="209">
        <v>9</v>
      </c>
      <c r="DV13" s="209">
        <v>56</v>
      </c>
      <c r="DW13" s="209">
        <v>9</v>
      </c>
      <c r="DX13" s="209">
        <v>56</v>
      </c>
      <c r="DY13" s="209">
        <v>9</v>
      </c>
      <c r="DZ13" s="209">
        <v>56</v>
      </c>
      <c r="EA13" s="209">
        <v>9</v>
      </c>
      <c r="EB13" s="209">
        <v>56</v>
      </c>
      <c r="EC13" s="209">
        <v>9</v>
      </c>
      <c r="ED13" s="209">
        <v>56</v>
      </c>
      <c r="EE13" s="209">
        <v>9</v>
      </c>
      <c r="EF13" s="209">
        <v>56</v>
      </c>
      <c r="EG13" s="209">
        <v>9</v>
      </c>
      <c r="EH13" s="209">
        <v>56</v>
      </c>
      <c r="EI13" s="209">
        <v>9</v>
      </c>
      <c r="EJ13" s="209">
        <v>56</v>
      </c>
      <c r="EK13" s="209">
        <v>16</v>
      </c>
      <c r="EL13" s="209"/>
      <c r="EM13" s="209">
        <v>16</v>
      </c>
      <c r="EN13" s="209"/>
      <c r="EO13" s="209">
        <v>16</v>
      </c>
      <c r="EP13" s="209"/>
      <c r="EQ13" s="209">
        <v>16</v>
      </c>
      <c r="ER13" s="209"/>
      <c r="ES13" s="209">
        <v>16</v>
      </c>
      <c r="ET13" s="209"/>
      <c r="EU13" s="209">
        <v>16</v>
      </c>
      <c r="EV13" s="209"/>
      <c r="EW13" s="209">
        <v>16</v>
      </c>
      <c r="EX13" s="209"/>
      <c r="EY13" s="209">
        <v>16</v>
      </c>
      <c r="EZ13" s="209"/>
      <c r="FA13" s="209">
        <v>16</v>
      </c>
      <c r="FB13" s="209"/>
      <c r="FC13" s="209">
        <v>16</v>
      </c>
      <c r="FD13" s="209"/>
      <c r="FE13" s="209">
        <v>16</v>
      </c>
      <c r="FF13" s="209"/>
      <c r="FG13" s="209">
        <v>16</v>
      </c>
      <c r="FH13" s="209"/>
      <c r="FI13" s="209">
        <v>16</v>
      </c>
      <c r="FJ13" s="209"/>
      <c r="FK13" s="209">
        <v>16</v>
      </c>
      <c r="FL13" s="209"/>
      <c r="FM13" s="209">
        <v>16</v>
      </c>
      <c r="FN13" s="209"/>
      <c r="FO13" s="209">
        <v>16</v>
      </c>
      <c r="FP13" s="209"/>
      <c r="FQ13" s="209">
        <v>16</v>
      </c>
      <c r="FR13" s="209"/>
      <c r="FS13" s="209">
        <v>16</v>
      </c>
      <c r="FT13" s="209"/>
      <c r="FU13" s="209">
        <v>16</v>
      </c>
      <c r="FV13" s="209"/>
      <c r="FW13" s="209">
        <v>16</v>
      </c>
      <c r="FX13" s="209"/>
      <c r="FY13" s="209">
        <v>16</v>
      </c>
      <c r="FZ13" s="209"/>
      <c r="GA13" s="209">
        <v>16</v>
      </c>
      <c r="GB13" s="209"/>
      <c r="GC13" s="209">
        <v>16</v>
      </c>
      <c r="GD13" s="209"/>
      <c r="GE13" s="209">
        <v>16</v>
      </c>
      <c r="GF13" s="209"/>
      <c r="GG13" s="209">
        <v>16</v>
      </c>
      <c r="GH13" s="209"/>
      <c r="GI13" s="209">
        <v>16</v>
      </c>
      <c r="GJ13" s="209"/>
      <c r="GK13" s="209">
        <v>16</v>
      </c>
      <c r="GL13" s="209"/>
      <c r="GM13" s="209">
        <v>16</v>
      </c>
      <c r="GN13" s="209"/>
      <c r="GO13" s="209">
        <v>16</v>
      </c>
      <c r="GP13" s="209"/>
      <c r="GQ13" s="209">
        <v>16</v>
      </c>
      <c r="GR13" s="209"/>
      <c r="GS13" s="209">
        <v>16</v>
      </c>
      <c r="GT13" s="209"/>
      <c r="GU13" s="209">
        <v>16</v>
      </c>
      <c r="GV13" s="209"/>
      <c r="GW13" s="209">
        <v>16</v>
      </c>
      <c r="GX13" s="209"/>
      <c r="GY13" s="209">
        <v>16</v>
      </c>
      <c r="GZ13" s="209"/>
      <c r="HA13" s="209">
        <v>16</v>
      </c>
      <c r="HB13" s="209"/>
      <c r="HC13" s="209">
        <v>16</v>
      </c>
      <c r="HD13" s="209"/>
      <c r="HE13" s="209">
        <v>16</v>
      </c>
      <c r="HF13" s="209"/>
      <c r="HG13" s="209">
        <v>16</v>
      </c>
      <c r="HH13" s="209"/>
      <c r="HI13" s="209">
        <v>16</v>
      </c>
      <c r="HJ13" s="209"/>
      <c r="HK13" s="209">
        <v>16</v>
      </c>
      <c r="HL13" s="209"/>
      <c r="HM13" s="209">
        <v>16</v>
      </c>
      <c r="HN13" s="209"/>
      <c r="HO13" s="209">
        <v>16</v>
      </c>
      <c r="HP13" s="209"/>
      <c r="HQ13" s="209">
        <v>16</v>
      </c>
      <c r="HR13" s="209"/>
      <c r="HS13" s="209">
        <v>16</v>
      </c>
      <c r="HT13" s="209"/>
      <c r="HU13" s="209">
        <v>16</v>
      </c>
      <c r="HV13" s="209"/>
      <c r="HW13" s="209">
        <v>16</v>
      </c>
      <c r="HX13" s="209"/>
      <c r="HY13" s="209">
        <v>16</v>
      </c>
      <c r="HZ13" s="209"/>
      <c r="IA13" s="209">
        <v>16</v>
      </c>
      <c r="IB13" s="209"/>
      <c r="IC13" s="209">
        <v>16</v>
      </c>
      <c r="ID13" s="209">
        <v>113</v>
      </c>
      <c r="IE13" s="209">
        <v>16</v>
      </c>
      <c r="IF13" s="209">
        <v>113</v>
      </c>
      <c r="IG13" s="209">
        <v>16</v>
      </c>
      <c r="IH13" s="209">
        <v>113</v>
      </c>
      <c r="II13" s="209">
        <v>16</v>
      </c>
      <c r="IJ13" s="209">
        <v>113</v>
      </c>
      <c r="IK13" s="209">
        <v>16</v>
      </c>
      <c r="IL13" s="209">
        <v>113</v>
      </c>
      <c r="IM13" s="209">
        <v>16</v>
      </c>
      <c r="IN13" s="209">
        <v>113</v>
      </c>
      <c r="IO13" s="209">
        <v>16</v>
      </c>
      <c r="IP13" s="209">
        <v>113</v>
      </c>
      <c r="IQ13" s="209">
        <v>16</v>
      </c>
      <c r="IR13" s="209">
        <v>113</v>
      </c>
      <c r="IS13" s="209">
        <v>16</v>
      </c>
      <c r="IT13" s="209">
        <v>113</v>
      </c>
      <c r="IU13" s="209">
        <v>16</v>
      </c>
      <c r="IV13" s="209">
        <v>113</v>
      </c>
      <c r="IW13" s="209">
        <v>16</v>
      </c>
      <c r="IX13" s="209">
        <v>113</v>
      </c>
      <c r="IY13" s="209">
        <v>16</v>
      </c>
      <c r="IZ13" s="209">
        <v>113</v>
      </c>
      <c r="JA13" s="209">
        <v>16</v>
      </c>
      <c r="JB13" s="209">
        <v>113</v>
      </c>
      <c r="JC13" s="209">
        <v>16</v>
      </c>
      <c r="JD13" s="209">
        <v>113</v>
      </c>
      <c r="JE13" s="209">
        <v>16</v>
      </c>
      <c r="JF13" s="209">
        <v>113</v>
      </c>
      <c r="JG13" s="209">
        <v>16</v>
      </c>
      <c r="JH13" s="209">
        <v>113</v>
      </c>
    </row>
    <row r="14" spans="1:268" s="206" customFormat="1" ht="15" customHeight="1" x14ac:dyDescent="0.25">
      <c r="A14" s="206">
        <v>5</v>
      </c>
      <c r="B14" s="206">
        <f t="shared" si="3"/>
        <v>1</v>
      </c>
      <c r="C14" s="206">
        <f t="shared" si="4"/>
        <v>5</v>
      </c>
      <c r="D14" s="206" t="str">
        <f t="shared" si="0"/>
        <v>Court 5</v>
      </c>
      <c r="E14" s="207">
        <f t="shared" si="9"/>
        <v>0.625</v>
      </c>
      <c r="F14" s="208">
        <f t="shared" si="10"/>
        <v>42040</v>
      </c>
      <c r="H14" s="206" t="s">
        <v>27</v>
      </c>
      <c r="I14" s="228">
        <f>Setup!C12</f>
        <v>16</v>
      </c>
      <c r="J14" s="216"/>
      <c r="K14" s="275" t="s">
        <v>3</v>
      </c>
      <c r="L14" s="275"/>
      <c r="O14" s="209">
        <f t="shared" si="5"/>
        <v>6</v>
      </c>
      <c r="P14" s="210">
        <f t="shared" si="6"/>
        <v>42040</v>
      </c>
      <c r="Q14" s="207">
        <f t="shared" si="7"/>
        <v>0.625</v>
      </c>
      <c r="R14" s="209" t="str">
        <f t="shared" si="8"/>
        <v>Court 6</v>
      </c>
      <c r="S14" s="209">
        <f t="shared" ca="1" si="1"/>
        <v>7</v>
      </c>
      <c r="T14" s="209">
        <f t="shared" ca="1" si="2"/>
        <v>10</v>
      </c>
      <c r="U14" s="209"/>
      <c r="V14" s="209"/>
      <c r="W14" s="209"/>
      <c r="X14" s="209"/>
      <c r="Y14" s="209"/>
      <c r="Z14" s="209"/>
      <c r="AA14" s="209"/>
      <c r="AB14" s="209"/>
      <c r="AC14" s="209">
        <v>7</v>
      </c>
      <c r="AD14" s="209"/>
      <c r="AE14" s="209">
        <v>7</v>
      </c>
      <c r="AF14" s="209">
        <v>10</v>
      </c>
      <c r="AG14" s="209">
        <v>7</v>
      </c>
      <c r="AH14" s="209">
        <v>10</v>
      </c>
      <c r="AI14" s="209">
        <v>7</v>
      </c>
      <c r="AJ14" s="209">
        <v>10</v>
      </c>
      <c r="AK14" s="209">
        <v>7</v>
      </c>
      <c r="AL14" s="209">
        <v>10</v>
      </c>
      <c r="AM14" s="209">
        <v>7</v>
      </c>
      <c r="AN14" s="209">
        <v>10</v>
      </c>
      <c r="AO14" s="209">
        <v>7</v>
      </c>
      <c r="AP14" s="209">
        <v>10</v>
      </c>
      <c r="AQ14" s="209">
        <v>7</v>
      </c>
      <c r="AR14" s="209">
        <v>10</v>
      </c>
      <c r="AS14" s="209">
        <v>12</v>
      </c>
      <c r="AT14" s="209"/>
      <c r="AU14" s="209">
        <v>12</v>
      </c>
      <c r="AV14" s="209"/>
      <c r="AW14" s="209">
        <v>12</v>
      </c>
      <c r="AX14" s="209"/>
      <c r="AY14" s="209">
        <v>12</v>
      </c>
      <c r="AZ14" s="209"/>
      <c r="BA14" s="209">
        <v>12</v>
      </c>
      <c r="BB14" s="209">
        <v>21</v>
      </c>
      <c r="BC14" s="209">
        <v>12</v>
      </c>
      <c r="BD14" s="209">
        <v>21</v>
      </c>
      <c r="BE14" s="209">
        <v>12</v>
      </c>
      <c r="BF14" s="209">
        <v>21</v>
      </c>
      <c r="BG14" s="209">
        <v>12</v>
      </c>
      <c r="BH14" s="209">
        <v>21</v>
      </c>
      <c r="BI14" s="209">
        <v>12</v>
      </c>
      <c r="BJ14" s="209">
        <v>21</v>
      </c>
      <c r="BK14" s="209">
        <v>12</v>
      </c>
      <c r="BL14" s="209">
        <v>21</v>
      </c>
      <c r="BM14" s="209">
        <v>12</v>
      </c>
      <c r="BN14" s="209">
        <v>21</v>
      </c>
      <c r="BO14" s="209">
        <v>12</v>
      </c>
      <c r="BP14" s="209">
        <v>21</v>
      </c>
      <c r="BQ14" s="209">
        <v>12</v>
      </c>
      <c r="BR14" s="209">
        <v>21</v>
      </c>
      <c r="BS14" s="209">
        <v>12</v>
      </c>
      <c r="BT14" s="209">
        <v>21</v>
      </c>
      <c r="BU14" s="209">
        <v>12</v>
      </c>
      <c r="BV14" s="209">
        <v>21</v>
      </c>
      <c r="BW14" s="209">
        <v>12</v>
      </c>
      <c r="BX14" s="209">
        <v>21</v>
      </c>
      <c r="BY14" s="209">
        <v>24</v>
      </c>
      <c r="BZ14" s="209"/>
      <c r="CA14" s="209">
        <v>24</v>
      </c>
      <c r="CB14" s="209"/>
      <c r="CC14" s="209">
        <v>24</v>
      </c>
      <c r="CD14" s="209"/>
      <c r="CE14" s="209">
        <v>24</v>
      </c>
      <c r="CF14" s="209"/>
      <c r="CG14" s="209">
        <v>24</v>
      </c>
      <c r="CH14" s="209"/>
      <c r="CI14" s="209">
        <v>24</v>
      </c>
      <c r="CJ14" s="209"/>
      <c r="CK14" s="209">
        <v>24</v>
      </c>
      <c r="CL14" s="209"/>
      <c r="CM14" s="209">
        <v>24</v>
      </c>
      <c r="CN14" s="209"/>
      <c r="CO14" s="209">
        <v>24</v>
      </c>
      <c r="CP14" s="209">
        <v>41</v>
      </c>
      <c r="CQ14" s="209">
        <v>24</v>
      </c>
      <c r="CR14" s="209">
        <v>41</v>
      </c>
      <c r="CS14" s="209">
        <v>24</v>
      </c>
      <c r="CT14" s="209">
        <v>41</v>
      </c>
      <c r="CU14" s="209">
        <v>24</v>
      </c>
      <c r="CV14" s="209">
        <v>41</v>
      </c>
      <c r="CW14" s="209">
        <v>24</v>
      </c>
      <c r="CX14" s="209">
        <v>41</v>
      </c>
      <c r="CY14" s="209">
        <v>24</v>
      </c>
      <c r="CZ14" s="209">
        <v>41</v>
      </c>
      <c r="DA14" s="209">
        <v>24</v>
      </c>
      <c r="DB14" s="209">
        <v>41</v>
      </c>
      <c r="DC14" s="209">
        <v>24</v>
      </c>
      <c r="DD14" s="209">
        <v>41</v>
      </c>
      <c r="DE14" s="209">
        <v>24</v>
      </c>
      <c r="DF14" s="209">
        <v>41</v>
      </c>
      <c r="DG14" s="209">
        <v>24</v>
      </c>
      <c r="DH14" s="209">
        <v>41</v>
      </c>
      <c r="DI14" s="209">
        <v>24</v>
      </c>
      <c r="DJ14" s="209">
        <v>41</v>
      </c>
      <c r="DK14" s="209">
        <v>24</v>
      </c>
      <c r="DL14" s="209">
        <v>41</v>
      </c>
      <c r="DM14" s="209">
        <v>24</v>
      </c>
      <c r="DN14" s="209">
        <v>41</v>
      </c>
      <c r="DO14" s="209">
        <v>24</v>
      </c>
      <c r="DP14" s="209">
        <v>41</v>
      </c>
      <c r="DQ14" s="209">
        <v>24</v>
      </c>
      <c r="DR14" s="209">
        <v>41</v>
      </c>
      <c r="DS14" s="209">
        <v>24</v>
      </c>
      <c r="DT14" s="209">
        <v>41</v>
      </c>
      <c r="DU14" s="209">
        <v>24</v>
      </c>
      <c r="DV14" s="209">
        <v>41</v>
      </c>
      <c r="DW14" s="209">
        <v>24</v>
      </c>
      <c r="DX14" s="209">
        <v>41</v>
      </c>
      <c r="DY14" s="209">
        <v>24</v>
      </c>
      <c r="DZ14" s="209">
        <v>41</v>
      </c>
      <c r="EA14" s="209">
        <v>24</v>
      </c>
      <c r="EB14" s="209">
        <v>41</v>
      </c>
      <c r="EC14" s="209">
        <v>24</v>
      </c>
      <c r="ED14" s="209">
        <v>41</v>
      </c>
      <c r="EE14" s="209">
        <v>24</v>
      </c>
      <c r="EF14" s="209">
        <v>41</v>
      </c>
      <c r="EG14" s="209">
        <v>24</v>
      </c>
      <c r="EH14" s="209">
        <v>41</v>
      </c>
      <c r="EI14" s="209">
        <v>24</v>
      </c>
      <c r="EJ14" s="209">
        <v>41</v>
      </c>
      <c r="EK14" s="209">
        <v>49</v>
      </c>
      <c r="EL14" s="209"/>
      <c r="EM14" s="209">
        <v>49</v>
      </c>
      <c r="EN14" s="209"/>
      <c r="EO14" s="209">
        <v>49</v>
      </c>
      <c r="EP14" s="209"/>
      <c r="EQ14" s="209">
        <v>49</v>
      </c>
      <c r="ER14" s="209"/>
      <c r="ES14" s="209">
        <v>49</v>
      </c>
      <c r="ET14" s="209"/>
      <c r="EU14" s="209">
        <v>49</v>
      </c>
      <c r="EV14" s="209"/>
      <c r="EW14" s="209">
        <v>49</v>
      </c>
      <c r="EX14" s="209"/>
      <c r="EY14" s="209">
        <v>49</v>
      </c>
      <c r="EZ14" s="209"/>
      <c r="FA14" s="209">
        <v>49</v>
      </c>
      <c r="FB14" s="209"/>
      <c r="FC14" s="209">
        <v>49</v>
      </c>
      <c r="FD14" s="209"/>
      <c r="FE14" s="209">
        <v>49</v>
      </c>
      <c r="FF14" s="209"/>
      <c r="FG14" s="209">
        <v>49</v>
      </c>
      <c r="FH14" s="209"/>
      <c r="FI14" s="209">
        <v>49</v>
      </c>
      <c r="FJ14" s="209"/>
      <c r="FK14" s="209">
        <v>49</v>
      </c>
      <c r="FL14" s="209"/>
      <c r="FM14" s="209">
        <v>49</v>
      </c>
      <c r="FN14" s="209"/>
      <c r="FO14" s="209">
        <v>49</v>
      </c>
      <c r="FP14" s="209">
        <v>80</v>
      </c>
      <c r="FQ14" s="209">
        <v>49</v>
      </c>
      <c r="FR14" s="209">
        <v>80</v>
      </c>
      <c r="FS14" s="209">
        <v>49</v>
      </c>
      <c r="FT14" s="209">
        <v>80</v>
      </c>
      <c r="FU14" s="209">
        <v>49</v>
      </c>
      <c r="FV14" s="209">
        <v>80</v>
      </c>
      <c r="FW14" s="209">
        <v>49</v>
      </c>
      <c r="FX14" s="209">
        <v>80</v>
      </c>
      <c r="FY14" s="209">
        <v>49</v>
      </c>
      <c r="FZ14" s="209">
        <v>80</v>
      </c>
      <c r="GA14" s="209">
        <v>49</v>
      </c>
      <c r="GB14" s="209">
        <v>80</v>
      </c>
      <c r="GC14" s="209">
        <v>49</v>
      </c>
      <c r="GD14" s="209">
        <v>80</v>
      </c>
      <c r="GE14" s="209">
        <v>49</v>
      </c>
      <c r="GF14" s="209">
        <v>80</v>
      </c>
      <c r="GG14" s="209">
        <v>49</v>
      </c>
      <c r="GH14" s="209">
        <v>80</v>
      </c>
      <c r="GI14" s="209">
        <v>49</v>
      </c>
      <c r="GJ14" s="209">
        <v>80</v>
      </c>
      <c r="GK14" s="209">
        <v>49</v>
      </c>
      <c r="GL14" s="209">
        <v>80</v>
      </c>
      <c r="GM14" s="209">
        <v>49</v>
      </c>
      <c r="GN14" s="209">
        <v>80</v>
      </c>
      <c r="GO14" s="209">
        <v>49</v>
      </c>
      <c r="GP14" s="209">
        <v>80</v>
      </c>
      <c r="GQ14" s="209">
        <v>49</v>
      </c>
      <c r="GR14" s="209">
        <v>80</v>
      </c>
      <c r="GS14" s="209">
        <v>49</v>
      </c>
      <c r="GT14" s="209">
        <v>80</v>
      </c>
      <c r="GU14" s="209">
        <v>49</v>
      </c>
      <c r="GV14" s="209">
        <v>80</v>
      </c>
      <c r="GW14" s="209">
        <v>49</v>
      </c>
      <c r="GX14" s="209">
        <v>80</v>
      </c>
      <c r="GY14" s="209">
        <v>49</v>
      </c>
      <c r="GZ14" s="209">
        <v>80</v>
      </c>
      <c r="HA14" s="209">
        <v>49</v>
      </c>
      <c r="HB14" s="209">
        <v>80</v>
      </c>
      <c r="HC14" s="209">
        <v>49</v>
      </c>
      <c r="HD14" s="209">
        <v>80</v>
      </c>
      <c r="HE14" s="209">
        <v>49</v>
      </c>
      <c r="HF14" s="209">
        <v>80</v>
      </c>
      <c r="HG14" s="209">
        <v>49</v>
      </c>
      <c r="HH14" s="209">
        <v>80</v>
      </c>
      <c r="HI14" s="209">
        <v>49</v>
      </c>
      <c r="HJ14" s="209">
        <v>80</v>
      </c>
      <c r="HK14" s="209">
        <v>49</v>
      </c>
      <c r="HL14" s="209">
        <v>80</v>
      </c>
      <c r="HM14" s="209">
        <v>49</v>
      </c>
      <c r="HN14" s="209">
        <v>80</v>
      </c>
      <c r="HO14" s="209">
        <v>49</v>
      </c>
      <c r="HP14" s="209">
        <v>80</v>
      </c>
      <c r="HQ14" s="209">
        <v>49</v>
      </c>
      <c r="HR14" s="209">
        <v>80</v>
      </c>
      <c r="HS14" s="209">
        <v>49</v>
      </c>
      <c r="HT14" s="209">
        <v>80</v>
      </c>
      <c r="HU14" s="209">
        <v>49</v>
      </c>
      <c r="HV14" s="209">
        <v>80</v>
      </c>
      <c r="HW14" s="209">
        <v>49</v>
      </c>
      <c r="HX14" s="209">
        <v>80</v>
      </c>
      <c r="HY14" s="209">
        <v>49</v>
      </c>
      <c r="HZ14" s="209">
        <v>80</v>
      </c>
      <c r="IA14" s="209">
        <v>49</v>
      </c>
      <c r="IB14" s="209">
        <v>80</v>
      </c>
      <c r="IC14" s="209">
        <v>49</v>
      </c>
      <c r="ID14" s="209">
        <v>80</v>
      </c>
      <c r="IE14" s="209">
        <v>49</v>
      </c>
      <c r="IF14" s="209">
        <v>80</v>
      </c>
      <c r="IG14" s="209">
        <v>49</v>
      </c>
      <c r="IH14" s="209">
        <v>80</v>
      </c>
      <c r="II14" s="209">
        <v>49</v>
      </c>
      <c r="IJ14" s="209">
        <v>80</v>
      </c>
      <c r="IK14" s="209">
        <v>49</v>
      </c>
      <c r="IL14" s="209">
        <v>80</v>
      </c>
      <c r="IM14" s="209">
        <v>49</v>
      </c>
      <c r="IN14" s="209">
        <v>80</v>
      </c>
      <c r="IO14" s="209">
        <v>49</v>
      </c>
      <c r="IP14" s="209">
        <v>80</v>
      </c>
      <c r="IQ14" s="209">
        <v>49</v>
      </c>
      <c r="IR14" s="209">
        <v>80</v>
      </c>
      <c r="IS14" s="209">
        <v>49</v>
      </c>
      <c r="IT14" s="209">
        <v>80</v>
      </c>
      <c r="IU14" s="209">
        <v>49</v>
      </c>
      <c r="IV14" s="209">
        <v>80</v>
      </c>
      <c r="IW14" s="209">
        <v>49</v>
      </c>
      <c r="IX14" s="209">
        <v>80</v>
      </c>
      <c r="IY14" s="209">
        <v>49</v>
      </c>
      <c r="IZ14" s="209">
        <v>80</v>
      </c>
      <c r="JA14" s="209">
        <v>49</v>
      </c>
      <c r="JB14" s="209">
        <v>80</v>
      </c>
      <c r="JC14" s="209">
        <v>49</v>
      </c>
      <c r="JD14" s="209">
        <v>80</v>
      </c>
      <c r="JE14" s="209">
        <v>49</v>
      </c>
      <c r="JF14" s="209">
        <v>80</v>
      </c>
      <c r="JG14" s="209">
        <v>49</v>
      </c>
      <c r="JH14" s="209">
        <v>80</v>
      </c>
    </row>
    <row r="15" spans="1:268" s="206" customFormat="1" ht="15" customHeight="1" x14ac:dyDescent="0.25">
      <c r="A15" s="206">
        <v>6</v>
      </c>
      <c r="B15" s="206">
        <f t="shared" si="3"/>
        <v>1</v>
      </c>
      <c r="C15" s="206">
        <f t="shared" si="4"/>
        <v>6</v>
      </c>
      <c r="D15" s="206" t="str">
        <f t="shared" si="0"/>
        <v>Court 6</v>
      </c>
      <c r="E15" s="207">
        <f t="shared" si="9"/>
        <v>0.625</v>
      </c>
      <c r="F15" s="208">
        <f t="shared" si="10"/>
        <v>42040</v>
      </c>
      <c r="H15" s="206" t="s">
        <v>32</v>
      </c>
      <c r="I15" s="218">
        <f>Setup!C13</f>
        <v>8.3333333333333329E-2</v>
      </c>
      <c r="K15" s="206">
        <f>Setup!E9</f>
        <v>1</v>
      </c>
      <c r="L15" s="206" t="str">
        <f>Setup!F9</f>
        <v>Court 1</v>
      </c>
      <c r="O15" s="209">
        <f t="shared" si="5"/>
        <v>7</v>
      </c>
      <c r="P15" s="210">
        <f t="shared" si="6"/>
        <v>42040</v>
      </c>
      <c r="Q15" s="207">
        <f t="shared" si="7"/>
        <v>0.625</v>
      </c>
      <c r="R15" s="209" t="str">
        <f t="shared" si="8"/>
        <v>Court 7</v>
      </c>
      <c r="S15" s="209">
        <f t="shared" ca="1" si="1"/>
        <v>3</v>
      </c>
      <c r="T15" s="209">
        <f t="shared" ca="1" si="2"/>
        <v>14</v>
      </c>
      <c r="U15" s="209"/>
      <c r="V15" s="209"/>
      <c r="W15" s="209"/>
      <c r="X15" s="209"/>
      <c r="Y15" s="209"/>
      <c r="Z15" s="209"/>
      <c r="AA15" s="209"/>
      <c r="AB15" s="209"/>
      <c r="AC15" s="209">
        <v>3</v>
      </c>
      <c r="AD15" s="209"/>
      <c r="AE15" s="209">
        <v>3</v>
      </c>
      <c r="AF15" s="209"/>
      <c r="AG15" s="209">
        <v>3</v>
      </c>
      <c r="AH15" s="209"/>
      <c r="AI15" s="209">
        <v>3</v>
      </c>
      <c r="AJ15" s="209"/>
      <c r="AK15" s="209">
        <v>3</v>
      </c>
      <c r="AL15" s="209"/>
      <c r="AM15" s="209">
        <v>3</v>
      </c>
      <c r="AN15" s="209">
        <v>14</v>
      </c>
      <c r="AO15" s="209">
        <v>3</v>
      </c>
      <c r="AP15" s="209">
        <v>14</v>
      </c>
      <c r="AQ15" s="209">
        <v>3</v>
      </c>
      <c r="AR15" s="209">
        <v>14</v>
      </c>
      <c r="AS15" s="209">
        <v>5</v>
      </c>
      <c r="AT15" s="209"/>
      <c r="AU15" s="209">
        <v>5</v>
      </c>
      <c r="AV15" s="209"/>
      <c r="AW15" s="209">
        <v>5</v>
      </c>
      <c r="AX15" s="209"/>
      <c r="AY15" s="209">
        <v>5</v>
      </c>
      <c r="AZ15" s="209"/>
      <c r="BA15" s="209">
        <v>5</v>
      </c>
      <c r="BB15" s="209"/>
      <c r="BC15" s="209">
        <v>5</v>
      </c>
      <c r="BD15" s="209"/>
      <c r="BE15" s="209">
        <v>5</v>
      </c>
      <c r="BF15" s="209"/>
      <c r="BG15" s="209">
        <v>5</v>
      </c>
      <c r="BH15" s="209"/>
      <c r="BI15" s="209">
        <v>5</v>
      </c>
      <c r="BJ15" s="209"/>
      <c r="BK15" s="209">
        <v>5</v>
      </c>
      <c r="BL15" s="209"/>
      <c r="BM15" s="209">
        <v>5</v>
      </c>
      <c r="BN15" s="209"/>
      <c r="BO15" s="209">
        <v>5</v>
      </c>
      <c r="BP15" s="209">
        <v>28</v>
      </c>
      <c r="BQ15" s="209">
        <v>5</v>
      </c>
      <c r="BR15" s="209">
        <v>28</v>
      </c>
      <c r="BS15" s="209">
        <v>5</v>
      </c>
      <c r="BT15" s="209">
        <v>28</v>
      </c>
      <c r="BU15" s="209">
        <v>5</v>
      </c>
      <c r="BV15" s="209">
        <v>28</v>
      </c>
      <c r="BW15" s="209">
        <v>5</v>
      </c>
      <c r="BX15" s="209">
        <v>28</v>
      </c>
      <c r="BY15" s="209">
        <v>25</v>
      </c>
      <c r="BZ15" s="209"/>
      <c r="CA15" s="209">
        <v>25</v>
      </c>
      <c r="CB15" s="209"/>
      <c r="CC15" s="209">
        <v>25</v>
      </c>
      <c r="CD15" s="209"/>
      <c r="CE15" s="209">
        <v>25</v>
      </c>
      <c r="CF15" s="209"/>
      <c r="CG15" s="209">
        <v>25</v>
      </c>
      <c r="CH15" s="209"/>
      <c r="CI15" s="209">
        <v>25</v>
      </c>
      <c r="CJ15" s="209"/>
      <c r="CK15" s="209">
        <v>25</v>
      </c>
      <c r="CL15" s="209"/>
      <c r="CM15" s="209">
        <v>25</v>
      </c>
      <c r="CN15" s="209">
        <v>40</v>
      </c>
      <c r="CO15" s="209">
        <v>25</v>
      </c>
      <c r="CP15" s="209">
        <v>40</v>
      </c>
      <c r="CQ15" s="209">
        <v>25</v>
      </c>
      <c r="CR15" s="209">
        <v>40</v>
      </c>
      <c r="CS15" s="209">
        <v>25</v>
      </c>
      <c r="CT15" s="209">
        <v>40</v>
      </c>
      <c r="CU15" s="209">
        <v>25</v>
      </c>
      <c r="CV15" s="209">
        <v>40</v>
      </c>
      <c r="CW15" s="209">
        <v>25</v>
      </c>
      <c r="CX15" s="209">
        <v>40</v>
      </c>
      <c r="CY15" s="209">
        <v>25</v>
      </c>
      <c r="CZ15" s="209">
        <v>40</v>
      </c>
      <c r="DA15" s="209">
        <v>25</v>
      </c>
      <c r="DB15" s="209">
        <v>40</v>
      </c>
      <c r="DC15" s="209">
        <v>25</v>
      </c>
      <c r="DD15" s="209">
        <v>40</v>
      </c>
      <c r="DE15" s="209">
        <v>25</v>
      </c>
      <c r="DF15" s="209">
        <v>40</v>
      </c>
      <c r="DG15" s="209">
        <v>25</v>
      </c>
      <c r="DH15" s="209">
        <v>40</v>
      </c>
      <c r="DI15" s="209">
        <v>25</v>
      </c>
      <c r="DJ15" s="209">
        <v>40</v>
      </c>
      <c r="DK15" s="209">
        <v>25</v>
      </c>
      <c r="DL15" s="209">
        <v>40</v>
      </c>
      <c r="DM15" s="209">
        <v>25</v>
      </c>
      <c r="DN15" s="209">
        <v>40</v>
      </c>
      <c r="DO15" s="209">
        <v>25</v>
      </c>
      <c r="DP15" s="209">
        <v>40</v>
      </c>
      <c r="DQ15" s="209">
        <v>25</v>
      </c>
      <c r="DR15" s="209">
        <v>40</v>
      </c>
      <c r="DS15" s="209">
        <v>25</v>
      </c>
      <c r="DT15" s="209">
        <v>40</v>
      </c>
      <c r="DU15" s="209">
        <v>25</v>
      </c>
      <c r="DV15" s="209">
        <v>40</v>
      </c>
      <c r="DW15" s="209">
        <v>25</v>
      </c>
      <c r="DX15" s="209">
        <v>40</v>
      </c>
      <c r="DY15" s="209">
        <v>25</v>
      </c>
      <c r="DZ15" s="209">
        <v>40</v>
      </c>
      <c r="EA15" s="209">
        <v>25</v>
      </c>
      <c r="EB15" s="209">
        <v>40</v>
      </c>
      <c r="EC15" s="209">
        <v>25</v>
      </c>
      <c r="ED15" s="209">
        <v>40</v>
      </c>
      <c r="EE15" s="209">
        <v>25</v>
      </c>
      <c r="EF15" s="209">
        <v>40</v>
      </c>
      <c r="EG15" s="209">
        <v>25</v>
      </c>
      <c r="EH15" s="209">
        <v>40</v>
      </c>
      <c r="EI15" s="209">
        <v>25</v>
      </c>
      <c r="EJ15" s="209">
        <v>40</v>
      </c>
      <c r="EK15" s="209">
        <v>17</v>
      </c>
      <c r="EL15" s="209"/>
      <c r="EM15" s="209">
        <v>17</v>
      </c>
      <c r="EN15" s="209"/>
      <c r="EO15" s="209">
        <v>17</v>
      </c>
      <c r="EP15" s="209"/>
      <c r="EQ15" s="209">
        <v>17</v>
      </c>
      <c r="ER15" s="209"/>
      <c r="ES15" s="209">
        <v>17</v>
      </c>
      <c r="ET15" s="209"/>
      <c r="EU15" s="209">
        <v>17</v>
      </c>
      <c r="EV15" s="209"/>
      <c r="EW15" s="209">
        <v>17</v>
      </c>
      <c r="EX15" s="209"/>
      <c r="EY15" s="209">
        <v>17</v>
      </c>
      <c r="EZ15" s="209"/>
      <c r="FA15" s="209">
        <v>17</v>
      </c>
      <c r="FB15" s="209"/>
      <c r="FC15" s="209">
        <v>17</v>
      </c>
      <c r="FD15" s="209"/>
      <c r="FE15" s="209">
        <v>17</v>
      </c>
      <c r="FF15" s="209"/>
      <c r="FG15" s="209">
        <v>17</v>
      </c>
      <c r="FH15" s="209"/>
      <c r="FI15" s="209">
        <v>17</v>
      </c>
      <c r="FJ15" s="209"/>
      <c r="FK15" s="209">
        <v>17</v>
      </c>
      <c r="FL15" s="209"/>
      <c r="FM15" s="209">
        <v>17</v>
      </c>
      <c r="FN15" s="209"/>
      <c r="FO15" s="209">
        <v>17</v>
      </c>
      <c r="FP15" s="209"/>
      <c r="FQ15" s="209">
        <v>17</v>
      </c>
      <c r="FR15" s="209"/>
      <c r="FS15" s="209">
        <v>17</v>
      </c>
      <c r="FT15" s="209"/>
      <c r="FU15" s="209">
        <v>17</v>
      </c>
      <c r="FV15" s="209"/>
      <c r="FW15" s="209">
        <v>17</v>
      </c>
      <c r="FX15" s="209"/>
      <c r="FY15" s="209">
        <v>17</v>
      </c>
      <c r="FZ15" s="209"/>
      <c r="GA15" s="209">
        <v>17</v>
      </c>
      <c r="GB15" s="209"/>
      <c r="GC15" s="209">
        <v>17</v>
      </c>
      <c r="GD15" s="209"/>
      <c r="GE15" s="209">
        <v>17</v>
      </c>
      <c r="GF15" s="209"/>
      <c r="GG15" s="209">
        <v>17</v>
      </c>
      <c r="GH15" s="209"/>
      <c r="GI15" s="209">
        <v>17</v>
      </c>
      <c r="GJ15" s="209"/>
      <c r="GK15" s="209">
        <v>17</v>
      </c>
      <c r="GL15" s="209"/>
      <c r="GM15" s="209">
        <v>17</v>
      </c>
      <c r="GN15" s="209"/>
      <c r="GO15" s="209">
        <v>17</v>
      </c>
      <c r="GP15" s="209"/>
      <c r="GQ15" s="209">
        <v>17</v>
      </c>
      <c r="GR15" s="209"/>
      <c r="GS15" s="209">
        <v>17</v>
      </c>
      <c r="GT15" s="209"/>
      <c r="GU15" s="209">
        <v>17</v>
      </c>
      <c r="GV15" s="209"/>
      <c r="GW15" s="209">
        <v>17</v>
      </c>
      <c r="GX15" s="209"/>
      <c r="GY15" s="209">
        <v>17</v>
      </c>
      <c r="GZ15" s="209"/>
      <c r="HA15" s="209">
        <v>17</v>
      </c>
      <c r="HB15" s="209"/>
      <c r="HC15" s="209">
        <v>17</v>
      </c>
      <c r="HD15" s="209"/>
      <c r="HE15" s="209">
        <v>17</v>
      </c>
      <c r="HF15" s="209"/>
      <c r="HG15" s="209">
        <v>17</v>
      </c>
      <c r="HH15" s="209"/>
      <c r="HI15" s="209">
        <v>17</v>
      </c>
      <c r="HJ15" s="209"/>
      <c r="HK15" s="209">
        <v>17</v>
      </c>
      <c r="HL15" s="209"/>
      <c r="HM15" s="209">
        <v>17</v>
      </c>
      <c r="HN15" s="209"/>
      <c r="HO15" s="209">
        <v>17</v>
      </c>
      <c r="HP15" s="209"/>
      <c r="HQ15" s="209">
        <v>17</v>
      </c>
      <c r="HR15" s="209"/>
      <c r="HS15" s="209">
        <v>17</v>
      </c>
      <c r="HT15" s="209"/>
      <c r="HU15" s="209">
        <v>17</v>
      </c>
      <c r="HV15" s="209"/>
      <c r="HW15" s="209">
        <v>17</v>
      </c>
      <c r="HX15" s="209"/>
      <c r="HY15" s="209">
        <v>17</v>
      </c>
      <c r="HZ15" s="209"/>
      <c r="IA15" s="209">
        <v>17</v>
      </c>
      <c r="IB15" s="209">
        <v>112</v>
      </c>
      <c r="IC15" s="209">
        <v>17</v>
      </c>
      <c r="ID15" s="209">
        <v>112</v>
      </c>
      <c r="IE15" s="209">
        <v>17</v>
      </c>
      <c r="IF15" s="209">
        <v>112</v>
      </c>
      <c r="IG15" s="209">
        <v>17</v>
      </c>
      <c r="IH15" s="209">
        <v>112</v>
      </c>
      <c r="II15" s="209">
        <v>17</v>
      </c>
      <c r="IJ15" s="209">
        <v>112</v>
      </c>
      <c r="IK15" s="209">
        <v>17</v>
      </c>
      <c r="IL15" s="209">
        <v>112</v>
      </c>
      <c r="IM15" s="209">
        <v>17</v>
      </c>
      <c r="IN15" s="209">
        <v>112</v>
      </c>
      <c r="IO15" s="209">
        <v>17</v>
      </c>
      <c r="IP15" s="209">
        <v>112</v>
      </c>
      <c r="IQ15" s="209">
        <v>17</v>
      </c>
      <c r="IR15" s="209">
        <v>112</v>
      </c>
      <c r="IS15" s="209">
        <v>17</v>
      </c>
      <c r="IT15" s="209">
        <v>112</v>
      </c>
      <c r="IU15" s="209">
        <v>17</v>
      </c>
      <c r="IV15" s="209">
        <v>112</v>
      </c>
      <c r="IW15" s="209">
        <v>17</v>
      </c>
      <c r="IX15" s="209">
        <v>112</v>
      </c>
      <c r="IY15" s="209">
        <v>17</v>
      </c>
      <c r="IZ15" s="209">
        <v>112</v>
      </c>
      <c r="JA15" s="209">
        <v>17</v>
      </c>
      <c r="JB15" s="209">
        <v>112</v>
      </c>
      <c r="JC15" s="209">
        <v>17</v>
      </c>
      <c r="JD15" s="209">
        <v>112</v>
      </c>
      <c r="JE15" s="209">
        <v>17</v>
      </c>
      <c r="JF15" s="209">
        <v>112</v>
      </c>
      <c r="JG15" s="209">
        <v>17</v>
      </c>
      <c r="JH15" s="209">
        <v>112</v>
      </c>
    </row>
    <row r="16" spans="1:268" s="206" customFormat="1" ht="15" customHeight="1" x14ac:dyDescent="0.25">
      <c r="A16" s="206">
        <v>7</v>
      </c>
      <c r="B16" s="206">
        <f t="shared" si="3"/>
        <v>1</v>
      </c>
      <c r="C16" s="206">
        <f t="shared" si="4"/>
        <v>7</v>
      </c>
      <c r="D16" s="206" t="str">
        <f t="shared" si="0"/>
        <v>Court 7</v>
      </c>
      <c r="E16" s="207">
        <f t="shared" si="9"/>
        <v>0.625</v>
      </c>
      <c r="F16" s="208">
        <f t="shared" si="10"/>
        <v>42040</v>
      </c>
      <c r="H16" s="206" t="s">
        <v>28</v>
      </c>
      <c r="I16" s="228">
        <f>Setup!C14</f>
        <v>4</v>
      </c>
      <c r="K16" s="206">
        <f>Setup!E10</f>
        <v>2</v>
      </c>
      <c r="L16" s="206" t="str">
        <f>Setup!F10</f>
        <v>Court 2</v>
      </c>
      <c r="O16" s="209">
        <f t="shared" si="5"/>
        <v>8</v>
      </c>
      <c r="P16" s="210">
        <f t="shared" si="6"/>
        <v>42040</v>
      </c>
      <c r="Q16" s="207">
        <f t="shared" si="7"/>
        <v>0.625</v>
      </c>
      <c r="R16" s="209" t="str">
        <f t="shared" si="8"/>
        <v>Court 8</v>
      </c>
      <c r="S16" s="209">
        <f t="shared" ca="1" si="1"/>
        <v>6</v>
      </c>
      <c r="T16" s="209">
        <f t="shared" ca="1" si="2"/>
        <v>11</v>
      </c>
      <c r="U16" s="209"/>
      <c r="V16" s="209"/>
      <c r="W16" s="209"/>
      <c r="X16" s="209"/>
      <c r="Y16" s="209"/>
      <c r="Z16" s="209"/>
      <c r="AA16" s="209"/>
      <c r="AB16" s="209"/>
      <c r="AC16" s="209">
        <v>6</v>
      </c>
      <c r="AD16" s="209"/>
      <c r="AE16" s="209">
        <v>6</v>
      </c>
      <c r="AF16" s="209"/>
      <c r="AG16" s="209">
        <v>6</v>
      </c>
      <c r="AH16" s="209">
        <v>11</v>
      </c>
      <c r="AI16" s="209">
        <v>6</v>
      </c>
      <c r="AJ16" s="209">
        <v>11</v>
      </c>
      <c r="AK16" s="209">
        <v>6</v>
      </c>
      <c r="AL16" s="209">
        <v>11</v>
      </c>
      <c r="AM16" s="209">
        <v>6</v>
      </c>
      <c r="AN16" s="209">
        <v>11</v>
      </c>
      <c r="AO16" s="209">
        <v>6</v>
      </c>
      <c r="AP16" s="209">
        <v>11</v>
      </c>
      <c r="AQ16" s="209">
        <v>6</v>
      </c>
      <c r="AR16" s="209">
        <v>11</v>
      </c>
      <c r="AS16" s="209">
        <v>9</v>
      </c>
      <c r="AT16" s="209"/>
      <c r="AU16" s="209">
        <v>9</v>
      </c>
      <c r="AV16" s="209"/>
      <c r="AW16" s="209">
        <v>9</v>
      </c>
      <c r="AX16" s="209"/>
      <c r="AY16" s="209">
        <v>9</v>
      </c>
      <c r="AZ16" s="209"/>
      <c r="BA16" s="209">
        <v>9</v>
      </c>
      <c r="BB16" s="209"/>
      <c r="BC16" s="209">
        <v>9</v>
      </c>
      <c r="BD16" s="209"/>
      <c r="BE16" s="209">
        <v>9</v>
      </c>
      <c r="BF16" s="209"/>
      <c r="BG16" s="209">
        <v>9</v>
      </c>
      <c r="BH16" s="209">
        <v>24</v>
      </c>
      <c r="BI16" s="209">
        <v>9</v>
      </c>
      <c r="BJ16" s="209">
        <v>24</v>
      </c>
      <c r="BK16" s="209">
        <v>9</v>
      </c>
      <c r="BL16" s="209">
        <v>24</v>
      </c>
      <c r="BM16" s="209">
        <v>9</v>
      </c>
      <c r="BN16" s="209">
        <v>24</v>
      </c>
      <c r="BO16" s="209">
        <v>9</v>
      </c>
      <c r="BP16" s="209">
        <v>24</v>
      </c>
      <c r="BQ16" s="209">
        <v>9</v>
      </c>
      <c r="BR16" s="209">
        <v>24</v>
      </c>
      <c r="BS16" s="209">
        <v>9</v>
      </c>
      <c r="BT16" s="209">
        <v>24</v>
      </c>
      <c r="BU16" s="209">
        <v>9</v>
      </c>
      <c r="BV16" s="209">
        <v>24</v>
      </c>
      <c r="BW16" s="209">
        <v>9</v>
      </c>
      <c r="BX16" s="209">
        <v>24</v>
      </c>
      <c r="BY16" s="209">
        <v>8</v>
      </c>
      <c r="BZ16" s="209"/>
      <c r="CA16" s="209">
        <v>8</v>
      </c>
      <c r="CB16" s="209"/>
      <c r="CC16" s="209">
        <v>8</v>
      </c>
      <c r="CD16" s="209"/>
      <c r="CE16" s="209">
        <v>8</v>
      </c>
      <c r="CF16" s="209"/>
      <c r="CG16" s="209">
        <v>8</v>
      </c>
      <c r="CH16" s="209"/>
      <c r="CI16" s="209">
        <v>8</v>
      </c>
      <c r="CJ16" s="209"/>
      <c r="CK16" s="209">
        <v>8</v>
      </c>
      <c r="CL16" s="209"/>
      <c r="CM16" s="209">
        <v>8</v>
      </c>
      <c r="CN16" s="209"/>
      <c r="CO16" s="209">
        <v>8</v>
      </c>
      <c r="CP16" s="209"/>
      <c r="CQ16" s="209">
        <v>8</v>
      </c>
      <c r="CR16" s="209"/>
      <c r="CS16" s="209">
        <v>8</v>
      </c>
      <c r="CT16" s="209"/>
      <c r="CU16" s="209">
        <v>8</v>
      </c>
      <c r="CV16" s="209"/>
      <c r="CW16" s="209">
        <v>8</v>
      </c>
      <c r="CX16" s="209"/>
      <c r="CY16" s="209">
        <v>8</v>
      </c>
      <c r="CZ16" s="209"/>
      <c r="DA16" s="209">
        <v>8</v>
      </c>
      <c r="DB16" s="209"/>
      <c r="DC16" s="209">
        <v>8</v>
      </c>
      <c r="DD16" s="209"/>
      <c r="DE16" s="209">
        <v>8</v>
      </c>
      <c r="DF16" s="209"/>
      <c r="DG16" s="209">
        <v>8</v>
      </c>
      <c r="DH16" s="209"/>
      <c r="DI16" s="209">
        <v>8</v>
      </c>
      <c r="DJ16" s="209"/>
      <c r="DK16" s="209">
        <v>8</v>
      </c>
      <c r="DL16" s="209"/>
      <c r="DM16" s="209">
        <v>8</v>
      </c>
      <c r="DN16" s="209"/>
      <c r="DO16" s="209">
        <v>8</v>
      </c>
      <c r="DP16" s="209"/>
      <c r="DQ16" s="209">
        <v>8</v>
      </c>
      <c r="DR16" s="209"/>
      <c r="DS16" s="209">
        <v>8</v>
      </c>
      <c r="DT16" s="209"/>
      <c r="DU16" s="209">
        <v>8</v>
      </c>
      <c r="DV16" s="209">
        <v>57</v>
      </c>
      <c r="DW16" s="209">
        <v>8</v>
      </c>
      <c r="DX16" s="209">
        <v>57</v>
      </c>
      <c r="DY16" s="209">
        <v>8</v>
      </c>
      <c r="DZ16" s="209">
        <v>57</v>
      </c>
      <c r="EA16" s="209">
        <v>8</v>
      </c>
      <c r="EB16" s="209">
        <v>57</v>
      </c>
      <c r="EC16" s="209">
        <v>8</v>
      </c>
      <c r="ED16" s="209">
        <v>57</v>
      </c>
      <c r="EE16" s="209">
        <v>8</v>
      </c>
      <c r="EF16" s="209">
        <v>57</v>
      </c>
      <c r="EG16" s="209">
        <v>8</v>
      </c>
      <c r="EH16" s="209">
        <v>57</v>
      </c>
      <c r="EI16" s="209">
        <v>8</v>
      </c>
      <c r="EJ16" s="209">
        <v>57</v>
      </c>
      <c r="EK16" s="209">
        <v>48</v>
      </c>
      <c r="EL16" s="209"/>
      <c r="EM16" s="209">
        <v>48</v>
      </c>
      <c r="EN16" s="209"/>
      <c r="EO16" s="209">
        <v>48</v>
      </c>
      <c r="EP16" s="209"/>
      <c r="EQ16" s="209">
        <v>48</v>
      </c>
      <c r="ER16" s="209"/>
      <c r="ES16" s="209">
        <v>48</v>
      </c>
      <c r="ET16" s="209"/>
      <c r="EU16" s="209">
        <v>48</v>
      </c>
      <c r="EV16" s="209"/>
      <c r="EW16" s="209">
        <v>48</v>
      </c>
      <c r="EX16" s="209"/>
      <c r="EY16" s="209">
        <v>48</v>
      </c>
      <c r="EZ16" s="209"/>
      <c r="FA16" s="209">
        <v>48</v>
      </c>
      <c r="FB16" s="209"/>
      <c r="FC16" s="209">
        <v>48</v>
      </c>
      <c r="FD16" s="209"/>
      <c r="FE16" s="209">
        <v>48</v>
      </c>
      <c r="FF16" s="209"/>
      <c r="FG16" s="209">
        <v>48</v>
      </c>
      <c r="FH16" s="209"/>
      <c r="FI16" s="209">
        <v>48</v>
      </c>
      <c r="FJ16" s="209"/>
      <c r="FK16" s="209">
        <v>48</v>
      </c>
      <c r="FL16" s="209"/>
      <c r="FM16" s="209">
        <v>48</v>
      </c>
      <c r="FN16" s="209"/>
      <c r="FO16" s="209">
        <v>48</v>
      </c>
      <c r="FP16" s="209"/>
      <c r="FQ16" s="209">
        <v>48</v>
      </c>
      <c r="FR16" s="209">
        <v>81</v>
      </c>
      <c r="FS16" s="209">
        <v>48</v>
      </c>
      <c r="FT16" s="209">
        <v>81</v>
      </c>
      <c r="FU16" s="209">
        <v>48</v>
      </c>
      <c r="FV16" s="209">
        <v>81</v>
      </c>
      <c r="FW16" s="209">
        <v>48</v>
      </c>
      <c r="FX16" s="209">
        <v>81</v>
      </c>
      <c r="FY16" s="209">
        <v>48</v>
      </c>
      <c r="FZ16" s="209">
        <v>81</v>
      </c>
      <c r="GA16" s="209">
        <v>48</v>
      </c>
      <c r="GB16" s="209">
        <v>81</v>
      </c>
      <c r="GC16" s="209">
        <v>48</v>
      </c>
      <c r="GD16" s="209">
        <v>81</v>
      </c>
      <c r="GE16" s="209">
        <v>48</v>
      </c>
      <c r="GF16" s="209">
        <v>81</v>
      </c>
      <c r="GG16" s="209">
        <v>48</v>
      </c>
      <c r="GH16" s="209">
        <v>81</v>
      </c>
      <c r="GI16" s="209">
        <v>48</v>
      </c>
      <c r="GJ16" s="209">
        <v>81</v>
      </c>
      <c r="GK16" s="209">
        <v>48</v>
      </c>
      <c r="GL16" s="209">
        <v>81</v>
      </c>
      <c r="GM16" s="209">
        <v>48</v>
      </c>
      <c r="GN16" s="209">
        <v>81</v>
      </c>
      <c r="GO16" s="209">
        <v>48</v>
      </c>
      <c r="GP16" s="209">
        <v>81</v>
      </c>
      <c r="GQ16" s="209">
        <v>48</v>
      </c>
      <c r="GR16" s="209">
        <v>81</v>
      </c>
      <c r="GS16" s="209">
        <v>48</v>
      </c>
      <c r="GT16" s="209">
        <v>81</v>
      </c>
      <c r="GU16" s="209">
        <v>48</v>
      </c>
      <c r="GV16" s="209">
        <v>81</v>
      </c>
      <c r="GW16" s="209">
        <v>48</v>
      </c>
      <c r="GX16" s="209">
        <v>81</v>
      </c>
      <c r="GY16" s="209">
        <v>48</v>
      </c>
      <c r="GZ16" s="209">
        <v>81</v>
      </c>
      <c r="HA16" s="209">
        <v>48</v>
      </c>
      <c r="HB16" s="209">
        <v>81</v>
      </c>
      <c r="HC16" s="209">
        <v>48</v>
      </c>
      <c r="HD16" s="209">
        <v>81</v>
      </c>
      <c r="HE16" s="209">
        <v>48</v>
      </c>
      <c r="HF16" s="209">
        <v>81</v>
      </c>
      <c r="HG16" s="209">
        <v>48</v>
      </c>
      <c r="HH16" s="209">
        <v>81</v>
      </c>
      <c r="HI16" s="209">
        <v>48</v>
      </c>
      <c r="HJ16" s="209">
        <v>81</v>
      </c>
      <c r="HK16" s="209">
        <v>48</v>
      </c>
      <c r="HL16" s="209">
        <v>81</v>
      </c>
      <c r="HM16" s="209">
        <v>48</v>
      </c>
      <c r="HN16" s="209">
        <v>81</v>
      </c>
      <c r="HO16" s="209">
        <v>48</v>
      </c>
      <c r="HP16" s="209">
        <v>81</v>
      </c>
      <c r="HQ16" s="209">
        <v>48</v>
      </c>
      <c r="HR16" s="209">
        <v>81</v>
      </c>
      <c r="HS16" s="209">
        <v>48</v>
      </c>
      <c r="HT16" s="209">
        <v>81</v>
      </c>
      <c r="HU16" s="209">
        <v>48</v>
      </c>
      <c r="HV16" s="209">
        <v>81</v>
      </c>
      <c r="HW16" s="209">
        <v>48</v>
      </c>
      <c r="HX16" s="209">
        <v>81</v>
      </c>
      <c r="HY16" s="209">
        <v>48</v>
      </c>
      <c r="HZ16" s="209">
        <v>81</v>
      </c>
      <c r="IA16" s="209">
        <v>48</v>
      </c>
      <c r="IB16" s="209">
        <v>81</v>
      </c>
      <c r="IC16" s="209">
        <v>48</v>
      </c>
      <c r="ID16" s="209">
        <v>81</v>
      </c>
      <c r="IE16" s="209">
        <v>48</v>
      </c>
      <c r="IF16" s="209">
        <v>81</v>
      </c>
      <c r="IG16" s="209">
        <v>48</v>
      </c>
      <c r="IH16" s="209">
        <v>81</v>
      </c>
      <c r="II16" s="209">
        <v>48</v>
      </c>
      <c r="IJ16" s="209">
        <v>81</v>
      </c>
      <c r="IK16" s="209">
        <v>48</v>
      </c>
      <c r="IL16" s="209">
        <v>81</v>
      </c>
      <c r="IM16" s="209">
        <v>48</v>
      </c>
      <c r="IN16" s="209">
        <v>81</v>
      </c>
      <c r="IO16" s="209">
        <v>48</v>
      </c>
      <c r="IP16" s="209">
        <v>81</v>
      </c>
      <c r="IQ16" s="209">
        <v>48</v>
      </c>
      <c r="IR16" s="209">
        <v>81</v>
      </c>
      <c r="IS16" s="209">
        <v>48</v>
      </c>
      <c r="IT16" s="209">
        <v>81</v>
      </c>
      <c r="IU16" s="209">
        <v>48</v>
      </c>
      <c r="IV16" s="209">
        <v>81</v>
      </c>
      <c r="IW16" s="209">
        <v>48</v>
      </c>
      <c r="IX16" s="209">
        <v>81</v>
      </c>
      <c r="IY16" s="209">
        <v>48</v>
      </c>
      <c r="IZ16" s="209">
        <v>81</v>
      </c>
      <c r="JA16" s="209">
        <v>48</v>
      </c>
      <c r="JB16" s="209">
        <v>81</v>
      </c>
      <c r="JC16" s="209">
        <v>48</v>
      </c>
      <c r="JD16" s="209">
        <v>81</v>
      </c>
      <c r="JE16" s="209">
        <v>48</v>
      </c>
      <c r="JF16" s="209">
        <v>81</v>
      </c>
      <c r="JG16" s="209">
        <v>48</v>
      </c>
      <c r="JH16" s="209">
        <v>81</v>
      </c>
    </row>
    <row r="17" spans="1:268" s="206" customFormat="1" ht="15" customHeight="1" x14ac:dyDescent="0.25">
      <c r="A17" s="206">
        <v>8</v>
      </c>
      <c r="B17" s="206">
        <f t="shared" si="3"/>
        <v>1</v>
      </c>
      <c r="C17" s="206">
        <f t="shared" si="4"/>
        <v>8</v>
      </c>
      <c r="D17" s="206" t="str">
        <f t="shared" si="0"/>
        <v>Court 8</v>
      </c>
      <c r="E17" s="207">
        <f t="shared" si="9"/>
        <v>0.625</v>
      </c>
      <c r="F17" s="208">
        <f t="shared" si="10"/>
        <v>42040</v>
      </c>
      <c r="K17" s="206">
        <f>Setup!E11</f>
        <v>3</v>
      </c>
      <c r="L17" s="206" t="str">
        <f>Setup!F11</f>
        <v>Court 3</v>
      </c>
      <c r="O17" s="209">
        <f t="shared" si="5"/>
        <v>9</v>
      </c>
      <c r="P17" s="210">
        <f t="shared" si="6"/>
        <v>42040</v>
      </c>
      <c r="Q17" s="207">
        <f t="shared" si="7"/>
        <v>0.625</v>
      </c>
      <c r="R17" s="209" t="str">
        <f t="shared" si="8"/>
        <v>Court 9</v>
      </c>
      <c r="S17" s="209" t="str">
        <f t="shared" ca="1" si="1"/>
        <v>Bye</v>
      </c>
      <c r="T17" s="209" t="str">
        <f t="shared" ca="1" si="2"/>
        <v>Bye</v>
      </c>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v>2</v>
      </c>
      <c r="AT17" s="209"/>
      <c r="AU17" s="209">
        <v>2</v>
      </c>
      <c r="AV17" s="209"/>
      <c r="AW17" s="209">
        <v>2</v>
      </c>
      <c r="AX17" s="209"/>
      <c r="AY17" s="209">
        <v>2</v>
      </c>
      <c r="AZ17" s="209"/>
      <c r="BA17" s="209">
        <v>2</v>
      </c>
      <c r="BB17" s="209"/>
      <c r="BC17" s="209">
        <v>2</v>
      </c>
      <c r="BD17" s="209"/>
      <c r="BE17" s="209">
        <v>2</v>
      </c>
      <c r="BF17" s="209"/>
      <c r="BG17" s="209">
        <v>2</v>
      </c>
      <c r="BH17" s="209"/>
      <c r="BI17" s="209">
        <v>2</v>
      </c>
      <c r="BJ17" s="209"/>
      <c r="BK17" s="209">
        <v>2</v>
      </c>
      <c r="BL17" s="209"/>
      <c r="BM17" s="209">
        <v>2</v>
      </c>
      <c r="BN17" s="209"/>
      <c r="BO17" s="209">
        <v>2</v>
      </c>
      <c r="BP17" s="209"/>
      <c r="BQ17" s="209">
        <v>2</v>
      </c>
      <c r="BR17" s="209"/>
      <c r="BS17" s="209">
        <v>2</v>
      </c>
      <c r="BT17" s="209"/>
      <c r="BU17" s="209">
        <v>2</v>
      </c>
      <c r="BV17" s="209">
        <v>31</v>
      </c>
      <c r="BW17" s="209">
        <v>2</v>
      </c>
      <c r="BX17" s="209">
        <v>31</v>
      </c>
      <c r="BY17" s="209">
        <v>5</v>
      </c>
      <c r="BZ17" s="209"/>
      <c r="CA17" s="209">
        <v>5</v>
      </c>
      <c r="CB17" s="209"/>
      <c r="CC17" s="209">
        <v>5</v>
      </c>
      <c r="CD17" s="209"/>
      <c r="CE17" s="209">
        <v>5</v>
      </c>
      <c r="CF17" s="209"/>
      <c r="CG17" s="209">
        <v>5</v>
      </c>
      <c r="CH17" s="209"/>
      <c r="CI17" s="209">
        <v>5</v>
      </c>
      <c r="CJ17" s="209"/>
      <c r="CK17" s="209">
        <v>5</v>
      </c>
      <c r="CL17" s="209"/>
      <c r="CM17" s="209">
        <v>5</v>
      </c>
      <c r="CN17" s="209"/>
      <c r="CO17" s="209">
        <v>5</v>
      </c>
      <c r="CP17" s="209"/>
      <c r="CQ17" s="209">
        <v>5</v>
      </c>
      <c r="CR17" s="209"/>
      <c r="CS17" s="209">
        <v>5</v>
      </c>
      <c r="CT17" s="209"/>
      <c r="CU17" s="209">
        <v>5</v>
      </c>
      <c r="CV17" s="209"/>
      <c r="CW17" s="209">
        <v>5</v>
      </c>
      <c r="CX17" s="209"/>
      <c r="CY17" s="209">
        <v>5</v>
      </c>
      <c r="CZ17" s="209"/>
      <c r="DA17" s="209">
        <v>5</v>
      </c>
      <c r="DB17" s="209"/>
      <c r="DC17" s="209">
        <v>5</v>
      </c>
      <c r="DD17" s="209"/>
      <c r="DE17" s="209">
        <v>5</v>
      </c>
      <c r="DF17" s="209"/>
      <c r="DG17" s="209">
        <v>5</v>
      </c>
      <c r="DH17" s="209"/>
      <c r="DI17" s="209">
        <v>5</v>
      </c>
      <c r="DJ17" s="209"/>
      <c r="DK17" s="209">
        <v>5</v>
      </c>
      <c r="DL17" s="209"/>
      <c r="DM17" s="209">
        <v>5</v>
      </c>
      <c r="DN17" s="209"/>
      <c r="DO17" s="209">
        <v>5</v>
      </c>
      <c r="DP17" s="209"/>
      <c r="DQ17" s="209">
        <v>5</v>
      </c>
      <c r="DR17" s="209"/>
      <c r="DS17" s="209">
        <v>5</v>
      </c>
      <c r="DT17" s="209"/>
      <c r="DU17" s="209">
        <v>5</v>
      </c>
      <c r="DV17" s="209"/>
      <c r="DW17" s="209">
        <v>5</v>
      </c>
      <c r="DX17" s="209"/>
      <c r="DY17" s="209">
        <v>5</v>
      </c>
      <c r="DZ17" s="209"/>
      <c r="EA17" s="209">
        <v>5</v>
      </c>
      <c r="EB17" s="209">
        <v>60</v>
      </c>
      <c r="EC17" s="209">
        <v>5</v>
      </c>
      <c r="ED17" s="209">
        <v>60</v>
      </c>
      <c r="EE17" s="209">
        <v>5</v>
      </c>
      <c r="EF17" s="209">
        <v>60</v>
      </c>
      <c r="EG17" s="209">
        <v>5</v>
      </c>
      <c r="EH17" s="209">
        <v>60</v>
      </c>
      <c r="EI17" s="209">
        <v>5</v>
      </c>
      <c r="EJ17" s="209">
        <v>60</v>
      </c>
      <c r="EK17" s="209">
        <v>9</v>
      </c>
      <c r="EL17" s="209"/>
      <c r="EM17" s="209">
        <v>9</v>
      </c>
      <c r="EN17" s="209"/>
      <c r="EO17" s="209">
        <v>9</v>
      </c>
      <c r="EP17" s="209"/>
      <c r="EQ17" s="209">
        <v>9</v>
      </c>
      <c r="ER17" s="209"/>
      <c r="ES17" s="209">
        <v>9</v>
      </c>
      <c r="ET17" s="209"/>
      <c r="EU17" s="209">
        <v>9</v>
      </c>
      <c r="EV17" s="209"/>
      <c r="EW17" s="209">
        <v>9</v>
      </c>
      <c r="EX17" s="209"/>
      <c r="EY17" s="209">
        <v>9</v>
      </c>
      <c r="EZ17" s="209"/>
      <c r="FA17" s="209">
        <v>9</v>
      </c>
      <c r="FB17" s="209"/>
      <c r="FC17" s="209">
        <v>9</v>
      </c>
      <c r="FD17" s="209"/>
      <c r="FE17" s="209">
        <v>9</v>
      </c>
      <c r="FF17" s="209"/>
      <c r="FG17" s="209">
        <v>9</v>
      </c>
      <c r="FH17" s="209"/>
      <c r="FI17" s="209">
        <v>9</v>
      </c>
      <c r="FJ17" s="209"/>
      <c r="FK17" s="209">
        <v>9</v>
      </c>
      <c r="FL17" s="209"/>
      <c r="FM17" s="209">
        <v>9</v>
      </c>
      <c r="FN17" s="209"/>
      <c r="FO17" s="209">
        <v>9</v>
      </c>
      <c r="FP17" s="209"/>
      <c r="FQ17" s="209">
        <v>9</v>
      </c>
      <c r="FR17" s="209"/>
      <c r="FS17" s="209">
        <v>9</v>
      </c>
      <c r="FT17" s="209"/>
      <c r="FU17" s="209">
        <v>9</v>
      </c>
      <c r="FV17" s="209"/>
      <c r="FW17" s="209">
        <v>9</v>
      </c>
      <c r="FX17" s="209"/>
      <c r="FY17" s="209">
        <v>9</v>
      </c>
      <c r="FZ17" s="209"/>
      <c r="GA17" s="209">
        <v>9</v>
      </c>
      <c r="GB17" s="209"/>
      <c r="GC17" s="209">
        <v>9</v>
      </c>
      <c r="GD17" s="209"/>
      <c r="GE17" s="209">
        <v>9</v>
      </c>
      <c r="GF17" s="209"/>
      <c r="GG17" s="209">
        <v>9</v>
      </c>
      <c r="GH17" s="209"/>
      <c r="GI17" s="209">
        <v>9</v>
      </c>
      <c r="GJ17" s="209"/>
      <c r="GK17" s="209">
        <v>9</v>
      </c>
      <c r="GL17" s="209"/>
      <c r="GM17" s="209">
        <v>9</v>
      </c>
      <c r="GN17" s="209"/>
      <c r="GO17" s="209">
        <v>9</v>
      </c>
      <c r="GP17" s="209"/>
      <c r="GQ17" s="209">
        <v>9</v>
      </c>
      <c r="GR17" s="209"/>
      <c r="GS17" s="209">
        <v>9</v>
      </c>
      <c r="GT17" s="209"/>
      <c r="GU17" s="209">
        <v>9</v>
      </c>
      <c r="GV17" s="209"/>
      <c r="GW17" s="209">
        <v>9</v>
      </c>
      <c r="GX17" s="209"/>
      <c r="GY17" s="209">
        <v>9</v>
      </c>
      <c r="GZ17" s="209"/>
      <c r="HA17" s="209">
        <v>9</v>
      </c>
      <c r="HB17" s="209"/>
      <c r="HC17" s="209">
        <v>9</v>
      </c>
      <c r="HD17" s="209"/>
      <c r="HE17" s="209">
        <v>9</v>
      </c>
      <c r="HF17" s="209"/>
      <c r="HG17" s="209">
        <v>9</v>
      </c>
      <c r="HH17" s="209"/>
      <c r="HI17" s="209">
        <v>9</v>
      </c>
      <c r="HJ17" s="209"/>
      <c r="HK17" s="209">
        <v>9</v>
      </c>
      <c r="HL17" s="209"/>
      <c r="HM17" s="209">
        <v>9</v>
      </c>
      <c r="HN17" s="209"/>
      <c r="HO17" s="209">
        <v>9</v>
      </c>
      <c r="HP17" s="209"/>
      <c r="HQ17" s="209">
        <v>9</v>
      </c>
      <c r="HR17" s="209"/>
      <c r="HS17" s="209">
        <v>9</v>
      </c>
      <c r="HT17" s="209"/>
      <c r="HU17" s="209">
        <v>9</v>
      </c>
      <c r="HV17" s="209"/>
      <c r="HW17" s="209">
        <v>9</v>
      </c>
      <c r="HX17" s="209"/>
      <c r="HY17" s="209">
        <v>9</v>
      </c>
      <c r="HZ17" s="209"/>
      <c r="IA17" s="209">
        <v>9</v>
      </c>
      <c r="IB17" s="209"/>
      <c r="IC17" s="209">
        <v>9</v>
      </c>
      <c r="ID17" s="209"/>
      <c r="IE17" s="209">
        <v>9</v>
      </c>
      <c r="IF17" s="209"/>
      <c r="IG17" s="209">
        <v>9</v>
      </c>
      <c r="IH17" s="209"/>
      <c r="II17" s="209">
        <v>9</v>
      </c>
      <c r="IJ17" s="209"/>
      <c r="IK17" s="209">
        <v>9</v>
      </c>
      <c r="IL17" s="209"/>
      <c r="IM17" s="209">
        <v>9</v>
      </c>
      <c r="IN17" s="209"/>
      <c r="IO17" s="209">
        <v>9</v>
      </c>
      <c r="IP17" s="209"/>
      <c r="IQ17" s="209">
        <v>9</v>
      </c>
      <c r="IR17" s="209">
        <v>120</v>
      </c>
      <c r="IS17" s="209">
        <v>9</v>
      </c>
      <c r="IT17" s="209">
        <v>120</v>
      </c>
      <c r="IU17" s="209">
        <v>9</v>
      </c>
      <c r="IV17" s="209">
        <v>120</v>
      </c>
      <c r="IW17" s="209">
        <v>9</v>
      </c>
      <c r="IX17" s="209">
        <v>120</v>
      </c>
      <c r="IY17" s="209">
        <v>9</v>
      </c>
      <c r="IZ17" s="209">
        <v>120</v>
      </c>
      <c r="JA17" s="209">
        <v>9</v>
      </c>
      <c r="JB17" s="209">
        <v>120</v>
      </c>
      <c r="JC17" s="209">
        <v>9</v>
      </c>
      <c r="JD17" s="209">
        <v>120</v>
      </c>
      <c r="JE17" s="209">
        <v>9</v>
      </c>
      <c r="JF17" s="209">
        <v>120</v>
      </c>
      <c r="JG17" s="209">
        <v>9</v>
      </c>
      <c r="JH17" s="209">
        <v>120</v>
      </c>
    </row>
    <row r="18" spans="1:268" s="206" customFormat="1" ht="15" customHeight="1" x14ac:dyDescent="0.25">
      <c r="A18" s="206">
        <v>9</v>
      </c>
      <c r="B18" s="206">
        <f t="shared" si="3"/>
        <v>1</v>
      </c>
      <c r="C18" s="206">
        <f t="shared" si="4"/>
        <v>9</v>
      </c>
      <c r="D18" s="206" t="str">
        <f t="shared" si="0"/>
        <v>Court 9</v>
      </c>
      <c r="E18" s="207">
        <f t="shared" si="9"/>
        <v>0.625</v>
      </c>
      <c r="F18" s="208">
        <f t="shared" si="10"/>
        <v>42040</v>
      </c>
      <c r="K18" s="206">
        <f>Setup!E12</f>
        <v>4</v>
      </c>
      <c r="L18" s="206" t="str">
        <f>Setup!F12</f>
        <v>Court 4</v>
      </c>
      <c r="O18" s="209">
        <f t="shared" si="5"/>
        <v>10</v>
      </c>
      <c r="P18" s="210">
        <f t="shared" si="6"/>
        <v>42040</v>
      </c>
      <c r="Q18" s="207">
        <f t="shared" si="7"/>
        <v>0.625</v>
      </c>
      <c r="R18" s="209" t="str">
        <f t="shared" si="8"/>
        <v>Court 10</v>
      </c>
      <c r="S18" s="209" t="str">
        <f t="shared" ca="1" si="1"/>
        <v>Bye</v>
      </c>
      <c r="T18" s="209" t="str">
        <f t="shared" ca="1" si="2"/>
        <v>Bye</v>
      </c>
      <c r="U18" s="209"/>
      <c r="V18" s="209"/>
      <c r="W18" s="209"/>
      <c r="X18" s="209"/>
      <c r="Y18" s="209"/>
      <c r="Z18" s="209"/>
      <c r="AA18" s="209"/>
      <c r="AB18" s="209"/>
      <c r="AC18" s="209"/>
      <c r="AD18" s="209"/>
      <c r="AE18" s="209"/>
      <c r="AF18" s="209"/>
      <c r="AG18" s="209"/>
      <c r="AH18" s="209"/>
      <c r="AI18" s="209"/>
      <c r="AJ18" s="209"/>
      <c r="AK18" s="209"/>
      <c r="AL18" s="209"/>
      <c r="AM18" s="209"/>
      <c r="AN18" s="209"/>
      <c r="AO18" s="209"/>
      <c r="AP18" s="209"/>
      <c r="AQ18" s="209"/>
      <c r="AR18" s="209"/>
      <c r="AS18" s="209">
        <v>15</v>
      </c>
      <c r="AT18" s="209"/>
      <c r="AU18" s="209">
        <v>15</v>
      </c>
      <c r="AV18" s="209">
        <v>18</v>
      </c>
      <c r="AW18" s="209">
        <v>15</v>
      </c>
      <c r="AX18" s="209">
        <v>18</v>
      </c>
      <c r="AY18" s="209">
        <v>15</v>
      </c>
      <c r="AZ18" s="209">
        <v>18</v>
      </c>
      <c r="BA18" s="209">
        <v>15</v>
      </c>
      <c r="BB18" s="209">
        <v>18</v>
      </c>
      <c r="BC18" s="209">
        <v>15</v>
      </c>
      <c r="BD18" s="209">
        <v>18</v>
      </c>
      <c r="BE18" s="209">
        <v>15</v>
      </c>
      <c r="BF18" s="209">
        <v>18</v>
      </c>
      <c r="BG18" s="209">
        <v>15</v>
      </c>
      <c r="BH18" s="209">
        <v>18</v>
      </c>
      <c r="BI18" s="209">
        <v>15</v>
      </c>
      <c r="BJ18" s="209">
        <v>18</v>
      </c>
      <c r="BK18" s="209">
        <v>15</v>
      </c>
      <c r="BL18" s="209">
        <v>18</v>
      </c>
      <c r="BM18" s="209">
        <v>15</v>
      </c>
      <c r="BN18" s="209">
        <v>18</v>
      </c>
      <c r="BO18" s="209">
        <v>15</v>
      </c>
      <c r="BP18" s="209">
        <v>18</v>
      </c>
      <c r="BQ18" s="209">
        <v>15</v>
      </c>
      <c r="BR18" s="209">
        <v>18</v>
      </c>
      <c r="BS18" s="209">
        <v>15</v>
      </c>
      <c r="BT18" s="209">
        <v>18</v>
      </c>
      <c r="BU18" s="209">
        <v>15</v>
      </c>
      <c r="BV18" s="209">
        <v>18</v>
      </c>
      <c r="BW18" s="209">
        <v>15</v>
      </c>
      <c r="BX18" s="209">
        <v>18</v>
      </c>
      <c r="BY18" s="209">
        <v>28</v>
      </c>
      <c r="BZ18" s="209"/>
      <c r="CA18" s="209">
        <v>28</v>
      </c>
      <c r="CB18" s="209"/>
      <c r="CC18" s="209">
        <v>28</v>
      </c>
      <c r="CD18" s="209"/>
      <c r="CE18" s="209">
        <v>28</v>
      </c>
      <c r="CF18" s="209"/>
      <c r="CG18" s="209">
        <v>28</v>
      </c>
      <c r="CH18" s="209">
        <v>37</v>
      </c>
      <c r="CI18" s="209">
        <v>28</v>
      </c>
      <c r="CJ18" s="209">
        <v>37</v>
      </c>
      <c r="CK18" s="209">
        <v>28</v>
      </c>
      <c r="CL18" s="209">
        <v>37</v>
      </c>
      <c r="CM18" s="209">
        <v>28</v>
      </c>
      <c r="CN18" s="209">
        <v>37</v>
      </c>
      <c r="CO18" s="209">
        <v>28</v>
      </c>
      <c r="CP18" s="209">
        <v>37</v>
      </c>
      <c r="CQ18" s="209">
        <v>28</v>
      </c>
      <c r="CR18" s="209">
        <v>37</v>
      </c>
      <c r="CS18" s="209">
        <v>28</v>
      </c>
      <c r="CT18" s="209">
        <v>37</v>
      </c>
      <c r="CU18" s="209">
        <v>28</v>
      </c>
      <c r="CV18" s="209">
        <v>37</v>
      </c>
      <c r="CW18" s="209">
        <v>28</v>
      </c>
      <c r="CX18" s="209">
        <v>37</v>
      </c>
      <c r="CY18" s="209">
        <v>28</v>
      </c>
      <c r="CZ18" s="209">
        <v>37</v>
      </c>
      <c r="DA18" s="209">
        <v>28</v>
      </c>
      <c r="DB18" s="209">
        <v>37</v>
      </c>
      <c r="DC18" s="209">
        <v>28</v>
      </c>
      <c r="DD18" s="209">
        <v>37</v>
      </c>
      <c r="DE18" s="209">
        <v>28</v>
      </c>
      <c r="DF18" s="209">
        <v>37</v>
      </c>
      <c r="DG18" s="209">
        <v>28</v>
      </c>
      <c r="DH18" s="209">
        <v>37</v>
      </c>
      <c r="DI18" s="209">
        <v>28</v>
      </c>
      <c r="DJ18" s="209">
        <v>37</v>
      </c>
      <c r="DK18" s="209">
        <v>28</v>
      </c>
      <c r="DL18" s="209">
        <v>37</v>
      </c>
      <c r="DM18" s="209">
        <v>28</v>
      </c>
      <c r="DN18" s="209">
        <v>37</v>
      </c>
      <c r="DO18" s="209">
        <v>28</v>
      </c>
      <c r="DP18" s="209">
        <v>37</v>
      </c>
      <c r="DQ18" s="209">
        <v>28</v>
      </c>
      <c r="DR18" s="209">
        <v>37</v>
      </c>
      <c r="DS18" s="209">
        <v>28</v>
      </c>
      <c r="DT18" s="209">
        <v>37</v>
      </c>
      <c r="DU18" s="209">
        <v>28</v>
      </c>
      <c r="DV18" s="209">
        <v>37</v>
      </c>
      <c r="DW18" s="209">
        <v>28</v>
      </c>
      <c r="DX18" s="209">
        <v>37</v>
      </c>
      <c r="DY18" s="209">
        <v>28</v>
      </c>
      <c r="DZ18" s="209">
        <v>37</v>
      </c>
      <c r="EA18" s="209">
        <v>28</v>
      </c>
      <c r="EB18" s="209">
        <v>37</v>
      </c>
      <c r="EC18" s="209">
        <v>28</v>
      </c>
      <c r="ED18" s="209">
        <v>37</v>
      </c>
      <c r="EE18" s="209">
        <v>28</v>
      </c>
      <c r="EF18" s="209">
        <v>37</v>
      </c>
      <c r="EG18" s="209">
        <v>28</v>
      </c>
      <c r="EH18" s="209">
        <v>37</v>
      </c>
      <c r="EI18" s="209">
        <v>28</v>
      </c>
      <c r="EJ18" s="209">
        <v>37</v>
      </c>
      <c r="EK18" s="209">
        <v>56</v>
      </c>
      <c r="EL18" s="209"/>
      <c r="EM18" s="209">
        <v>56</v>
      </c>
      <c r="EN18" s="209"/>
      <c r="EO18" s="209">
        <v>56</v>
      </c>
      <c r="EP18" s="209"/>
      <c r="EQ18" s="209">
        <v>56</v>
      </c>
      <c r="ER18" s="209"/>
      <c r="ES18" s="209">
        <v>56</v>
      </c>
      <c r="ET18" s="209"/>
      <c r="EU18" s="209">
        <v>56</v>
      </c>
      <c r="EV18" s="209"/>
      <c r="EW18" s="209">
        <v>56</v>
      </c>
      <c r="EX18" s="209"/>
      <c r="EY18" s="209">
        <v>56</v>
      </c>
      <c r="EZ18" s="209"/>
      <c r="FA18" s="209">
        <v>56</v>
      </c>
      <c r="FB18" s="209">
        <v>73</v>
      </c>
      <c r="FC18" s="209">
        <v>56</v>
      </c>
      <c r="FD18" s="209">
        <v>73</v>
      </c>
      <c r="FE18" s="209">
        <v>56</v>
      </c>
      <c r="FF18" s="209">
        <v>73</v>
      </c>
      <c r="FG18" s="209">
        <v>56</v>
      </c>
      <c r="FH18" s="209">
        <v>73</v>
      </c>
      <c r="FI18" s="209">
        <v>56</v>
      </c>
      <c r="FJ18" s="209">
        <v>73</v>
      </c>
      <c r="FK18" s="209">
        <v>56</v>
      </c>
      <c r="FL18" s="209">
        <v>73</v>
      </c>
      <c r="FM18" s="209">
        <v>56</v>
      </c>
      <c r="FN18" s="209">
        <v>73</v>
      </c>
      <c r="FO18" s="209">
        <v>56</v>
      </c>
      <c r="FP18" s="209">
        <v>73</v>
      </c>
      <c r="FQ18" s="209">
        <v>56</v>
      </c>
      <c r="FR18" s="209">
        <v>73</v>
      </c>
      <c r="FS18" s="209">
        <v>56</v>
      </c>
      <c r="FT18" s="209">
        <v>73</v>
      </c>
      <c r="FU18" s="209">
        <v>56</v>
      </c>
      <c r="FV18" s="209">
        <v>73</v>
      </c>
      <c r="FW18" s="209">
        <v>56</v>
      </c>
      <c r="FX18" s="209">
        <v>73</v>
      </c>
      <c r="FY18" s="209">
        <v>56</v>
      </c>
      <c r="FZ18" s="209">
        <v>73</v>
      </c>
      <c r="GA18" s="209">
        <v>56</v>
      </c>
      <c r="GB18" s="209">
        <v>73</v>
      </c>
      <c r="GC18" s="209">
        <v>56</v>
      </c>
      <c r="GD18" s="209">
        <v>73</v>
      </c>
      <c r="GE18" s="209">
        <v>56</v>
      </c>
      <c r="GF18" s="209">
        <v>73</v>
      </c>
      <c r="GG18" s="209">
        <v>56</v>
      </c>
      <c r="GH18" s="209">
        <v>73</v>
      </c>
      <c r="GI18" s="209">
        <v>56</v>
      </c>
      <c r="GJ18" s="209">
        <v>73</v>
      </c>
      <c r="GK18" s="209">
        <v>56</v>
      </c>
      <c r="GL18" s="209">
        <v>73</v>
      </c>
      <c r="GM18" s="209">
        <v>56</v>
      </c>
      <c r="GN18" s="209">
        <v>73</v>
      </c>
      <c r="GO18" s="209">
        <v>56</v>
      </c>
      <c r="GP18" s="209">
        <v>73</v>
      </c>
      <c r="GQ18" s="209">
        <v>56</v>
      </c>
      <c r="GR18" s="209">
        <v>73</v>
      </c>
      <c r="GS18" s="209">
        <v>56</v>
      </c>
      <c r="GT18" s="209">
        <v>73</v>
      </c>
      <c r="GU18" s="209">
        <v>56</v>
      </c>
      <c r="GV18" s="209">
        <v>73</v>
      </c>
      <c r="GW18" s="209">
        <v>56</v>
      </c>
      <c r="GX18" s="209">
        <v>73</v>
      </c>
      <c r="GY18" s="209">
        <v>56</v>
      </c>
      <c r="GZ18" s="209">
        <v>73</v>
      </c>
      <c r="HA18" s="209">
        <v>56</v>
      </c>
      <c r="HB18" s="209">
        <v>73</v>
      </c>
      <c r="HC18" s="209">
        <v>56</v>
      </c>
      <c r="HD18" s="209">
        <v>73</v>
      </c>
      <c r="HE18" s="209">
        <v>56</v>
      </c>
      <c r="HF18" s="209">
        <v>73</v>
      </c>
      <c r="HG18" s="209">
        <v>56</v>
      </c>
      <c r="HH18" s="209">
        <v>73</v>
      </c>
      <c r="HI18" s="209">
        <v>56</v>
      </c>
      <c r="HJ18" s="209">
        <v>73</v>
      </c>
      <c r="HK18" s="209">
        <v>56</v>
      </c>
      <c r="HL18" s="209">
        <v>73</v>
      </c>
      <c r="HM18" s="209">
        <v>56</v>
      </c>
      <c r="HN18" s="209">
        <v>73</v>
      </c>
      <c r="HO18" s="209">
        <v>56</v>
      </c>
      <c r="HP18" s="209">
        <v>73</v>
      </c>
      <c r="HQ18" s="209">
        <v>56</v>
      </c>
      <c r="HR18" s="209">
        <v>73</v>
      </c>
      <c r="HS18" s="209">
        <v>56</v>
      </c>
      <c r="HT18" s="209">
        <v>73</v>
      </c>
      <c r="HU18" s="209">
        <v>56</v>
      </c>
      <c r="HV18" s="209">
        <v>73</v>
      </c>
      <c r="HW18" s="209">
        <v>56</v>
      </c>
      <c r="HX18" s="209">
        <v>73</v>
      </c>
      <c r="HY18" s="209">
        <v>56</v>
      </c>
      <c r="HZ18" s="209">
        <v>73</v>
      </c>
      <c r="IA18" s="209">
        <v>56</v>
      </c>
      <c r="IB18" s="209">
        <v>73</v>
      </c>
      <c r="IC18" s="209">
        <v>56</v>
      </c>
      <c r="ID18" s="209">
        <v>73</v>
      </c>
      <c r="IE18" s="209">
        <v>56</v>
      </c>
      <c r="IF18" s="209">
        <v>73</v>
      </c>
      <c r="IG18" s="209">
        <v>56</v>
      </c>
      <c r="IH18" s="209">
        <v>73</v>
      </c>
      <c r="II18" s="209">
        <v>56</v>
      </c>
      <c r="IJ18" s="209">
        <v>73</v>
      </c>
      <c r="IK18" s="209">
        <v>56</v>
      </c>
      <c r="IL18" s="209">
        <v>73</v>
      </c>
      <c r="IM18" s="209">
        <v>56</v>
      </c>
      <c r="IN18" s="209">
        <v>73</v>
      </c>
      <c r="IO18" s="209">
        <v>56</v>
      </c>
      <c r="IP18" s="209">
        <v>73</v>
      </c>
      <c r="IQ18" s="209">
        <v>56</v>
      </c>
      <c r="IR18" s="209">
        <v>73</v>
      </c>
      <c r="IS18" s="209">
        <v>56</v>
      </c>
      <c r="IT18" s="209">
        <v>73</v>
      </c>
      <c r="IU18" s="209">
        <v>56</v>
      </c>
      <c r="IV18" s="209">
        <v>73</v>
      </c>
      <c r="IW18" s="209">
        <v>56</v>
      </c>
      <c r="IX18" s="209">
        <v>73</v>
      </c>
      <c r="IY18" s="209">
        <v>56</v>
      </c>
      <c r="IZ18" s="209">
        <v>73</v>
      </c>
      <c r="JA18" s="209">
        <v>56</v>
      </c>
      <c r="JB18" s="209">
        <v>73</v>
      </c>
      <c r="JC18" s="209">
        <v>56</v>
      </c>
      <c r="JD18" s="209">
        <v>73</v>
      </c>
      <c r="JE18" s="209">
        <v>56</v>
      </c>
      <c r="JF18" s="209">
        <v>73</v>
      </c>
      <c r="JG18" s="209">
        <v>56</v>
      </c>
      <c r="JH18" s="209">
        <v>73</v>
      </c>
    </row>
    <row r="19" spans="1:268" s="206" customFormat="1" ht="15" customHeight="1" x14ac:dyDescent="0.25">
      <c r="A19" s="206">
        <v>10</v>
      </c>
      <c r="B19" s="206">
        <f t="shared" si="3"/>
        <v>1</v>
      </c>
      <c r="C19" s="206">
        <f t="shared" si="4"/>
        <v>10</v>
      </c>
      <c r="D19" s="206" t="str">
        <f t="shared" si="0"/>
        <v>Court 10</v>
      </c>
      <c r="E19" s="207">
        <f t="shared" si="9"/>
        <v>0.625</v>
      </c>
      <c r="F19" s="208">
        <f t="shared" si="10"/>
        <v>42040</v>
      </c>
      <c r="G19" s="154"/>
      <c r="K19" s="206">
        <f>Setup!E13</f>
        <v>5</v>
      </c>
      <c r="L19" s="206" t="str">
        <f>Setup!F13</f>
        <v>Court 5</v>
      </c>
      <c r="O19" s="209">
        <f t="shared" si="5"/>
        <v>11</v>
      </c>
      <c r="P19" s="210">
        <f t="shared" si="6"/>
        <v>42040</v>
      </c>
      <c r="Q19" s="207">
        <f t="shared" si="7"/>
        <v>0.625</v>
      </c>
      <c r="R19" s="209" t="str">
        <f t="shared" si="8"/>
        <v>Court 11</v>
      </c>
      <c r="S19" s="209" t="str">
        <f t="shared" ca="1" si="1"/>
        <v>Bye</v>
      </c>
      <c r="T19" s="209" t="str">
        <f t="shared" ca="1" si="2"/>
        <v>Bye</v>
      </c>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v>7</v>
      </c>
      <c r="AT19" s="209"/>
      <c r="AU19" s="209">
        <v>7</v>
      </c>
      <c r="AV19" s="209"/>
      <c r="AW19" s="209">
        <v>7</v>
      </c>
      <c r="AX19" s="209"/>
      <c r="AY19" s="209">
        <v>7</v>
      </c>
      <c r="AZ19" s="209"/>
      <c r="BA19" s="209">
        <v>7</v>
      </c>
      <c r="BB19" s="209"/>
      <c r="BC19" s="209">
        <v>7</v>
      </c>
      <c r="BD19" s="209"/>
      <c r="BE19" s="209">
        <v>7</v>
      </c>
      <c r="BF19" s="209"/>
      <c r="BG19" s="209">
        <v>7</v>
      </c>
      <c r="BH19" s="209"/>
      <c r="BI19" s="209">
        <v>7</v>
      </c>
      <c r="BJ19" s="209"/>
      <c r="BK19" s="209">
        <v>7</v>
      </c>
      <c r="BL19" s="209">
        <v>26</v>
      </c>
      <c r="BM19" s="209">
        <v>7</v>
      </c>
      <c r="BN19" s="209">
        <v>26</v>
      </c>
      <c r="BO19" s="209">
        <v>7</v>
      </c>
      <c r="BP19" s="209">
        <v>26</v>
      </c>
      <c r="BQ19" s="209">
        <v>7</v>
      </c>
      <c r="BR19" s="209">
        <v>26</v>
      </c>
      <c r="BS19" s="209">
        <v>7</v>
      </c>
      <c r="BT19" s="209">
        <v>26</v>
      </c>
      <c r="BU19" s="209">
        <v>7</v>
      </c>
      <c r="BV19" s="209">
        <v>26</v>
      </c>
      <c r="BW19" s="209">
        <v>7</v>
      </c>
      <c r="BX19" s="209">
        <v>26</v>
      </c>
      <c r="BY19" s="209">
        <v>12</v>
      </c>
      <c r="BZ19" s="209"/>
      <c r="CA19" s="209">
        <v>12</v>
      </c>
      <c r="CB19" s="209"/>
      <c r="CC19" s="209">
        <v>12</v>
      </c>
      <c r="CD19" s="209"/>
      <c r="CE19" s="209">
        <v>12</v>
      </c>
      <c r="CF19" s="209"/>
      <c r="CG19" s="209">
        <v>12</v>
      </c>
      <c r="CH19" s="209"/>
      <c r="CI19" s="209">
        <v>12</v>
      </c>
      <c r="CJ19" s="209"/>
      <c r="CK19" s="209">
        <v>12</v>
      </c>
      <c r="CL19" s="209"/>
      <c r="CM19" s="209">
        <v>12</v>
      </c>
      <c r="CN19" s="209"/>
      <c r="CO19" s="209">
        <v>12</v>
      </c>
      <c r="CP19" s="209"/>
      <c r="CQ19" s="209">
        <v>12</v>
      </c>
      <c r="CR19" s="209"/>
      <c r="CS19" s="209">
        <v>12</v>
      </c>
      <c r="CT19" s="209"/>
      <c r="CU19" s="209">
        <v>12</v>
      </c>
      <c r="CV19" s="209"/>
      <c r="CW19" s="209">
        <v>12</v>
      </c>
      <c r="CX19" s="209"/>
      <c r="CY19" s="209">
        <v>12</v>
      </c>
      <c r="CZ19" s="209"/>
      <c r="DA19" s="209">
        <v>12</v>
      </c>
      <c r="DB19" s="209"/>
      <c r="DC19" s="209">
        <v>12</v>
      </c>
      <c r="DD19" s="209"/>
      <c r="DE19" s="209">
        <v>12</v>
      </c>
      <c r="DF19" s="209"/>
      <c r="DG19" s="209">
        <v>12</v>
      </c>
      <c r="DH19" s="209"/>
      <c r="DI19" s="209">
        <v>12</v>
      </c>
      <c r="DJ19" s="209"/>
      <c r="DK19" s="209">
        <v>12</v>
      </c>
      <c r="DL19" s="209"/>
      <c r="DM19" s="209">
        <v>12</v>
      </c>
      <c r="DN19" s="209">
        <v>53</v>
      </c>
      <c r="DO19" s="209">
        <v>12</v>
      </c>
      <c r="DP19" s="209">
        <v>53</v>
      </c>
      <c r="DQ19" s="209">
        <v>12</v>
      </c>
      <c r="DR19" s="209">
        <v>53</v>
      </c>
      <c r="DS19" s="209">
        <v>12</v>
      </c>
      <c r="DT19" s="209">
        <v>53</v>
      </c>
      <c r="DU19" s="209">
        <v>12</v>
      </c>
      <c r="DV19" s="209">
        <v>53</v>
      </c>
      <c r="DW19" s="209">
        <v>12</v>
      </c>
      <c r="DX19" s="209">
        <v>53</v>
      </c>
      <c r="DY19" s="209">
        <v>12</v>
      </c>
      <c r="DZ19" s="209">
        <v>53</v>
      </c>
      <c r="EA19" s="209">
        <v>12</v>
      </c>
      <c r="EB19" s="209">
        <v>53</v>
      </c>
      <c r="EC19" s="209">
        <v>12</v>
      </c>
      <c r="ED19" s="209">
        <v>53</v>
      </c>
      <c r="EE19" s="209">
        <v>12</v>
      </c>
      <c r="EF19" s="209">
        <v>53</v>
      </c>
      <c r="EG19" s="209">
        <v>12</v>
      </c>
      <c r="EH19" s="209">
        <v>53</v>
      </c>
      <c r="EI19" s="209">
        <v>12</v>
      </c>
      <c r="EJ19" s="209">
        <v>53</v>
      </c>
      <c r="EK19" s="209">
        <v>24</v>
      </c>
      <c r="EL19" s="209"/>
      <c r="EM19" s="209">
        <v>24</v>
      </c>
      <c r="EN19" s="209"/>
      <c r="EO19" s="209">
        <v>24</v>
      </c>
      <c r="EP19" s="209"/>
      <c r="EQ19" s="209">
        <v>24</v>
      </c>
      <c r="ER19" s="209"/>
      <c r="ES19" s="209">
        <v>24</v>
      </c>
      <c r="ET19" s="209"/>
      <c r="EU19" s="209">
        <v>24</v>
      </c>
      <c r="EV19" s="209"/>
      <c r="EW19" s="209">
        <v>24</v>
      </c>
      <c r="EX19" s="209"/>
      <c r="EY19" s="209">
        <v>24</v>
      </c>
      <c r="EZ19" s="209"/>
      <c r="FA19" s="209">
        <v>24</v>
      </c>
      <c r="FB19" s="209"/>
      <c r="FC19" s="209">
        <v>24</v>
      </c>
      <c r="FD19" s="209"/>
      <c r="FE19" s="209">
        <v>24</v>
      </c>
      <c r="FF19" s="209"/>
      <c r="FG19" s="209">
        <v>24</v>
      </c>
      <c r="FH19" s="209"/>
      <c r="FI19" s="209">
        <v>24</v>
      </c>
      <c r="FJ19" s="209"/>
      <c r="FK19" s="209">
        <v>24</v>
      </c>
      <c r="FL19" s="209"/>
      <c r="FM19" s="209">
        <v>24</v>
      </c>
      <c r="FN19" s="209"/>
      <c r="FO19" s="209">
        <v>24</v>
      </c>
      <c r="FP19" s="209"/>
      <c r="FQ19" s="209">
        <v>24</v>
      </c>
      <c r="FR19" s="209"/>
      <c r="FS19" s="209">
        <v>24</v>
      </c>
      <c r="FT19" s="209"/>
      <c r="FU19" s="209">
        <v>24</v>
      </c>
      <c r="FV19" s="209"/>
      <c r="FW19" s="209">
        <v>24</v>
      </c>
      <c r="FX19" s="209"/>
      <c r="FY19" s="209">
        <v>24</v>
      </c>
      <c r="FZ19" s="209"/>
      <c r="GA19" s="209">
        <v>24</v>
      </c>
      <c r="GB19" s="209"/>
      <c r="GC19" s="209">
        <v>24</v>
      </c>
      <c r="GD19" s="209"/>
      <c r="GE19" s="209">
        <v>24</v>
      </c>
      <c r="GF19" s="209"/>
      <c r="GG19" s="209">
        <v>24</v>
      </c>
      <c r="GH19" s="209"/>
      <c r="GI19" s="209">
        <v>24</v>
      </c>
      <c r="GJ19" s="209"/>
      <c r="GK19" s="209">
        <v>24</v>
      </c>
      <c r="GL19" s="209"/>
      <c r="GM19" s="209">
        <v>24</v>
      </c>
      <c r="GN19" s="209"/>
      <c r="GO19" s="209">
        <v>24</v>
      </c>
      <c r="GP19" s="209"/>
      <c r="GQ19" s="209">
        <v>24</v>
      </c>
      <c r="GR19" s="209"/>
      <c r="GS19" s="209">
        <v>24</v>
      </c>
      <c r="GT19" s="209"/>
      <c r="GU19" s="209">
        <v>24</v>
      </c>
      <c r="GV19" s="209"/>
      <c r="GW19" s="209">
        <v>24</v>
      </c>
      <c r="GX19" s="209"/>
      <c r="GY19" s="209">
        <v>24</v>
      </c>
      <c r="GZ19" s="209"/>
      <c r="HA19" s="209">
        <v>24</v>
      </c>
      <c r="HB19" s="209"/>
      <c r="HC19" s="209">
        <v>24</v>
      </c>
      <c r="HD19" s="209"/>
      <c r="HE19" s="209">
        <v>24</v>
      </c>
      <c r="HF19" s="209"/>
      <c r="HG19" s="209">
        <v>24</v>
      </c>
      <c r="HH19" s="209"/>
      <c r="HI19" s="209">
        <v>24</v>
      </c>
      <c r="HJ19" s="209"/>
      <c r="HK19" s="209">
        <v>24</v>
      </c>
      <c r="HL19" s="209"/>
      <c r="HM19" s="209">
        <v>24</v>
      </c>
      <c r="HN19" s="209">
        <v>105</v>
      </c>
      <c r="HO19" s="209">
        <v>24</v>
      </c>
      <c r="HP19" s="209">
        <v>105</v>
      </c>
      <c r="HQ19" s="209">
        <v>24</v>
      </c>
      <c r="HR19" s="209">
        <v>105</v>
      </c>
      <c r="HS19" s="209">
        <v>24</v>
      </c>
      <c r="HT19" s="209">
        <v>105</v>
      </c>
      <c r="HU19" s="209">
        <v>24</v>
      </c>
      <c r="HV19" s="209">
        <v>105</v>
      </c>
      <c r="HW19" s="209">
        <v>24</v>
      </c>
      <c r="HX19" s="209">
        <v>105</v>
      </c>
      <c r="HY19" s="209">
        <v>24</v>
      </c>
      <c r="HZ19" s="209">
        <v>105</v>
      </c>
      <c r="IA19" s="209">
        <v>24</v>
      </c>
      <c r="IB19" s="209">
        <v>105</v>
      </c>
      <c r="IC19" s="209">
        <v>24</v>
      </c>
      <c r="ID19" s="209">
        <v>105</v>
      </c>
      <c r="IE19" s="209">
        <v>24</v>
      </c>
      <c r="IF19" s="209">
        <v>105</v>
      </c>
      <c r="IG19" s="209">
        <v>24</v>
      </c>
      <c r="IH19" s="209">
        <v>105</v>
      </c>
      <c r="II19" s="209">
        <v>24</v>
      </c>
      <c r="IJ19" s="209">
        <v>105</v>
      </c>
      <c r="IK19" s="209">
        <v>24</v>
      </c>
      <c r="IL19" s="209">
        <v>105</v>
      </c>
      <c r="IM19" s="209">
        <v>24</v>
      </c>
      <c r="IN19" s="209">
        <v>105</v>
      </c>
      <c r="IO19" s="209">
        <v>24</v>
      </c>
      <c r="IP19" s="209">
        <v>105</v>
      </c>
      <c r="IQ19" s="209">
        <v>24</v>
      </c>
      <c r="IR19" s="209">
        <v>105</v>
      </c>
      <c r="IS19" s="209">
        <v>24</v>
      </c>
      <c r="IT19" s="209">
        <v>105</v>
      </c>
      <c r="IU19" s="209">
        <v>24</v>
      </c>
      <c r="IV19" s="209">
        <v>105</v>
      </c>
      <c r="IW19" s="209">
        <v>24</v>
      </c>
      <c r="IX19" s="209">
        <v>105</v>
      </c>
      <c r="IY19" s="209">
        <v>24</v>
      </c>
      <c r="IZ19" s="209">
        <v>105</v>
      </c>
      <c r="JA19" s="209">
        <v>24</v>
      </c>
      <c r="JB19" s="209">
        <v>105</v>
      </c>
      <c r="JC19" s="209">
        <v>24</v>
      </c>
      <c r="JD19" s="209">
        <v>105</v>
      </c>
      <c r="JE19" s="209">
        <v>24</v>
      </c>
      <c r="JF19" s="209">
        <v>105</v>
      </c>
      <c r="JG19" s="209">
        <v>24</v>
      </c>
      <c r="JH19" s="209">
        <v>105</v>
      </c>
    </row>
    <row r="20" spans="1:268" s="206" customFormat="1" ht="15" customHeight="1" x14ac:dyDescent="0.25">
      <c r="A20" s="206">
        <v>11</v>
      </c>
      <c r="B20" s="206">
        <f t="shared" si="3"/>
        <v>1</v>
      </c>
      <c r="C20" s="206">
        <f t="shared" si="4"/>
        <v>11</v>
      </c>
      <c r="D20" s="206" t="str">
        <f t="shared" si="0"/>
        <v>Court 11</v>
      </c>
      <c r="E20" s="207">
        <f t="shared" si="9"/>
        <v>0.625</v>
      </c>
      <c r="F20" s="208">
        <f t="shared" si="10"/>
        <v>42040</v>
      </c>
      <c r="G20" s="154"/>
      <c r="K20" s="206">
        <f>Setup!E14</f>
        <v>6</v>
      </c>
      <c r="L20" s="206" t="str">
        <f>Setup!F14</f>
        <v>Court 6</v>
      </c>
      <c r="O20" s="209">
        <f t="shared" si="5"/>
        <v>12</v>
      </c>
      <c r="P20" s="210">
        <f t="shared" si="6"/>
        <v>42040</v>
      </c>
      <c r="Q20" s="207">
        <f t="shared" si="7"/>
        <v>0.625</v>
      </c>
      <c r="R20" s="209" t="str">
        <f t="shared" si="8"/>
        <v>Court 12</v>
      </c>
      <c r="S20" s="209" t="str">
        <f t="shared" ca="1" si="1"/>
        <v>Bye</v>
      </c>
      <c r="T20" s="209" t="str">
        <f t="shared" ca="1" si="2"/>
        <v>Bye</v>
      </c>
      <c r="U20" s="209"/>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v>14</v>
      </c>
      <c r="AT20" s="209"/>
      <c r="AU20" s="209">
        <v>14</v>
      </c>
      <c r="AV20" s="209"/>
      <c r="AW20" s="209">
        <v>14</v>
      </c>
      <c r="AX20" s="209">
        <v>19</v>
      </c>
      <c r="AY20" s="209">
        <v>14</v>
      </c>
      <c r="AZ20" s="209">
        <v>19</v>
      </c>
      <c r="BA20" s="209">
        <v>14</v>
      </c>
      <c r="BB20" s="209">
        <v>19</v>
      </c>
      <c r="BC20" s="209">
        <v>14</v>
      </c>
      <c r="BD20" s="209">
        <v>19</v>
      </c>
      <c r="BE20" s="209">
        <v>14</v>
      </c>
      <c r="BF20" s="209">
        <v>19</v>
      </c>
      <c r="BG20" s="209">
        <v>14</v>
      </c>
      <c r="BH20" s="209">
        <v>19</v>
      </c>
      <c r="BI20" s="209">
        <v>14</v>
      </c>
      <c r="BJ20" s="209">
        <v>19</v>
      </c>
      <c r="BK20" s="209">
        <v>14</v>
      </c>
      <c r="BL20" s="209">
        <v>19</v>
      </c>
      <c r="BM20" s="209">
        <v>14</v>
      </c>
      <c r="BN20" s="209">
        <v>19</v>
      </c>
      <c r="BO20" s="209">
        <v>14</v>
      </c>
      <c r="BP20" s="209">
        <v>19</v>
      </c>
      <c r="BQ20" s="209">
        <v>14</v>
      </c>
      <c r="BR20" s="209">
        <v>19</v>
      </c>
      <c r="BS20" s="209">
        <v>14</v>
      </c>
      <c r="BT20" s="209">
        <v>19</v>
      </c>
      <c r="BU20" s="209">
        <v>14</v>
      </c>
      <c r="BV20" s="209">
        <v>19</v>
      </c>
      <c r="BW20" s="209">
        <v>14</v>
      </c>
      <c r="BX20" s="209">
        <v>19</v>
      </c>
      <c r="BY20" s="209">
        <v>21</v>
      </c>
      <c r="BZ20" s="209"/>
      <c r="CA20" s="209">
        <v>21</v>
      </c>
      <c r="CB20" s="209"/>
      <c r="CC20" s="209">
        <v>21</v>
      </c>
      <c r="CD20" s="209"/>
      <c r="CE20" s="209">
        <v>21</v>
      </c>
      <c r="CF20" s="209"/>
      <c r="CG20" s="209">
        <v>21</v>
      </c>
      <c r="CH20" s="209"/>
      <c r="CI20" s="209">
        <v>21</v>
      </c>
      <c r="CJ20" s="209"/>
      <c r="CK20" s="209">
        <v>21</v>
      </c>
      <c r="CL20" s="209"/>
      <c r="CM20" s="209">
        <v>21</v>
      </c>
      <c r="CN20" s="209"/>
      <c r="CO20" s="209">
        <v>21</v>
      </c>
      <c r="CP20" s="209"/>
      <c r="CQ20" s="209">
        <v>21</v>
      </c>
      <c r="CR20" s="209"/>
      <c r="CS20" s="209">
        <v>21</v>
      </c>
      <c r="CT20" s="209"/>
      <c r="CU20" s="209">
        <v>21</v>
      </c>
      <c r="CV20" s="209">
        <v>44</v>
      </c>
      <c r="CW20" s="209">
        <v>21</v>
      </c>
      <c r="CX20" s="209">
        <v>44</v>
      </c>
      <c r="CY20" s="209">
        <v>21</v>
      </c>
      <c r="CZ20" s="209">
        <v>44</v>
      </c>
      <c r="DA20" s="209">
        <v>21</v>
      </c>
      <c r="DB20" s="209">
        <v>44</v>
      </c>
      <c r="DC20" s="209">
        <v>21</v>
      </c>
      <c r="DD20" s="209">
        <v>44</v>
      </c>
      <c r="DE20" s="209">
        <v>21</v>
      </c>
      <c r="DF20" s="209">
        <v>44</v>
      </c>
      <c r="DG20" s="209">
        <v>21</v>
      </c>
      <c r="DH20" s="209">
        <v>44</v>
      </c>
      <c r="DI20" s="209">
        <v>21</v>
      </c>
      <c r="DJ20" s="209">
        <v>44</v>
      </c>
      <c r="DK20" s="209">
        <v>21</v>
      </c>
      <c r="DL20" s="209">
        <v>44</v>
      </c>
      <c r="DM20" s="209">
        <v>21</v>
      </c>
      <c r="DN20" s="209">
        <v>44</v>
      </c>
      <c r="DO20" s="209">
        <v>21</v>
      </c>
      <c r="DP20" s="209">
        <v>44</v>
      </c>
      <c r="DQ20" s="209">
        <v>21</v>
      </c>
      <c r="DR20" s="209">
        <v>44</v>
      </c>
      <c r="DS20" s="209">
        <v>21</v>
      </c>
      <c r="DT20" s="209">
        <v>44</v>
      </c>
      <c r="DU20" s="209">
        <v>21</v>
      </c>
      <c r="DV20" s="209">
        <v>44</v>
      </c>
      <c r="DW20" s="209">
        <v>21</v>
      </c>
      <c r="DX20" s="209">
        <v>44</v>
      </c>
      <c r="DY20" s="209">
        <v>21</v>
      </c>
      <c r="DZ20" s="209">
        <v>44</v>
      </c>
      <c r="EA20" s="209">
        <v>21</v>
      </c>
      <c r="EB20" s="209">
        <v>44</v>
      </c>
      <c r="EC20" s="209">
        <v>21</v>
      </c>
      <c r="ED20" s="209">
        <v>44</v>
      </c>
      <c r="EE20" s="209">
        <v>21</v>
      </c>
      <c r="EF20" s="209">
        <v>44</v>
      </c>
      <c r="EG20" s="209">
        <v>21</v>
      </c>
      <c r="EH20" s="209">
        <v>44</v>
      </c>
      <c r="EI20" s="209">
        <v>21</v>
      </c>
      <c r="EJ20" s="209">
        <v>44</v>
      </c>
      <c r="EK20" s="209">
        <v>41</v>
      </c>
      <c r="EL20" s="209"/>
      <c r="EM20" s="209">
        <v>41</v>
      </c>
      <c r="EN20" s="209"/>
      <c r="EO20" s="209">
        <v>41</v>
      </c>
      <c r="EP20" s="209"/>
      <c r="EQ20" s="209">
        <v>41</v>
      </c>
      <c r="ER20" s="209"/>
      <c r="ES20" s="209">
        <v>41</v>
      </c>
      <c r="ET20" s="209"/>
      <c r="EU20" s="209">
        <v>41</v>
      </c>
      <c r="EV20" s="209"/>
      <c r="EW20" s="209">
        <v>41</v>
      </c>
      <c r="EX20" s="209"/>
      <c r="EY20" s="209">
        <v>41</v>
      </c>
      <c r="EZ20" s="209"/>
      <c r="FA20" s="209">
        <v>41</v>
      </c>
      <c r="FB20" s="209"/>
      <c r="FC20" s="209">
        <v>41</v>
      </c>
      <c r="FD20" s="209"/>
      <c r="FE20" s="209">
        <v>41</v>
      </c>
      <c r="FF20" s="209"/>
      <c r="FG20" s="209">
        <v>41</v>
      </c>
      <c r="FH20" s="209"/>
      <c r="FI20" s="209">
        <v>41</v>
      </c>
      <c r="FJ20" s="209"/>
      <c r="FK20" s="209">
        <v>41</v>
      </c>
      <c r="FL20" s="209"/>
      <c r="FM20" s="209">
        <v>41</v>
      </c>
      <c r="FN20" s="209"/>
      <c r="FO20" s="209">
        <v>41</v>
      </c>
      <c r="FP20" s="209"/>
      <c r="FQ20" s="209">
        <v>41</v>
      </c>
      <c r="FR20" s="209"/>
      <c r="FS20" s="209">
        <v>41</v>
      </c>
      <c r="FT20" s="209"/>
      <c r="FU20" s="209">
        <v>41</v>
      </c>
      <c r="FV20" s="209"/>
      <c r="FW20" s="209">
        <v>41</v>
      </c>
      <c r="FX20" s="209"/>
      <c r="FY20" s="209">
        <v>41</v>
      </c>
      <c r="FZ20" s="209"/>
      <c r="GA20" s="209">
        <v>41</v>
      </c>
      <c r="GB20" s="209"/>
      <c r="GC20" s="209">
        <v>41</v>
      </c>
      <c r="GD20" s="209"/>
      <c r="GE20" s="209">
        <v>41</v>
      </c>
      <c r="GF20" s="209">
        <v>88</v>
      </c>
      <c r="GG20" s="209">
        <v>41</v>
      </c>
      <c r="GH20" s="209">
        <v>88</v>
      </c>
      <c r="GI20" s="209">
        <v>41</v>
      </c>
      <c r="GJ20" s="209">
        <v>88</v>
      </c>
      <c r="GK20" s="209">
        <v>41</v>
      </c>
      <c r="GL20" s="209">
        <v>88</v>
      </c>
      <c r="GM20" s="209">
        <v>41</v>
      </c>
      <c r="GN20" s="209">
        <v>88</v>
      </c>
      <c r="GO20" s="209">
        <v>41</v>
      </c>
      <c r="GP20" s="209">
        <v>88</v>
      </c>
      <c r="GQ20" s="209">
        <v>41</v>
      </c>
      <c r="GR20" s="209">
        <v>88</v>
      </c>
      <c r="GS20" s="209">
        <v>41</v>
      </c>
      <c r="GT20" s="209">
        <v>88</v>
      </c>
      <c r="GU20" s="209">
        <v>41</v>
      </c>
      <c r="GV20" s="209">
        <v>88</v>
      </c>
      <c r="GW20" s="209">
        <v>41</v>
      </c>
      <c r="GX20" s="209">
        <v>88</v>
      </c>
      <c r="GY20" s="209">
        <v>41</v>
      </c>
      <c r="GZ20" s="209">
        <v>88</v>
      </c>
      <c r="HA20" s="209">
        <v>41</v>
      </c>
      <c r="HB20" s="209">
        <v>88</v>
      </c>
      <c r="HC20" s="209">
        <v>41</v>
      </c>
      <c r="HD20" s="209">
        <v>88</v>
      </c>
      <c r="HE20" s="209">
        <v>41</v>
      </c>
      <c r="HF20" s="209">
        <v>88</v>
      </c>
      <c r="HG20" s="209">
        <v>41</v>
      </c>
      <c r="HH20" s="209">
        <v>88</v>
      </c>
      <c r="HI20" s="209">
        <v>41</v>
      </c>
      <c r="HJ20" s="209">
        <v>88</v>
      </c>
      <c r="HK20" s="209">
        <v>41</v>
      </c>
      <c r="HL20" s="209">
        <v>88</v>
      </c>
      <c r="HM20" s="209">
        <v>41</v>
      </c>
      <c r="HN20" s="209">
        <v>88</v>
      </c>
      <c r="HO20" s="209">
        <v>41</v>
      </c>
      <c r="HP20" s="209">
        <v>88</v>
      </c>
      <c r="HQ20" s="209">
        <v>41</v>
      </c>
      <c r="HR20" s="209">
        <v>88</v>
      </c>
      <c r="HS20" s="209">
        <v>41</v>
      </c>
      <c r="HT20" s="209">
        <v>88</v>
      </c>
      <c r="HU20" s="209">
        <v>41</v>
      </c>
      <c r="HV20" s="209">
        <v>88</v>
      </c>
      <c r="HW20" s="209">
        <v>41</v>
      </c>
      <c r="HX20" s="209">
        <v>88</v>
      </c>
      <c r="HY20" s="209">
        <v>41</v>
      </c>
      <c r="HZ20" s="209">
        <v>88</v>
      </c>
      <c r="IA20" s="209">
        <v>41</v>
      </c>
      <c r="IB20" s="209">
        <v>88</v>
      </c>
      <c r="IC20" s="209">
        <v>41</v>
      </c>
      <c r="ID20" s="209">
        <v>88</v>
      </c>
      <c r="IE20" s="209">
        <v>41</v>
      </c>
      <c r="IF20" s="209">
        <v>88</v>
      </c>
      <c r="IG20" s="209">
        <v>41</v>
      </c>
      <c r="IH20" s="209">
        <v>88</v>
      </c>
      <c r="II20" s="209">
        <v>41</v>
      </c>
      <c r="IJ20" s="209">
        <v>88</v>
      </c>
      <c r="IK20" s="209">
        <v>41</v>
      </c>
      <c r="IL20" s="209">
        <v>88</v>
      </c>
      <c r="IM20" s="209">
        <v>41</v>
      </c>
      <c r="IN20" s="209">
        <v>88</v>
      </c>
      <c r="IO20" s="209">
        <v>41</v>
      </c>
      <c r="IP20" s="209">
        <v>88</v>
      </c>
      <c r="IQ20" s="209">
        <v>41</v>
      </c>
      <c r="IR20" s="209">
        <v>88</v>
      </c>
      <c r="IS20" s="209">
        <v>41</v>
      </c>
      <c r="IT20" s="209">
        <v>88</v>
      </c>
      <c r="IU20" s="209">
        <v>41</v>
      </c>
      <c r="IV20" s="209">
        <v>88</v>
      </c>
      <c r="IW20" s="209">
        <v>41</v>
      </c>
      <c r="IX20" s="209">
        <v>88</v>
      </c>
      <c r="IY20" s="209">
        <v>41</v>
      </c>
      <c r="IZ20" s="209">
        <v>88</v>
      </c>
      <c r="JA20" s="209">
        <v>41</v>
      </c>
      <c r="JB20" s="209">
        <v>88</v>
      </c>
      <c r="JC20" s="209">
        <v>41</v>
      </c>
      <c r="JD20" s="209">
        <v>88</v>
      </c>
      <c r="JE20" s="209">
        <v>41</v>
      </c>
      <c r="JF20" s="209">
        <v>88</v>
      </c>
      <c r="JG20" s="209">
        <v>41</v>
      </c>
      <c r="JH20" s="209">
        <v>88</v>
      </c>
    </row>
    <row r="21" spans="1:268" s="206" customFormat="1" ht="15" customHeight="1" x14ac:dyDescent="0.25">
      <c r="A21" s="206">
        <v>12</v>
      </c>
      <c r="B21" s="206">
        <f t="shared" si="3"/>
        <v>1</v>
      </c>
      <c r="C21" s="206">
        <f t="shared" si="4"/>
        <v>12</v>
      </c>
      <c r="D21" s="206" t="str">
        <f t="shared" si="0"/>
        <v>Court 12</v>
      </c>
      <c r="E21" s="207">
        <f t="shared" si="9"/>
        <v>0.625</v>
      </c>
      <c r="F21" s="208">
        <f t="shared" si="10"/>
        <v>42040</v>
      </c>
      <c r="G21" s="154"/>
      <c r="K21" s="206">
        <f>Setup!E15</f>
        <v>7</v>
      </c>
      <c r="L21" s="206" t="str">
        <f>Setup!F15</f>
        <v>Court 7</v>
      </c>
      <c r="O21" s="209">
        <f t="shared" si="5"/>
        <v>13</v>
      </c>
      <c r="P21" s="210">
        <f t="shared" si="6"/>
        <v>42040</v>
      </c>
      <c r="Q21" s="207">
        <f t="shared" si="7"/>
        <v>0.625</v>
      </c>
      <c r="R21" s="209" t="str">
        <f t="shared" si="8"/>
        <v>Court 13</v>
      </c>
      <c r="S21" s="209" t="str">
        <f t="shared" ca="1" si="1"/>
        <v>Bye</v>
      </c>
      <c r="T21" s="209" t="str">
        <f t="shared" ca="1" si="2"/>
        <v>Bye</v>
      </c>
      <c r="U21" s="209"/>
      <c r="V21" s="209"/>
      <c r="W21" s="209"/>
      <c r="X21" s="209"/>
      <c r="Y21" s="209"/>
      <c r="Z21" s="209"/>
      <c r="AA21" s="209"/>
      <c r="AB21" s="209"/>
      <c r="AC21" s="209"/>
      <c r="AD21" s="209"/>
      <c r="AE21" s="209"/>
      <c r="AF21" s="209"/>
      <c r="AG21" s="209"/>
      <c r="AH21" s="209"/>
      <c r="AI21" s="209"/>
      <c r="AJ21" s="209"/>
      <c r="AK21" s="209"/>
      <c r="AL21" s="209"/>
      <c r="AM21" s="209"/>
      <c r="AN21" s="209"/>
      <c r="AO21" s="209"/>
      <c r="AP21" s="209"/>
      <c r="AQ21" s="209"/>
      <c r="AR21" s="209"/>
      <c r="AS21" s="209">
        <v>3</v>
      </c>
      <c r="AT21" s="209"/>
      <c r="AU21" s="209">
        <v>3</v>
      </c>
      <c r="AV21" s="209"/>
      <c r="AW21" s="209">
        <v>3</v>
      </c>
      <c r="AX21" s="209"/>
      <c r="AY21" s="209">
        <v>3</v>
      </c>
      <c r="AZ21" s="209"/>
      <c r="BA21" s="209">
        <v>3</v>
      </c>
      <c r="BB21" s="209"/>
      <c r="BC21" s="209">
        <v>3</v>
      </c>
      <c r="BD21" s="209"/>
      <c r="BE21" s="209">
        <v>3</v>
      </c>
      <c r="BF21" s="209"/>
      <c r="BG21" s="209">
        <v>3</v>
      </c>
      <c r="BH21" s="209"/>
      <c r="BI21" s="209">
        <v>3</v>
      </c>
      <c r="BJ21" s="209"/>
      <c r="BK21" s="209">
        <v>3</v>
      </c>
      <c r="BL21" s="209"/>
      <c r="BM21" s="209">
        <v>3</v>
      </c>
      <c r="BN21" s="209"/>
      <c r="BO21" s="209">
        <v>3</v>
      </c>
      <c r="BP21" s="209"/>
      <c r="BQ21" s="209">
        <v>3</v>
      </c>
      <c r="BR21" s="209"/>
      <c r="BS21" s="209">
        <v>3</v>
      </c>
      <c r="BT21" s="209">
        <v>30</v>
      </c>
      <c r="BU21" s="209">
        <v>3</v>
      </c>
      <c r="BV21" s="209">
        <v>30</v>
      </c>
      <c r="BW21" s="209">
        <v>3</v>
      </c>
      <c r="BX21" s="209">
        <v>30</v>
      </c>
      <c r="BY21" s="209">
        <v>13</v>
      </c>
      <c r="BZ21" s="209"/>
      <c r="CA21" s="209">
        <v>13</v>
      </c>
      <c r="CB21" s="209"/>
      <c r="CC21" s="209">
        <v>13</v>
      </c>
      <c r="CD21" s="209"/>
      <c r="CE21" s="209">
        <v>13</v>
      </c>
      <c r="CF21" s="209"/>
      <c r="CG21" s="209">
        <v>13</v>
      </c>
      <c r="CH21" s="209"/>
      <c r="CI21" s="209">
        <v>13</v>
      </c>
      <c r="CJ21" s="209"/>
      <c r="CK21" s="209">
        <v>13</v>
      </c>
      <c r="CL21" s="209"/>
      <c r="CM21" s="209">
        <v>13</v>
      </c>
      <c r="CN21" s="209"/>
      <c r="CO21" s="209">
        <v>13</v>
      </c>
      <c r="CP21" s="209"/>
      <c r="CQ21" s="209">
        <v>13</v>
      </c>
      <c r="CR21" s="209"/>
      <c r="CS21" s="209">
        <v>13</v>
      </c>
      <c r="CT21" s="209"/>
      <c r="CU21" s="209">
        <v>13</v>
      </c>
      <c r="CV21" s="209"/>
      <c r="CW21" s="209">
        <v>13</v>
      </c>
      <c r="CX21" s="209"/>
      <c r="CY21" s="209">
        <v>13</v>
      </c>
      <c r="CZ21" s="209"/>
      <c r="DA21" s="209">
        <v>13</v>
      </c>
      <c r="DB21" s="209"/>
      <c r="DC21" s="209">
        <v>13</v>
      </c>
      <c r="DD21" s="209"/>
      <c r="DE21" s="209">
        <v>13</v>
      </c>
      <c r="DF21" s="209"/>
      <c r="DG21" s="209">
        <v>13</v>
      </c>
      <c r="DH21" s="209"/>
      <c r="DI21" s="209">
        <v>13</v>
      </c>
      <c r="DJ21" s="209"/>
      <c r="DK21" s="209">
        <v>13</v>
      </c>
      <c r="DL21" s="209">
        <v>52</v>
      </c>
      <c r="DM21" s="209">
        <v>13</v>
      </c>
      <c r="DN21" s="209">
        <v>52</v>
      </c>
      <c r="DO21" s="209">
        <v>13</v>
      </c>
      <c r="DP21" s="209">
        <v>52</v>
      </c>
      <c r="DQ21" s="209">
        <v>13</v>
      </c>
      <c r="DR21" s="209">
        <v>52</v>
      </c>
      <c r="DS21" s="209">
        <v>13</v>
      </c>
      <c r="DT21" s="209">
        <v>52</v>
      </c>
      <c r="DU21" s="209">
        <v>13</v>
      </c>
      <c r="DV21" s="209">
        <v>52</v>
      </c>
      <c r="DW21" s="209">
        <v>13</v>
      </c>
      <c r="DX21" s="209">
        <v>52</v>
      </c>
      <c r="DY21" s="209">
        <v>13</v>
      </c>
      <c r="DZ21" s="209">
        <v>52</v>
      </c>
      <c r="EA21" s="209">
        <v>13</v>
      </c>
      <c r="EB21" s="209">
        <v>52</v>
      </c>
      <c r="EC21" s="209">
        <v>13</v>
      </c>
      <c r="ED21" s="209">
        <v>52</v>
      </c>
      <c r="EE21" s="209">
        <v>13</v>
      </c>
      <c r="EF21" s="209">
        <v>52</v>
      </c>
      <c r="EG21" s="209">
        <v>13</v>
      </c>
      <c r="EH21" s="209">
        <v>52</v>
      </c>
      <c r="EI21" s="209">
        <v>13</v>
      </c>
      <c r="EJ21" s="209">
        <v>52</v>
      </c>
      <c r="EK21" s="209">
        <v>25</v>
      </c>
      <c r="EL21" s="209"/>
      <c r="EM21" s="209">
        <v>25</v>
      </c>
      <c r="EN21" s="209"/>
      <c r="EO21" s="209">
        <v>25</v>
      </c>
      <c r="EP21" s="209"/>
      <c r="EQ21" s="209">
        <v>25</v>
      </c>
      <c r="ER21" s="209"/>
      <c r="ES21" s="209">
        <v>25</v>
      </c>
      <c r="ET21" s="209"/>
      <c r="EU21" s="209">
        <v>25</v>
      </c>
      <c r="EV21" s="209"/>
      <c r="EW21" s="209">
        <v>25</v>
      </c>
      <c r="EX21" s="209"/>
      <c r="EY21" s="209">
        <v>25</v>
      </c>
      <c r="EZ21" s="209"/>
      <c r="FA21" s="209">
        <v>25</v>
      </c>
      <c r="FB21" s="209"/>
      <c r="FC21" s="209">
        <v>25</v>
      </c>
      <c r="FD21" s="209"/>
      <c r="FE21" s="209">
        <v>25</v>
      </c>
      <c r="FF21" s="209"/>
      <c r="FG21" s="209">
        <v>25</v>
      </c>
      <c r="FH21" s="209"/>
      <c r="FI21" s="209">
        <v>25</v>
      </c>
      <c r="FJ21" s="209"/>
      <c r="FK21" s="209">
        <v>25</v>
      </c>
      <c r="FL21" s="209"/>
      <c r="FM21" s="209">
        <v>25</v>
      </c>
      <c r="FN21" s="209"/>
      <c r="FO21" s="209">
        <v>25</v>
      </c>
      <c r="FP21" s="209"/>
      <c r="FQ21" s="209">
        <v>25</v>
      </c>
      <c r="FR21" s="209"/>
      <c r="FS21" s="209">
        <v>25</v>
      </c>
      <c r="FT21" s="209"/>
      <c r="FU21" s="209">
        <v>25</v>
      </c>
      <c r="FV21" s="209"/>
      <c r="FW21" s="209">
        <v>25</v>
      </c>
      <c r="FX21" s="209"/>
      <c r="FY21" s="209">
        <v>25</v>
      </c>
      <c r="FZ21" s="209"/>
      <c r="GA21" s="209">
        <v>25</v>
      </c>
      <c r="GB21" s="209"/>
      <c r="GC21" s="209">
        <v>25</v>
      </c>
      <c r="GD21" s="209"/>
      <c r="GE21" s="209">
        <v>25</v>
      </c>
      <c r="GF21" s="209"/>
      <c r="GG21" s="209">
        <v>25</v>
      </c>
      <c r="GH21" s="209"/>
      <c r="GI21" s="209">
        <v>25</v>
      </c>
      <c r="GJ21" s="209"/>
      <c r="GK21" s="209">
        <v>25</v>
      </c>
      <c r="GL21" s="209"/>
      <c r="GM21" s="209">
        <v>25</v>
      </c>
      <c r="GN21" s="209"/>
      <c r="GO21" s="209">
        <v>25</v>
      </c>
      <c r="GP21" s="209"/>
      <c r="GQ21" s="209">
        <v>25</v>
      </c>
      <c r="GR21" s="209"/>
      <c r="GS21" s="209">
        <v>25</v>
      </c>
      <c r="GT21" s="209"/>
      <c r="GU21" s="209">
        <v>25</v>
      </c>
      <c r="GV21" s="209"/>
      <c r="GW21" s="209">
        <v>25</v>
      </c>
      <c r="GX21" s="209"/>
      <c r="GY21" s="209">
        <v>25</v>
      </c>
      <c r="GZ21" s="209"/>
      <c r="HA21" s="209">
        <v>25</v>
      </c>
      <c r="HB21" s="209"/>
      <c r="HC21" s="209">
        <v>25</v>
      </c>
      <c r="HD21" s="209"/>
      <c r="HE21" s="209">
        <v>25</v>
      </c>
      <c r="HF21" s="209"/>
      <c r="HG21" s="209">
        <v>25</v>
      </c>
      <c r="HH21" s="209"/>
      <c r="HI21" s="209">
        <v>25</v>
      </c>
      <c r="HJ21" s="209"/>
      <c r="HK21" s="209">
        <v>25</v>
      </c>
      <c r="HL21" s="209">
        <v>104</v>
      </c>
      <c r="HM21" s="209">
        <v>25</v>
      </c>
      <c r="HN21" s="209">
        <v>104</v>
      </c>
      <c r="HO21" s="209">
        <v>25</v>
      </c>
      <c r="HP21" s="209">
        <v>104</v>
      </c>
      <c r="HQ21" s="209">
        <v>25</v>
      </c>
      <c r="HR21" s="209">
        <v>104</v>
      </c>
      <c r="HS21" s="209">
        <v>25</v>
      </c>
      <c r="HT21" s="209">
        <v>104</v>
      </c>
      <c r="HU21" s="209">
        <v>25</v>
      </c>
      <c r="HV21" s="209">
        <v>104</v>
      </c>
      <c r="HW21" s="209">
        <v>25</v>
      </c>
      <c r="HX21" s="209">
        <v>104</v>
      </c>
      <c r="HY21" s="209">
        <v>25</v>
      </c>
      <c r="HZ21" s="209">
        <v>104</v>
      </c>
      <c r="IA21" s="209">
        <v>25</v>
      </c>
      <c r="IB21" s="209">
        <v>104</v>
      </c>
      <c r="IC21" s="209">
        <v>25</v>
      </c>
      <c r="ID21" s="209">
        <v>104</v>
      </c>
      <c r="IE21" s="209">
        <v>25</v>
      </c>
      <c r="IF21" s="209">
        <v>104</v>
      </c>
      <c r="IG21" s="209">
        <v>25</v>
      </c>
      <c r="IH21" s="209">
        <v>104</v>
      </c>
      <c r="II21" s="209">
        <v>25</v>
      </c>
      <c r="IJ21" s="209">
        <v>104</v>
      </c>
      <c r="IK21" s="209">
        <v>25</v>
      </c>
      <c r="IL21" s="209">
        <v>104</v>
      </c>
      <c r="IM21" s="209">
        <v>25</v>
      </c>
      <c r="IN21" s="209">
        <v>104</v>
      </c>
      <c r="IO21" s="209">
        <v>25</v>
      </c>
      <c r="IP21" s="209">
        <v>104</v>
      </c>
      <c r="IQ21" s="209">
        <v>25</v>
      </c>
      <c r="IR21" s="209">
        <v>104</v>
      </c>
      <c r="IS21" s="209">
        <v>25</v>
      </c>
      <c r="IT21" s="209">
        <v>104</v>
      </c>
      <c r="IU21" s="209">
        <v>25</v>
      </c>
      <c r="IV21" s="209">
        <v>104</v>
      </c>
      <c r="IW21" s="209">
        <v>25</v>
      </c>
      <c r="IX21" s="209">
        <v>104</v>
      </c>
      <c r="IY21" s="209">
        <v>25</v>
      </c>
      <c r="IZ21" s="209">
        <v>104</v>
      </c>
      <c r="JA21" s="209">
        <v>25</v>
      </c>
      <c r="JB21" s="209">
        <v>104</v>
      </c>
      <c r="JC21" s="209">
        <v>25</v>
      </c>
      <c r="JD21" s="209">
        <v>104</v>
      </c>
      <c r="JE21" s="209">
        <v>25</v>
      </c>
      <c r="JF21" s="209">
        <v>104</v>
      </c>
      <c r="JG21" s="209">
        <v>25</v>
      </c>
      <c r="JH21" s="209">
        <v>104</v>
      </c>
    </row>
    <row r="22" spans="1:268" s="206" customFormat="1" ht="15" customHeight="1" x14ac:dyDescent="0.25">
      <c r="A22" s="206">
        <v>13</v>
      </c>
      <c r="B22" s="206">
        <f t="shared" si="3"/>
        <v>1</v>
      </c>
      <c r="C22" s="206">
        <f t="shared" si="4"/>
        <v>13</v>
      </c>
      <c r="D22" s="206" t="str">
        <f t="shared" si="0"/>
        <v>Court 13</v>
      </c>
      <c r="E22" s="207">
        <f t="shared" si="9"/>
        <v>0.625</v>
      </c>
      <c r="F22" s="208">
        <f t="shared" si="10"/>
        <v>42040</v>
      </c>
      <c r="G22" s="154"/>
      <c r="K22" s="206">
        <f>Setup!E16</f>
        <v>8</v>
      </c>
      <c r="L22" s="206" t="str">
        <f>Setup!F16</f>
        <v>Court 8</v>
      </c>
      <c r="O22" s="209">
        <f t="shared" si="5"/>
        <v>14</v>
      </c>
      <c r="P22" s="210">
        <f t="shared" si="6"/>
        <v>42040</v>
      </c>
      <c r="Q22" s="207">
        <f t="shared" si="7"/>
        <v>0.625</v>
      </c>
      <c r="R22" s="209" t="str">
        <f t="shared" si="8"/>
        <v>Court 14</v>
      </c>
      <c r="S22" s="209" t="str">
        <f t="shared" ca="1" si="1"/>
        <v>Bye</v>
      </c>
      <c r="T22" s="209" t="str">
        <f t="shared" ca="1" si="2"/>
        <v>Bye</v>
      </c>
      <c r="U22" s="209"/>
      <c r="V22" s="209"/>
      <c r="W22" s="209"/>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v>11</v>
      </c>
      <c r="AT22" s="209"/>
      <c r="AU22" s="209">
        <v>11</v>
      </c>
      <c r="AV22" s="209"/>
      <c r="AW22" s="209">
        <v>11</v>
      </c>
      <c r="AX22" s="209"/>
      <c r="AY22" s="209">
        <v>11</v>
      </c>
      <c r="AZ22" s="209"/>
      <c r="BA22" s="209">
        <v>11</v>
      </c>
      <c r="BB22" s="209"/>
      <c r="BC22" s="209">
        <v>11</v>
      </c>
      <c r="BD22" s="209">
        <v>22</v>
      </c>
      <c r="BE22" s="209">
        <v>11</v>
      </c>
      <c r="BF22" s="209">
        <v>22</v>
      </c>
      <c r="BG22" s="209">
        <v>11</v>
      </c>
      <c r="BH22" s="209">
        <v>22</v>
      </c>
      <c r="BI22" s="209">
        <v>11</v>
      </c>
      <c r="BJ22" s="209">
        <v>22</v>
      </c>
      <c r="BK22" s="209">
        <v>11</v>
      </c>
      <c r="BL22" s="209">
        <v>22</v>
      </c>
      <c r="BM22" s="209">
        <v>11</v>
      </c>
      <c r="BN22" s="209">
        <v>22</v>
      </c>
      <c r="BO22" s="209">
        <v>11</v>
      </c>
      <c r="BP22" s="209">
        <v>22</v>
      </c>
      <c r="BQ22" s="209">
        <v>11</v>
      </c>
      <c r="BR22" s="209">
        <v>22</v>
      </c>
      <c r="BS22" s="209">
        <v>11</v>
      </c>
      <c r="BT22" s="209">
        <v>22</v>
      </c>
      <c r="BU22" s="209">
        <v>11</v>
      </c>
      <c r="BV22" s="209">
        <v>22</v>
      </c>
      <c r="BW22" s="209">
        <v>11</v>
      </c>
      <c r="BX22" s="209">
        <v>22</v>
      </c>
      <c r="BY22" s="209">
        <v>20</v>
      </c>
      <c r="BZ22" s="209"/>
      <c r="CA22" s="209">
        <v>20</v>
      </c>
      <c r="CB22" s="209"/>
      <c r="CC22" s="209">
        <v>20</v>
      </c>
      <c r="CD22" s="209"/>
      <c r="CE22" s="209">
        <v>20</v>
      </c>
      <c r="CF22" s="209"/>
      <c r="CG22" s="209">
        <v>20</v>
      </c>
      <c r="CH22" s="209"/>
      <c r="CI22" s="209">
        <v>20</v>
      </c>
      <c r="CJ22" s="209"/>
      <c r="CK22" s="209">
        <v>20</v>
      </c>
      <c r="CL22" s="209"/>
      <c r="CM22" s="209">
        <v>20</v>
      </c>
      <c r="CN22" s="209"/>
      <c r="CO22" s="209">
        <v>20</v>
      </c>
      <c r="CP22" s="209"/>
      <c r="CQ22" s="209">
        <v>20</v>
      </c>
      <c r="CR22" s="209"/>
      <c r="CS22" s="209">
        <v>20</v>
      </c>
      <c r="CT22" s="209"/>
      <c r="CU22" s="209">
        <v>20</v>
      </c>
      <c r="CV22" s="209"/>
      <c r="CW22" s="209">
        <v>20</v>
      </c>
      <c r="CX22" s="209">
        <v>45</v>
      </c>
      <c r="CY22" s="209">
        <v>20</v>
      </c>
      <c r="CZ22" s="209">
        <v>45</v>
      </c>
      <c r="DA22" s="209">
        <v>20</v>
      </c>
      <c r="DB22" s="209">
        <v>45</v>
      </c>
      <c r="DC22" s="209">
        <v>20</v>
      </c>
      <c r="DD22" s="209">
        <v>45</v>
      </c>
      <c r="DE22" s="209">
        <v>20</v>
      </c>
      <c r="DF22" s="209">
        <v>45</v>
      </c>
      <c r="DG22" s="209">
        <v>20</v>
      </c>
      <c r="DH22" s="209">
        <v>45</v>
      </c>
      <c r="DI22" s="209">
        <v>20</v>
      </c>
      <c r="DJ22" s="209">
        <v>45</v>
      </c>
      <c r="DK22" s="209">
        <v>20</v>
      </c>
      <c r="DL22" s="209">
        <v>45</v>
      </c>
      <c r="DM22" s="209">
        <v>20</v>
      </c>
      <c r="DN22" s="209">
        <v>45</v>
      </c>
      <c r="DO22" s="209">
        <v>20</v>
      </c>
      <c r="DP22" s="209">
        <v>45</v>
      </c>
      <c r="DQ22" s="209">
        <v>20</v>
      </c>
      <c r="DR22" s="209">
        <v>45</v>
      </c>
      <c r="DS22" s="209">
        <v>20</v>
      </c>
      <c r="DT22" s="209">
        <v>45</v>
      </c>
      <c r="DU22" s="209">
        <v>20</v>
      </c>
      <c r="DV22" s="209">
        <v>45</v>
      </c>
      <c r="DW22" s="209">
        <v>20</v>
      </c>
      <c r="DX22" s="209">
        <v>45</v>
      </c>
      <c r="DY22" s="209">
        <v>20</v>
      </c>
      <c r="DZ22" s="209">
        <v>45</v>
      </c>
      <c r="EA22" s="209">
        <v>20</v>
      </c>
      <c r="EB22" s="209">
        <v>45</v>
      </c>
      <c r="EC22" s="209">
        <v>20</v>
      </c>
      <c r="ED22" s="209">
        <v>45</v>
      </c>
      <c r="EE22" s="209">
        <v>20</v>
      </c>
      <c r="EF22" s="209">
        <v>45</v>
      </c>
      <c r="EG22" s="209">
        <v>20</v>
      </c>
      <c r="EH22" s="209">
        <v>45</v>
      </c>
      <c r="EI22" s="209">
        <v>20</v>
      </c>
      <c r="EJ22" s="209">
        <v>45</v>
      </c>
      <c r="EK22" s="209">
        <v>40</v>
      </c>
      <c r="EL22" s="209"/>
      <c r="EM22" s="209">
        <v>40</v>
      </c>
      <c r="EN22" s="209"/>
      <c r="EO22" s="209">
        <v>40</v>
      </c>
      <c r="EP22" s="209"/>
      <c r="EQ22" s="209">
        <v>40</v>
      </c>
      <c r="ER22" s="209"/>
      <c r="ES22" s="209">
        <v>40</v>
      </c>
      <c r="ET22" s="209"/>
      <c r="EU22" s="209">
        <v>40</v>
      </c>
      <c r="EV22" s="209"/>
      <c r="EW22" s="209">
        <v>40</v>
      </c>
      <c r="EX22" s="209"/>
      <c r="EY22" s="209">
        <v>40</v>
      </c>
      <c r="EZ22" s="209"/>
      <c r="FA22" s="209">
        <v>40</v>
      </c>
      <c r="FB22" s="209"/>
      <c r="FC22" s="209">
        <v>40</v>
      </c>
      <c r="FD22" s="209"/>
      <c r="FE22" s="209">
        <v>40</v>
      </c>
      <c r="FF22" s="209"/>
      <c r="FG22" s="209">
        <v>40</v>
      </c>
      <c r="FH22" s="209"/>
      <c r="FI22" s="209">
        <v>40</v>
      </c>
      <c r="FJ22" s="209"/>
      <c r="FK22" s="209">
        <v>40</v>
      </c>
      <c r="FL22" s="209"/>
      <c r="FM22" s="209">
        <v>40</v>
      </c>
      <c r="FN22" s="209"/>
      <c r="FO22" s="209">
        <v>40</v>
      </c>
      <c r="FP22" s="209"/>
      <c r="FQ22" s="209">
        <v>40</v>
      </c>
      <c r="FR22" s="209"/>
      <c r="FS22" s="209">
        <v>40</v>
      </c>
      <c r="FT22" s="209"/>
      <c r="FU22" s="209">
        <v>40</v>
      </c>
      <c r="FV22" s="209"/>
      <c r="FW22" s="209">
        <v>40</v>
      </c>
      <c r="FX22" s="209"/>
      <c r="FY22" s="209">
        <v>40</v>
      </c>
      <c r="FZ22" s="209"/>
      <c r="GA22" s="209">
        <v>40</v>
      </c>
      <c r="GB22" s="209"/>
      <c r="GC22" s="209">
        <v>40</v>
      </c>
      <c r="GD22" s="209"/>
      <c r="GE22" s="209">
        <v>40</v>
      </c>
      <c r="GF22" s="209"/>
      <c r="GG22" s="209">
        <v>40</v>
      </c>
      <c r="GH22" s="209">
        <v>89</v>
      </c>
      <c r="GI22" s="209">
        <v>40</v>
      </c>
      <c r="GJ22" s="209">
        <v>89</v>
      </c>
      <c r="GK22" s="209">
        <v>40</v>
      </c>
      <c r="GL22" s="209">
        <v>89</v>
      </c>
      <c r="GM22" s="209">
        <v>40</v>
      </c>
      <c r="GN22" s="209">
        <v>89</v>
      </c>
      <c r="GO22" s="209">
        <v>40</v>
      </c>
      <c r="GP22" s="209">
        <v>89</v>
      </c>
      <c r="GQ22" s="209">
        <v>40</v>
      </c>
      <c r="GR22" s="209">
        <v>89</v>
      </c>
      <c r="GS22" s="209">
        <v>40</v>
      </c>
      <c r="GT22" s="209">
        <v>89</v>
      </c>
      <c r="GU22" s="209">
        <v>40</v>
      </c>
      <c r="GV22" s="209">
        <v>89</v>
      </c>
      <c r="GW22" s="209">
        <v>40</v>
      </c>
      <c r="GX22" s="209">
        <v>89</v>
      </c>
      <c r="GY22" s="209">
        <v>40</v>
      </c>
      <c r="GZ22" s="209">
        <v>89</v>
      </c>
      <c r="HA22" s="209">
        <v>40</v>
      </c>
      <c r="HB22" s="209">
        <v>89</v>
      </c>
      <c r="HC22" s="209">
        <v>40</v>
      </c>
      <c r="HD22" s="209">
        <v>89</v>
      </c>
      <c r="HE22" s="209">
        <v>40</v>
      </c>
      <c r="HF22" s="209">
        <v>89</v>
      </c>
      <c r="HG22" s="209">
        <v>40</v>
      </c>
      <c r="HH22" s="209">
        <v>89</v>
      </c>
      <c r="HI22" s="209">
        <v>40</v>
      </c>
      <c r="HJ22" s="209">
        <v>89</v>
      </c>
      <c r="HK22" s="209">
        <v>40</v>
      </c>
      <c r="HL22" s="209">
        <v>89</v>
      </c>
      <c r="HM22" s="209">
        <v>40</v>
      </c>
      <c r="HN22" s="209">
        <v>89</v>
      </c>
      <c r="HO22" s="209">
        <v>40</v>
      </c>
      <c r="HP22" s="209">
        <v>89</v>
      </c>
      <c r="HQ22" s="209">
        <v>40</v>
      </c>
      <c r="HR22" s="209">
        <v>89</v>
      </c>
      <c r="HS22" s="209">
        <v>40</v>
      </c>
      <c r="HT22" s="209">
        <v>89</v>
      </c>
      <c r="HU22" s="209">
        <v>40</v>
      </c>
      <c r="HV22" s="209">
        <v>89</v>
      </c>
      <c r="HW22" s="209">
        <v>40</v>
      </c>
      <c r="HX22" s="209">
        <v>89</v>
      </c>
      <c r="HY22" s="209">
        <v>40</v>
      </c>
      <c r="HZ22" s="209">
        <v>89</v>
      </c>
      <c r="IA22" s="209">
        <v>40</v>
      </c>
      <c r="IB22" s="209">
        <v>89</v>
      </c>
      <c r="IC22" s="209">
        <v>40</v>
      </c>
      <c r="ID22" s="209">
        <v>89</v>
      </c>
      <c r="IE22" s="209">
        <v>40</v>
      </c>
      <c r="IF22" s="209">
        <v>89</v>
      </c>
      <c r="IG22" s="209">
        <v>40</v>
      </c>
      <c r="IH22" s="209">
        <v>89</v>
      </c>
      <c r="II22" s="209">
        <v>40</v>
      </c>
      <c r="IJ22" s="209">
        <v>89</v>
      </c>
      <c r="IK22" s="209">
        <v>40</v>
      </c>
      <c r="IL22" s="209">
        <v>89</v>
      </c>
      <c r="IM22" s="209">
        <v>40</v>
      </c>
      <c r="IN22" s="209">
        <v>89</v>
      </c>
      <c r="IO22" s="209">
        <v>40</v>
      </c>
      <c r="IP22" s="209">
        <v>89</v>
      </c>
      <c r="IQ22" s="209">
        <v>40</v>
      </c>
      <c r="IR22" s="209">
        <v>89</v>
      </c>
      <c r="IS22" s="209">
        <v>40</v>
      </c>
      <c r="IT22" s="209">
        <v>89</v>
      </c>
      <c r="IU22" s="209">
        <v>40</v>
      </c>
      <c r="IV22" s="209">
        <v>89</v>
      </c>
      <c r="IW22" s="209">
        <v>40</v>
      </c>
      <c r="IX22" s="209">
        <v>89</v>
      </c>
      <c r="IY22" s="209">
        <v>40</v>
      </c>
      <c r="IZ22" s="209">
        <v>89</v>
      </c>
      <c r="JA22" s="209">
        <v>40</v>
      </c>
      <c r="JB22" s="209">
        <v>89</v>
      </c>
      <c r="JC22" s="209">
        <v>40</v>
      </c>
      <c r="JD22" s="209">
        <v>89</v>
      </c>
      <c r="JE22" s="209">
        <v>40</v>
      </c>
      <c r="JF22" s="209">
        <v>89</v>
      </c>
      <c r="JG22" s="209">
        <v>40</v>
      </c>
      <c r="JH22" s="209">
        <v>89</v>
      </c>
    </row>
    <row r="23" spans="1:268" s="206" customFormat="1" ht="15" customHeight="1" x14ac:dyDescent="0.25">
      <c r="A23" s="206">
        <v>14</v>
      </c>
      <c r="B23" s="206">
        <f t="shared" si="3"/>
        <v>1</v>
      </c>
      <c r="C23" s="206">
        <f t="shared" si="4"/>
        <v>14</v>
      </c>
      <c r="D23" s="206" t="str">
        <f t="shared" si="0"/>
        <v>Court 14</v>
      </c>
      <c r="E23" s="207">
        <f t="shared" si="9"/>
        <v>0.625</v>
      </c>
      <c r="F23" s="208">
        <f t="shared" si="10"/>
        <v>42040</v>
      </c>
      <c r="G23" s="154"/>
      <c r="K23" s="206">
        <f>Setup!E17</f>
        <v>9</v>
      </c>
      <c r="L23" s="206" t="str">
        <f>Setup!F17</f>
        <v>Court 9</v>
      </c>
      <c r="O23" s="209">
        <f t="shared" si="5"/>
        <v>15</v>
      </c>
      <c r="P23" s="210">
        <f t="shared" si="6"/>
        <v>42040</v>
      </c>
      <c r="Q23" s="207">
        <f t="shared" si="7"/>
        <v>0.625</v>
      </c>
      <c r="R23" s="209" t="str">
        <f t="shared" si="8"/>
        <v>Court 15</v>
      </c>
      <c r="S23" s="209" t="str">
        <f t="shared" ca="1" si="1"/>
        <v>Bye</v>
      </c>
      <c r="T23" s="209" t="str">
        <f t="shared" ca="1" si="2"/>
        <v>Bye</v>
      </c>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v>6</v>
      </c>
      <c r="AT23" s="209"/>
      <c r="AU23" s="209">
        <v>6</v>
      </c>
      <c r="AV23" s="209"/>
      <c r="AW23" s="209">
        <v>6</v>
      </c>
      <c r="AX23" s="209"/>
      <c r="AY23" s="209">
        <v>6</v>
      </c>
      <c r="AZ23" s="209"/>
      <c r="BA23" s="209">
        <v>6</v>
      </c>
      <c r="BB23" s="209"/>
      <c r="BC23" s="209">
        <v>6</v>
      </c>
      <c r="BD23" s="209"/>
      <c r="BE23" s="209">
        <v>6</v>
      </c>
      <c r="BF23" s="209"/>
      <c r="BG23" s="209">
        <v>6</v>
      </c>
      <c r="BH23" s="209"/>
      <c r="BI23" s="209">
        <v>6</v>
      </c>
      <c r="BJ23" s="209"/>
      <c r="BK23" s="209">
        <v>6</v>
      </c>
      <c r="BL23" s="209"/>
      <c r="BM23" s="209">
        <v>6</v>
      </c>
      <c r="BN23" s="209">
        <v>27</v>
      </c>
      <c r="BO23" s="209">
        <v>6</v>
      </c>
      <c r="BP23" s="209">
        <v>27</v>
      </c>
      <c r="BQ23" s="209">
        <v>6</v>
      </c>
      <c r="BR23" s="209">
        <v>27</v>
      </c>
      <c r="BS23" s="209">
        <v>6</v>
      </c>
      <c r="BT23" s="209">
        <v>27</v>
      </c>
      <c r="BU23" s="209">
        <v>6</v>
      </c>
      <c r="BV23" s="209">
        <v>27</v>
      </c>
      <c r="BW23" s="209">
        <v>6</v>
      </c>
      <c r="BX23" s="209">
        <v>27</v>
      </c>
      <c r="BY23" s="209">
        <v>29</v>
      </c>
      <c r="BZ23" s="209"/>
      <c r="CA23" s="209">
        <v>29</v>
      </c>
      <c r="CB23" s="209"/>
      <c r="CC23" s="209">
        <v>29</v>
      </c>
      <c r="CD23" s="209"/>
      <c r="CE23" s="209">
        <v>29</v>
      </c>
      <c r="CF23" s="209">
        <v>36</v>
      </c>
      <c r="CG23" s="209">
        <v>29</v>
      </c>
      <c r="CH23" s="209">
        <v>36</v>
      </c>
      <c r="CI23" s="209">
        <v>29</v>
      </c>
      <c r="CJ23" s="209">
        <v>36</v>
      </c>
      <c r="CK23" s="209">
        <v>29</v>
      </c>
      <c r="CL23" s="209">
        <v>36</v>
      </c>
      <c r="CM23" s="209">
        <v>29</v>
      </c>
      <c r="CN23" s="209">
        <v>36</v>
      </c>
      <c r="CO23" s="209">
        <v>29</v>
      </c>
      <c r="CP23" s="209">
        <v>36</v>
      </c>
      <c r="CQ23" s="209">
        <v>29</v>
      </c>
      <c r="CR23" s="209">
        <v>36</v>
      </c>
      <c r="CS23" s="209">
        <v>29</v>
      </c>
      <c r="CT23" s="209">
        <v>36</v>
      </c>
      <c r="CU23" s="209">
        <v>29</v>
      </c>
      <c r="CV23" s="209">
        <v>36</v>
      </c>
      <c r="CW23" s="209">
        <v>29</v>
      </c>
      <c r="CX23" s="209">
        <v>36</v>
      </c>
      <c r="CY23" s="209">
        <v>29</v>
      </c>
      <c r="CZ23" s="209">
        <v>36</v>
      </c>
      <c r="DA23" s="209">
        <v>29</v>
      </c>
      <c r="DB23" s="209">
        <v>36</v>
      </c>
      <c r="DC23" s="209">
        <v>29</v>
      </c>
      <c r="DD23" s="209">
        <v>36</v>
      </c>
      <c r="DE23" s="209">
        <v>29</v>
      </c>
      <c r="DF23" s="209">
        <v>36</v>
      </c>
      <c r="DG23" s="209">
        <v>29</v>
      </c>
      <c r="DH23" s="209">
        <v>36</v>
      </c>
      <c r="DI23" s="209">
        <v>29</v>
      </c>
      <c r="DJ23" s="209">
        <v>36</v>
      </c>
      <c r="DK23" s="209">
        <v>29</v>
      </c>
      <c r="DL23" s="209">
        <v>36</v>
      </c>
      <c r="DM23" s="209">
        <v>29</v>
      </c>
      <c r="DN23" s="209">
        <v>36</v>
      </c>
      <c r="DO23" s="209">
        <v>29</v>
      </c>
      <c r="DP23" s="209">
        <v>36</v>
      </c>
      <c r="DQ23" s="209">
        <v>29</v>
      </c>
      <c r="DR23" s="209">
        <v>36</v>
      </c>
      <c r="DS23" s="209">
        <v>29</v>
      </c>
      <c r="DT23" s="209">
        <v>36</v>
      </c>
      <c r="DU23" s="209">
        <v>29</v>
      </c>
      <c r="DV23" s="209">
        <v>36</v>
      </c>
      <c r="DW23" s="209">
        <v>29</v>
      </c>
      <c r="DX23" s="209">
        <v>36</v>
      </c>
      <c r="DY23" s="209">
        <v>29</v>
      </c>
      <c r="DZ23" s="209">
        <v>36</v>
      </c>
      <c r="EA23" s="209">
        <v>29</v>
      </c>
      <c r="EB23" s="209">
        <v>36</v>
      </c>
      <c r="EC23" s="209">
        <v>29</v>
      </c>
      <c r="ED23" s="209">
        <v>36</v>
      </c>
      <c r="EE23" s="209">
        <v>29</v>
      </c>
      <c r="EF23" s="209">
        <v>36</v>
      </c>
      <c r="EG23" s="209">
        <v>29</v>
      </c>
      <c r="EH23" s="209">
        <v>36</v>
      </c>
      <c r="EI23" s="209">
        <v>29</v>
      </c>
      <c r="EJ23" s="209">
        <v>36</v>
      </c>
      <c r="EK23" s="209">
        <v>8</v>
      </c>
      <c r="EL23" s="209"/>
      <c r="EM23" s="209">
        <v>8</v>
      </c>
      <c r="EN23" s="209"/>
      <c r="EO23" s="209">
        <v>8</v>
      </c>
      <c r="EP23" s="209"/>
      <c r="EQ23" s="209">
        <v>8</v>
      </c>
      <c r="ER23" s="209"/>
      <c r="ES23" s="209">
        <v>8</v>
      </c>
      <c r="ET23" s="209"/>
      <c r="EU23" s="209">
        <v>8</v>
      </c>
      <c r="EV23" s="209"/>
      <c r="EW23" s="209">
        <v>8</v>
      </c>
      <c r="EX23" s="209"/>
      <c r="EY23" s="209">
        <v>8</v>
      </c>
      <c r="EZ23" s="209"/>
      <c r="FA23" s="209">
        <v>8</v>
      </c>
      <c r="FB23" s="209"/>
      <c r="FC23" s="209">
        <v>8</v>
      </c>
      <c r="FD23" s="209"/>
      <c r="FE23" s="209">
        <v>8</v>
      </c>
      <c r="FF23" s="209"/>
      <c r="FG23" s="209">
        <v>8</v>
      </c>
      <c r="FH23" s="209"/>
      <c r="FI23" s="209">
        <v>8</v>
      </c>
      <c r="FJ23" s="209"/>
      <c r="FK23" s="209">
        <v>8</v>
      </c>
      <c r="FL23" s="209"/>
      <c r="FM23" s="209">
        <v>8</v>
      </c>
      <c r="FN23" s="209"/>
      <c r="FO23" s="209">
        <v>8</v>
      </c>
      <c r="FP23" s="209"/>
      <c r="FQ23" s="209">
        <v>8</v>
      </c>
      <c r="FR23" s="209"/>
      <c r="FS23" s="209">
        <v>8</v>
      </c>
      <c r="FT23" s="209"/>
      <c r="FU23" s="209">
        <v>8</v>
      </c>
      <c r="FV23" s="209"/>
      <c r="FW23" s="209">
        <v>8</v>
      </c>
      <c r="FX23" s="209"/>
      <c r="FY23" s="209">
        <v>8</v>
      </c>
      <c r="FZ23" s="209"/>
      <c r="GA23" s="209">
        <v>8</v>
      </c>
      <c r="GB23" s="209"/>
      <c r="GC23" s="209">
        <v>8</v>
      </c>
      <c r="GD23" s="209"/>
      <c r="GE23" s="209">
        <v>8</v>
      </c>
      <c r="GF23" s="209"/>
      <c r="GG23" s="209">
        <v>8</v>
      </c>
      <c r="GH23" s="209"/>
      <c r="GI23" s="209">
        <v>8</v>
      </c>
      <c r="GJ23" s="209"/>
      <c r="GK23" s="209">
        <v>8</v>
      </c>
      <c r="GL23" s="209"/>
      <c r="GM23" s="209">
        <v>8</v>
      </c>
      <c r="GN23" s="209"/>
      <c r="GO23" s="209">
        <v>8</v>
      </c>
      <c r="GP23" s="209"/>
      <c r="GQ23" s="209">
        <v>8</v>
      </c>
      <c r="GR23" s="209"/>
      <c r="GS23" s="209">
        <v>8</v>
      </c>
      <c r="GT23" s="209"/>
      <c r="GU23" s="209">
        <v>8</v>
      </c>
      <c r="GV23" s="209"/>
      <c r="GW23" s="209">
        <v>8</v>
      </c>
      <c r="GX23" s="209"/>
      <c r="GY23" s="209">
        <v>8</v>
      </c>
      <c r="GZ23" s="209"/>
      <c r="HA23" s="209">
        <v>8</v>
      </c>
      <c r="HB23" s="209"/>
      <c r="HC23" s="209">
        <v>8</v>
      </c>
      <c r="HD23" s="209"/>
      <c r="HE23" s="209">
        <v>8</v>
      </c>
      <c r="HF23" s="209"/>
      <c r="HG23" s="209">
        <v>8</v>
      </c>
      <c r="HH23" s="209"/>
      <c r="HI23" s="209">
        <v>8</v>
      </c>
      <c r="HJ23" s="209"/>
      <c r="HK23" s="209">
        <v>8</v>
      </c>
      <c r="HL23" s="209"/>
      <c r="HM23" s="209">
        <v>8</v>
      </c>
      <c r="HN23" s="209"/>
      <c r="HO23" s="209">
        <v>8</v>
      </c>
      <c r="HP23" s="209"/>
      <c r="HQ23" s="209">
        <v>8</v>
      </c>
      <c r="HR23" s="209"/>
      <c r="HS23" s="209">
        <v>8</v>
      </c>
      <c r="HT23" s="209"/>
      <c r="HU23" s="209">
        <v>8</v>
      </c>
      <c r="HV23" s="209"/>
      <c r="HW23" s="209">
        <v>8</v>
      </c>
      <c r="HX23" s="209"/>
      <c r="HY23" s="209">
        <v>8</v>
      </c>
      <c r="HZ23" s="209"/>
      <c r="IA23" s="209">
        <v>8</v>
      </c>
      <c r="IB23" s="209"/>
      <c r="IC23" s="209">
        <v>8</v>
      </c>
      <c r="ID23" s="209"/>
      <c r="IE23" s="209">
        <v>8</v>
      </c>
      <c r="IF23" s="209"/>
      <c r="IG23" s="209">
        <v>8</v>
      </c>
      <c r="IH23" s="209"/>
      <c r="II23" s="209">
        <v>8</v>
      </c>
      <c r="IJ23" s="209"/>
      <c r="IK23" s="209">
        <v>8</v>
      </c>
      <c r="IL23" s="209"/>
      <c r="IM23" s="209">
        <v>8</v>
      </c>
      <c r="IN23" s="209"/>
      <c r="IO23" s="209">
        <v>8</v>
      </c>
      <c r="IP23" s="209"/>
      <c r="IQ23" s="209">
        <v>8</v>
      </c>
      <c r="IR23" s="209"/>
      <c r="IS23" s="209">
        <v>8</v>
      </c>
      <c r="IT23" s="209">
        <v>121</v>
      </c>
      <c r="IU23" s="209">
        <v>8</v>
      </c>
      <c r="IV23" s="209">
        <v>121</v>
      </c>
      <c r="IW23" s="209">
        <v>8</v>
      </c>
      <c r="IX23" s="209">
        <v>121</v>
      </c>
      <c r="IY23" s="209">
        <v>8</v>
      </c>
      <c r="IZ23" s="209">
        <v>121</v>
      </c>
      <c r="JA23" s="209">
        <v>8</v>
      </c>
      <c r="JB23" s="209">
        <v>121</v>
      </c>
      <c r="JC23" s="209">
        <v>8</v>
      </c>
      <c r="JD23" s="209">
        <v>121</v>
      </c>
      <c r="JE23" s="209">
        <v>8</v>
      </c>
      <c r="JF23" s="209">
        <v>121</v>
      </c>
      <c r="JG23" s="209">
        <v>8</v>
      </c>
      <c r="JH23" s="209">
        <v>121</v>
      </c>
    </row>
    <row r="24" spans="1:268" s="206" customFormat="1" ht="15" customHeight="1" x14ac:dyDescent="0.25">
      <c r="A24" s="206">
        <v>15</v>
      </c>
      <c r="B24" s="206">
        <f t="shared" si="3"/>
        <v>1</v>
      </c>
      <c r="C24" s="206">
        <f t="shared" si="4"/>
        <v>15</v>
      </c>
      <c r="D24" s="206" t="str">
        <f t="shared" si="0"/>
        <v>Court 15</v>
      </c>
      <c r="E24" s="207">
        <f t="shared" si="9"/>
        <v>0.625</v>
      </c>
      <c r="F24" s="208">
        <f t="shared" si="10"/>
        <v>42040</v>
      </c>
      <c r="G24" s="154"/>
      <c r="K24" s="206">
        <f>Setup!E18</f>
        <v>10</v>
      </c>
      <c r="L24" s="206" t="str">
        <f>Setup!F18</f>
        <v>Court 10</v>
      </c>
      <c r="O24" s="209">
        <f t="shared" si="5"/>
        <v>16</v>
      </c>
      <c r="P24" s="210">
        <f t="shared" si="6"/>
        <v>42040</v>
      </c>
      <c r="Q24" s="207">
        <f t="shared" si="7"/>
        <v>0.625</v>
      </c>
      <c r="R24" s="209" t="str">
        <f t="shared" si="8"/>
        <v>Court 16</v>
      </c>
      <c r="S24" s="209" t="str">
        <f t="shared" ca="1" si="1"/>
        <v>Bye</v>
      </c>
      <c r="T24" s="209" t="str">
        <f t="shared" ca="1" si="2"/>
        <v>Bye</v>
      </c>
      <c r="U24" s="209"/>
      <c r="V24" s="209"/>
      <c r="W24" s="209"/>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v>10</v>
      </c>
      <c r="AT24" s="209"/>
      <c r="AU24" s="209">
        <v>10</v>
      </c>
      <c r="AV24" s="209"/>
      <c r="AW24" s="209">
        <v>10</v>
      </c>
      <c r="AX24" s="209"/>
      <c r="AY24" s="209">
        <v>10</v>
      </c>
      <c r="AZ24" s="209"/>
      <c r="BA24" s="209">
        <v>10</v>
      </c>
      <c r="BB24" s="209"/>
      <c r="BC24" s="209">
        <v>10</v>
      </c>
      <c r="BD24" s="209"/>
      <c r="BE24" s="209">
        <v>10</v>
      </c>
      <c r="BF24" s="209">
        <v>23</v>
      </c>
      <c r="BG24" s="209">
        <v>10</v>
      </c>
      <c r="BH24" s="209">
        <v>23</v>
      </c>
      <c r="BI24" s="209">
        <v>10</v>
      </c>
      <c r="BJ24" s="209">
        <v>23</v>
      </c>
      <c r="BK24" s="209">
        <v>10</v>
      </c>
      <c r="BL24" s="209">
        <v>23</v>
      </c>
      <c r="BM24" s="209">
        <v>10</v>
      </c>
      <c r="BN24" s="209">
        <v>23</v>
      </c>
      <c r="BO24" s="209">
        <v>10</v>
      </c>
      <c r="BP24" s="209">
        <v>23</v>
      </c>
      <c r="BQ24" s="209">
        <v>10</v>
      </c>
      <c r="BR24" s="209">
        <v>23</v>
      </c>
      <c r="BS24" s="209">
        <v>10</v>
      </c>
      <c r="BT24" s="209">
        <v>23</v>
      </c>
      <c r="BU24" s="209">
        <v>10</v>
      </c>
      <c r="BV24" s="209">
        <v>23</v>
      </c>
      <c r="BW24" s="209">
        <v>10</v>
      </c>
      <c r="BX24" s="209">
        <v>23</v>
      </c>
      <c r="BY24" s="209">
        <v>4</v>
      </c>
      <c r="BZ24" s="209"/>
      <c r="CA24" s="209">
        <v>4</v>
      </c>
      <c r="CB24" s="209"/>
      <c r="CC24" s="209">
        <v>4</v>
      </c>
      <c r="CD24" s="209"/>
      <c r="CE24" s="209">
        <v>4</v>
      </c>
      <c r="CF24" s="209"/>
      <c r="CG24" s="209">
        <v>4</v>
      </c>
      <c r="CH24" s="209"/>
      <c r="CI24" s="209">
        <v>4</v>
      </c>
      <c r="CJ24" s="209"/>
      <c r="CK24" s="209">
        <v>4</v>
      </c>
      <c r="CL24" s="209"/>
      <c r="CM24" s="209">
        <v>4</v>
      </c>
      <c r="CN24" s="209"/>
      <c r="CO24" s="209">
        <v>4</v>
      </c>
      <c r="CP24" s="209"/>
      <c r="CQ24" s="209">
        <v>4</v>
      </c>
      <c r="CR24" s="209"/>
      <c r="CS24" s="209">
        <v>4</v>
      </c>
      <c r="CT24" s="209"/>
      <c r="CU24" s="209">
        <v>4</v>
      </c>
      <c r="CV24" s="209"/>
      <c r="CW24" s="209">
        <v>4</v>
      </c>
      <c r="CX24" s="209"/>
      <c r="CY24" s="209">
        <v>4</v>
      </c>
      <c r="CZ24" s="209"/>
      <c r="DA24" s="209">
        <v>4</v>
      </c>
      <c r="DB24" s="209"/>
      <c r="DC24" s="209">
        <v>4</v>
      </c>
      <c r="DD24" s="209"/>
      <c r="DE24" s="209">
        <v>4</v>
      </c>
      <c r="DF24" s="209"/>
      <c r="DG24" s="209">
        <v>4</v>
      </c>
      <c r="DH24" s="209"/>
      <c r="DI24" s="209">
        <v>4</v>
      </c>
      <c r="DJ24" s="209"/>
      <c r="DK24" s="209">
        <v>4</v>
      </c>
      <c r="DL24" s="209"/>
      <c r="DM24" s="209">
        <v>4</v>
      </c>
      <c r="DN24" s="209"/>
      <c r="DO24" s="209">
        <v>4</v>
      </c>
      <c r="DP24" s="209"/>
      <c r="DQ24" s="209">
        <v>4</v>
      </c>
      <c r="DR24" s="209"/>
      <c r="DS24" s="209">
        <v>4</v>
      </c>
      <c r="DT24" s="209"/>
      <c r="DU24" s="209">
        <v>4</v>
      </c>
      <c r="DV24" s="209"/>
      <c r="DW24" s="209">
        <v>4</v>
      </c>
      <c r="DX24" s="209"/>
      <c r="DY24" s="209">
        <v>4</v>
      </c>
      <c r="DZ24" s="209"/>
      <c r="EA24" s="209">
        <v>4</v>
      </c>
      <c r="EB24" s="209"/>
      <c r="EC24" s="209">
        <v>4</v>
      </c>
      <c r="ED24" s="209">
        <v>61</v>
      </c>
      <c r="EE24" s="209">
        <v>4</v>
      </c>
      <c r="EF24" s="209">
        <v>61</v>
      </c>
      <c r="EG24" s="209">
        <v>4</v>
      </c>
      <c r="EH24" s="209">
        <v>61</v>
      </c>
      <c r="EI24" s="209">
        <v>4</v>
      </c>
      <c r="EJ24" s="209">
        <v>61</v>
      </c>
      <c r="EK24" s="209">
        <v>57</v>
      </c>
      <c r="EL24" s="209"/>
      <c r="EM24" s="209">
        <v>57</v>
      </c>
      <c r="EN24" s="209"/>
      <c r="EO24" s="209">
        <v>57</v>
      </c>
      <c r="EP24" s="209"/>
      <c r="EQ24" s="209">
        <v>57</v>
      </c>
      <c r="ER24" s="209"/>
      <c r="ES24" s="209">
        <v>57</v>
      </c>
      <c r="ET24" s="209"/>
      <c r="EU24" s="209">
        <v>57</v>
      </c>
      <c r="EV24" s="209"/>
      <c r="EW24" s="209">
        <v>57</v>
      </c>
      <c r="EX24" s="209"/>
      <c r="EY24" s="209">
        <v>57</v>
      </c>
      <c r="EZ24" s="209">
        <v>72</v>
      </c>
      <c r="FA24" s="209">
        <v>57</v>
      </c>
      <c r="FB24" s="209">
        <v>72</v>
      </c>
      <c r="FC24" s="209">
        <v>57</v>
      </c>
      <c r="FD24" s="209">
        <v>72</v>
      </c>
      <c r="FE24" s="209">
        <v>57</v>
      </c>
      <c r="FF24" s="209">
        <v>72</v>
      </c>
      <c r="FG24" s="209">
        <v>57</v>
      </c>
      <c r="FH24" s="209">
        <v>72</v>
      </c>
      <c r="FI24" s="209">
        <v>57</v>
      </c>
      <c r="FJ24" s="209">
        <v>72</v>
      </c>
      <c r="FK24" s="209">
        <v>57</v>
      </c>
      <c r="FL24" s="209">
        <v>72</v>
      </c>
      <c r="FM24" s="209">
        <v>57</v>
      </c>
      <c r="FN24" s="209">
        <v>72</v>
      </c>
      <c r="FO24" s="209">
        <v>57</v>
      </c>
      <c r="FP24" s="209">
        <v>72</v>
      </c>
      <c r="FQ24" s="209">
        <v>57</v>
      </c>
      <c r="FR24" s="209">
        <v>72</v>
      </c>
      <c r="FS24" s="209">
        <v>57</v>
      </c>
      <c r="FT24" s="209">
        <v>72</v>
      </c>
      <c r="FU24" s="209">
        <v>57</v>
      </c>
      <c r="FV24" s="209">
        <v>72</v>
      </c>
      <c r="FW24" s="209">
        <v>57</v>
      </c>
      <c r="FX24" s="209">
        <v>72</v>
      </c>
      <c r="FY24" s="209">
        <v>57</v>
      </c>
      <c r="FZ24" s="209">
        <v>72</v>
      </c>
      <c r="GA24" s="209">
        <v>57</v>
      </c>
      <c r="GB24" s="209">
        <v>72</v>
      </c>
      <c r="GC24" s="209">
        <v>57</v>
      </c>
      <c r="GD24" s="209">
        <v>72</v>
      </c>
      <c r="GE24" s="209">
        <v>57</v>
      </c>
      <c r="GF24" s="209">
        <v>72</v>
      </c>
      <c r="GG24" s="209">
        <v>57</v>
      </c>
      <c r="GH24" s="209">
        <v>72</v>
      </c>
      <c r="GI24" s="209">
        <v>57</v>
      </c>
      <c r="GJ24" s="209">
        <v>72</v>
      </c>
      <c r="GK24" s="209">
        <v>57</v>
      </c>
      <c r="GL24" s="209">
        <v>72</v>
      </c>
      <c r="GM24" s="209">
        <v>57</v>
      </c>
      <c r="GN24" s="209">
        <v>72</v>
      </c>
      <c r="GO24" s="209">
        <v>57</v>
      </c>
      <c r="GP24" s="209">
        <v>72</v>
      </c>
      <c r="GQ24" s="209">
        <v>57</v>
      </c>
      <c r="GR24" s="209">
        <v>72</v>
      </c>
      <c r="GS24" s="209">
        <v>57</v>
      </c>
      <c r="GT24" s="209">
        <v>72</v>
      </c>
      <c r="GU24" s="209">
        <v>57</v>
      </c>
      <c r="GV24" s="209">
        <v>72</v>
      </c>
      <c r="GW24" s="209">
        <v>57</v>
      </c>
      <c r="GX24" s="209">
        <v>72</v>
      </c>
      <c r="GY24" s="209">
        <v>57</v>
      </c>
      <c r="GZ24" s="209">
        <v>72</v>
      </c>
      <c r="HA24" s="209">
        <v>57</v>
      </c>
      <c r="HB24" s="209">
        <v>72</v>
      </c>
      <c r="HC24" s="209">
        <v>57</v>
      </c>
      <c r="HD24" s="209">
        <v>72</v>
      </c>
      <c r="HE24" s="209">
        <v>57</v>
      </c>
      <c r="HF24" s="209">
        <v>72</v>
      </c>
      <c r="HG24" s="209">
        <v>57</v>
      </c>
      <c r="HH24" s="209">
        <v>72</v>
      </c>
      <c r="HI24" s="209">
        <v>57</v>
      </c>
      <c r="HJ24" s="209">
        <v>72</v>
      </c>
      <c r="HK24" s="209">
        <v>57</v>
      </c>
      <c r="HL24" s="209">
        <v>72</v>
      </c>
      <c r="HM24" s="209">
        <v>57</v>
      </c>
      <c r="HN24" s="209">
        <v>72</v>
      </c>
      <c r="HO24" s="209">
        <v>57</v>
      </c>
      <c r="HP24" s="209">
        <v>72</v>
      </c>
      <c r="HQ24" s="209">
        <v>57</v>
      </c>
      <c r="HR24" s="209">
        <v>72</v>
      </c>
      <c r="HS24" s="209">
        <v>57</v>
      </c>
      <c r="HT24" s="209">
        <v>72</v>
      </c>
      <c r="HU24" s="209">
        <v>57</v>
      </c>
      <c r="HV24" s="209">
        <v>72</v>
      </c>
      <c r="HW24" s="209">
        <v>57</v>
      </c>
      <c r="HX24" s="209">
        <v>72</v>
      </c>
      <c r="HY24" s="209">
        <v>57</v>
      </c>
      <c r="HZ24" s="209">
        <v>72</v>
      </c>
      <c r="IA24" s="209">
        <v>57</v>
      </c>
      <c r="IB24" s="209">
        <v>72</v>
      </c>
      <c r="IC24" s="209">
        <v>57</v>
      </c>
      <c r="ID24" s="209">
        <v>72</v>
      </c>
      <c r="IE24" s="209">
        <v>57</v>
      </c>
      <c r="IF24" s="209">
        <v>72</v>
      </c>
      <c r="IG24" s="209">
        <v>57</v>
      </c>
      <c r="IH24" s="209">
        <v>72</v>
      </c>
      <c r="II24" s="209">
        <v>57</v>
      </c>
      <c r="IJ24" s="209">
        <v>72</v>
      </c>
      <c r="IK24" s="209">
        <v>57</v>
      </c>
      <c r="IL24" s="209">
        <v>72</v>
      </c>
      <c r="IM24" s="209">
        <v>57</v>
      </c>
      <c r="IN24" s="209">
        <v>72</v>
      </c>
      <c r="IO24" s="209">
        <v>57</v>
      </c>
      <c r="IP24" s="209">
        <v>72</v>
      </c>
      <c r="IQ24" s="209">
        <v>57</v>
      </c>
      <c r="IR24" s="209">
        <v>72</v>
      </c>
      <c r="IS24" s="209">
        <v>57</v>
      </c>
      <c r="IT24" s="209">
        <v>72</v>
      </c>
      <c r="IU24" s="209">
        <v>57</v>
      </c>
      <c r="IV24" s="209">
        <v>72</v>
      </c>
      <c r="IW24" s="209">
        <v>57</v>
      </c>
      <c r="IX24" s="209">
        <v>72</v>
      </c>
      <c r="IY24" s="209">
        <v>57</v>
      </c>
      <c r="IZ24" s="209">
        <v>72</v>
      </c>
      <c r="JA24" s="209">
        <v>57</v>
      </c>
      <c r="JB24" s="209">
        <v>72</v>
      </c>
      <c r="JC24" s="209">
        <v>57</v>
      </c>
      <c r="JD24" s="209">
        <v>72</v>
      </c>
      <c r="JE24" s="209">
        <v>57</v>
      </c>
      <c r="JF24" s="209">
        <v>72</v>
      </c>
      <c r="JG24" s="209">
        <v>57</v>
      </c>
      <c r="JH24" s="209">
        <v>72</v>
      </c>
    </row>
    <row r="25" spans="1:268" s="206" customFormat="1" ht="15" customHeight="1" x14ac:dyDescent="0.25">
      <c r="A25" s="206">
        <v>16</v>
      </c>
      <c r="B25" s="206">
        <f t="shared" si="3"/>
        <v>1</v>
      </c>
      <c r="C25" s="206">
        <f t="shared" si="4"/>
        <v>16</v>
      </c>
      <c r="D25" s="206" t="str">
        <f t="shared" si="0"/>
        <v>Court 16</v>
      </c>
      <c r="E25" s="207">
        <f t="shared" si="9"/>
        <v>0.625</v>
      </c>
      <c r="F25" s="208">
        <f t="shared" si="10"/>
        <v>42040</v>
      </c>
      <c r="G25" s="154"/>
      <c r="K25" s="206">
        <f>Setup!E19</f>
        <v>11</v>
      </c>
      <c r="L25" s="206" t="str">
        <f>Setup!F19</f>
        <v>Court 11</v>
      </c>
      <c r="O25" s="209">
        <f t="shared" si="5"/>
        <v>17</v>
      </c>
      <c r="P25" s="210">
        <f t="shared" ref="P25:P26" si="11">IF(O25&lt;&gt;"",VLOOKUP(O25,$A$10:$F$266,6,FALSE),"")</f>
        <v>42040</v>
      </c>
      <c r="Q25" s="207">
        <f t="shared" ref="Q25:Q26" si="12">IF(O25&lt;&gt;"",VLOOKUP(O25,$A$10:$F$266,5,FALSE),"")</f>
        <v>0.70833333333333337</v>
      </c>
      <c r="R25" s="209" t="str">
        <f t="shared" ref="R25:R26" si="13">IF(O25&lt;&gt;"",VLOOKUP(O25,$A$10:$F$266,4,FALSE),"")</f>
        <v>Court 1</v>
      </c>
      <c r="S25" s="209" t="str">
        <f t="shared" ca="1" si="1"/>
        <v>Bye</v>
      </c>
      <c r="T25" s="209" t="str">
        <f t="shared" ca="1" si="2"/>
        <v>Bye</v>
      </c>
      <c r="U25" s="209"/>
      <c r="V25" s="209"/>
      <c r="W25" s="209"/>
      <c r="X25" s="209"/>
      <c r="Y25" s="209"/>
      <c r="Z25" s="209"/>
      <c r="AA25" s="209"/>
      <c r="AB25" s="209"/>
      <c r="AC25" s="209"/>
      <c r="AD25" s="209"/>
      <c r="AE25" s="209"/>
      <c r="AF25" s="209"/>
      <c r="AG25" s="209"/>
      <c r="AH25" s="209"/>
      <c r="AI25" s="209"/>
      <c r="AJ25" s="209"/>
      <c r="AK25" s="209"/>
      <c r="AL25" s="209"/>
      <c r="AM25" s="209"/>
      <c r="AN25" s="209"/>
      <c r="AO25" s="209"/>
      <c r="AP25" s="209"/>
      <c r="AQ25" s="209"/>
      <c r="AR25" s="209"/>
      <c r="AS25" s="209"/>
      <c r="AT25" s="209"/>
      <c r="AU25" s="209"/>
      <c r="AV25" s="209"/>
      <c r="AW25" s="209"/>
      <c r="AX25" s="209"/>
      <c r="AY25" s="209"/>
      <c r="AZ25" s="209"/>
      <c r="BA25" s="209"/>
      <c r="BB25" s="209"/>
      <c r="BC25" s="209"/>
      <c r="BD25" s="209"/>
      <c r="BE25" s="209"/>
      <c r="BF25" s="209"/>
      <c r="BG25" s="209"/>
      <c r="BH25" s="209"/>
      <c r="BI25" s="209"/>
      <c r="BJ25" s="209"/>
      <c r="BK25" s="209"/>
      <c r="BL25" s="209"/>
      <c r="BM25" s="209"/>
      <c r="BN25" s="209"/>
      <c r="BO25" s="209"/>
      <c r="BP25" s="209"/>
      <c r="BQ25" s="209"/>
      <c r="BR25" s="209"/>
      <c r="BS25" s="209"/>
      <c r="BT25" s="209"/>
      <c r="BU25" s="209"/>
      <c r="BV25" s="209"/>
      <c r="BW25" s="209"/>
      <c r="BX25" s="209"/>
      <c r="BY25" s="209">
        <v>3</v>
      </c>
      <c r="BZ25" s="209"/>
      <c r="CA25" s="209">
        <v>3</v>
      </c>
      <c r="CB25" s="209"/>
      <c r="CC25" s="209">
        <v>3</v>
      </c>
      <c r="CD25" s="209"/>
      <c r="CE25" s="209">
        <v>3</v>
      </c>
      <c r="CF25" s="209"/>
      <c r="CG25" s="209">
        <v>3</v>
      </c>
      <c r="CH25" s="209"/>
      <c r="CI25" s="209">
        <v>3</v>
      </c>
      <c r="CJ25" s="209"/>
      <c r="CK25" s="209">
        <v>3</v>
      </c>
      <c r="CL25" s="209"/>
      <c r="CM25" s="209">
        <v>3</v>
      </c>
      <c r="CN25" s="209"/>
      <c r="CO25" s="209">
        <v>3</v>
      </c>
      <c r="CP25" s="209"/>
      <c r="CQ25" s="209">
        <v>3</v>
      </c>
      <c r="CR25" s="209"/>
      <c r="CS25" s="209">
        <v>3</v>
      </c>
      <c r="CT25" s="209"/>
      <c r="CU25" s="209">
        <v>3</v>
      </c>
      <c r="CV25" s="209"/>
      <c r="CW25" s="209">
        <v>3</v>
      </c>
      <c r="CX25" s="209"/>
      <c r="CY25" s="209">
        <v>3</v>
      </c>
      <c r="CZ25" s="209"/>
      <c r="DA25" s="209">
        <v>3</v>
      </c>
      <c r="DB25" s="209"/>
      <c r="DC25" s="209">
        <v>3</v>
      </c>
      <c r="DD25" s="209"/>
      <c r="DE25" s="209">
        <v>3</v>
      </c>
      <c r="DF25" s="209"/>
      <c r="DG25" s="209">
        <v>3</v>
      </c>
      <c r="DH25" s="209"/>
      <c r="DI25" s="209">
        <v>3</v>
      </c>
      <c r="DJ25" s="209"/>
      <c r="DK25" s="209">
        <v>3</v>
      </c>
      <c r="DL25" s="209"/>
      <c r="DM25" s="209">
        <v>3</v>
      </c>
      <c r="DN25" s="209"/>
      <c r="DO25" s="209">
        <v>3</v>
      </c>
      <c r="DP25" s="209"/>
      <c r="DQ25" s="209">
        <v>3</v>
      </c>
      <c r="DR25" s="209"/>
      <c r="DS25" s="209">
        <v>3</v>
      </c>
      <c r="DT25" s="209"/>
      <c r="DU25" s="209">
        <v>3</v>
      </c>
      <c r="DV25" s="209"/>
      <c r="DW25" s="209">
        <v>3</v>
      </c>
      <c r="DX25" s="209"/>
      <c r="DY25" s="209">
        <v>3</v>
      </c>
      <c r="DZ25" s="209"/>
      <c r="EA25" s="209">
        <v>3</v>
      </c>
      <c r="EB25" s="209"/>
      <c r="EC25" s="209">
        <v>3</v>
      </c>
      <c r="ED25" s="209"/>
      <c r="EE25" s="209">
        <v>3</v>
      </c>
      <c r="EF25" s="209">
        <v>62</v>
      </c>
      <c r="EG25" s="209">
        <v>3</v>
      </c>
      <c r="EH25" s="209">
        <v>62</v>
      </c>
      <c r="EI25" s="209">
        <v>3</v>
      </c>
      <c r="EJ25" s="209">
        <v>62</v>
      </c>
      <c r="EK25" s="209">
        <v>5</v>
      </c>
      <c r="EL25" s="209"/>
      <c r="EM25" s="209">
        <v>5</v>
      </c>
      <c r="EN25" s="209"/>
      <c r="EO25" s="209">
        <v>5</v>
      </c>
      <c r="EP25" s="209"/>
      <c r="EQ25" s="209">
        <v>5</v>
      </c>
      <c r="ER25" s="209"/>
      <c r="ES25" s="209">
        <v>5</v>
      </c>
      <c r="ET25" s="209"/>
      <c r="EU25" s="209">
        <v>5</v>
      </c>
      <c r="EV25" s="209"/>
      <c r="EW25" s="209">
        <v>5</v>
      </c>
      <c r="EX25" s="209"/>
      <c r="EY25" s="209">
        <v>5</v>
      </c>
      <c r="EZ25" s="209"/>
      <c r="FA25" s="209">
        <v>5</v>
      </c>
      <c r="FB25" s="209"/>
      <c r="FC25" s="209">
        <v>5</v>
      </c>
      <c r="FD25" s="209"/>
      <c r="FE25" s="209">
        <v>5</v>
      </c>
      <c r="FF25" s="209"/>
      <c r="FG25" s="209">
        <v>5</v>
      </c>
      <c r="FH25" s="209"/>
      <c r="FI25" s="209">
        <v>5</v>
      </c>
      <c r="FJ25" s="209"/>
      <c r="FK25" s="209">
        <v>5</v>
      </c>
      <c r="FL25" s="209"/>
      <c r="FM25" s="209">
        <v>5</v>
      </c>
      <c r="FN25" s="209"/>
      <c r="FO25" s="209">
        <v>5</v>
      </c>
      <c r="FP25" s="209"/>
      <c r="FQ25" s="209">
        <v>5</v>
      </c>
      <c r="FR25" s="209"/>
      <c r="FS25" s="209">
        <v>5</v>
      </c>
      <c r="FT25" s="209"/>
      <c r="FU25" s="209">
        <v>5</v>
      </c>
      <c r="FV25" s="209"/>
      <c r="FW25" s="209">
        <v>5</v>
      </c>
      <c r="FX25" s="209"/>
      <c r="FY25" s="209">
        <v>5</v>
      </c>
      <c r="FZ25" s="209"/>
      <c r="GA25" s="209">
        <v>5</v>
      </c>
      <c r="GB25" s="209"/>
      <c r="GC25" s="209">
        <v>5</v>
      </c>
      <c r="GD25" s="209"/>
      <c r="GE25" s="209">
        <v>5</v>
      </c>
      <c r="GF25" s="209"/>
      <c r="GG25" s="209">
        <v>5</v>
      </c>
      <c r="GH25" s="209"/>
      <c r="GI25" s="209">
        <v>5</v>
      </c>
      <c r="GJ25" s="209"/>
      <c r="GK25" s="209">
        <v>5</v>
      </c>
      <c r="GL25" s="209"/>
      <c r="GM25" s="209">
        <v>5</v>
      </c>
      <c r="GN25" s="209"/>
      <c r="GO25" s="209">
        <v>5</v>
      </c>
      <c r="GP25" s="209"/>
      <c r="GQ25" s="209">
        <v>5</v>
      </c>
      <c r="GR25" s="209"/>
      <c r="GS25" s="209">
        <v>5</v>
      </c>
      <c r="GT25" s="209"/>
      <c r="GU25" s="209">
        <v>5</v>
      </c>
      <c r="GV25" s="209"/>
      <c r="GW25" s="209">
        <v>5</v>
      </c>
      <c r="GX25" s="209"/>
      <c r="GY25" s="209">
        <v>5</v>
      </c>
      <c r="GZ25" s="209"/>
      <c r="HA25" s="209">
        <v>5</v>
      </c>
      <c r="HB25" s="209"/>
      <c r="HC25" s="209">
        <v>5</v>
      </c>
      <c r="HD25" s="209"/>
      <c r="HE25" s="209">
        <v>5</v>
      </c>
      <c r="HF25" s="209"/>
      <c r="HG25" s="209">
        <v>5</v>
      </c>
      <c r="HH25" s="209"/>
      <c r="HI25" s="209">
        <v>5</v>
      </c>
      <c r="HJ25" s="209"/>
      <c r="HK25" s="209">
        <v>5</v>
      </c>
      <c r="HL25" s="209"/>
      <c r="HM25" s="209">
        <v>5</v>
      </c>
      <c r="HN25" s="209"/>
      <c r="HO25" s="209">
        <v>5</v>
      </c>
      <c r="HP25" s="209"/>
      <c r="HQ25" s="209">
        <v>5</v>
      </c>
      <c r="HR25" s="209"/>
      <c r="HS25" s="209">
        <v>5</v>
      </c>
      <c r="HT25" s="209"/>
      <c r="HU25" s="209">
        <v>5</v>
      </c>
      <c r="HV25" s="209"/>
      <c r="HW25" s="209">
        <v>5</v>
      </c>
      <c r="HX25" s="209"/>
      <c r="HY25" s="209">
        <v>5</v>
      </c>
      <c r="HZ25" s="209"/>
      <c r="IA25" s="209">
        <v>5</v>
      </c>
      <c r="IB25" s="209"/>
      <c r="IC25" s="209">
        <v>5</v>
      </c>
      <c r="ID25" s="209"/>
      <c r="IE25" s="209">
        <v>5</v>
      </c>
      <c r="IF25" s="209"/>
      <c r="IG25" s="209">
        <v>5</v>
      </c>
      <c r="IH25" s="209"/>
      <c r="II25" s="209">
        <v>5</v>
      </c>
      <c r="IJ25" s="209"/>
      <c r="IK25" s="209">
        <v>5</v>
      </c>
      <c r="IL25" s="209"/>
      <c r="IM25" s="209">
        <v>5</v>
      </c>
      <c r="IN25" s="209"/>
      <c r="IO25" s="209">
        <v>5</v>
      </c>
      <c r="IP25" s="209"/>
      <c r="IQ25" s="209">
        <v>5</v>
      </c>
      <c r="IR25" s="209"/>
      <c r="IS25" s="209">
        <v>5</v>
      </c>
      <c r="IT25" s="209"/>
      <c r="IU25" s="209">
        <v>5</v>
      </c>
      <c r="IV25" s="209"/>
      <c r="IW25" s="209">
        <v>5</v>
      </c>
      <c r="IX25" s="209"/>
      <c r="IY25" s="209">
        <v>5</v>
      </c>
      <c r="IZ25" s="209">
        <v>124</v>
      </c>
      <c r="JA25" s="209">
        <v>5</v>
      </c>
      <c r="JB25" s="209">
        <v>124</v>
      </c>
      <c r="JC25" s="209">
        <v>5</v>
      </c>
      <c r="JD25" s="209">
        <v>124</v>
      </c>
      <c r="JE25" s="209">
        <v>5</v>
      </c>
      <c r="JF25" s="209">
        <v>124</v>
      </c>
      <c r="JG25" s="209">
        <v>5</v>
      </c>
      <c r="JH25" s="209">
        <v>124</v>
      </c>
    </row>
    <row r="26" spans="1:268" s="206" customFormat="1" ht="15" customHeight="1" x14ac:dyDescent="0.25">
      <c r="A26" s="206">
        <v>17</v>
      </c>
      <c r="B26" s="206">
        <f t="shared" si="3"/>
        <v>1</v>
      </c>
      <c r="C26" s="206">
        <f t="shared" si="4"/>
        <v>1</v>
      </c>
      <c r="D26" s="206" t="str">
        <f t="shared" si="0"/>
        <v>Court 1</v>
      </c>
      <c r="E26" s="207">
        <f t="shared" si="9"/>
        <v>0.70833333333333337</v>
      </c>
      <c r="F26" s="208">
        <f t="shared" si="10"/>
        <v>42040</v>
      </c>
      <c r="G26" s="154"/>
      <c r="K26" s="206">
        <f>Setup!E20</f>
        <v>12</v>
      </c>
      <c r="L26" s="206" t="str">
        <f>Setup!F20</f>
        <v>Court 12</v>
      </c>
      <c r="O26" s="209">
        <f t="shared" si="5"/>
        <v>18</v>
      </c>
      <c r="P26" s="210">
        <f t="shared" si="11"/>
        <v>42040</v>
      </c>
      <c r="Q26" s="207">
        <f t="shared" si="12"/>
        <v>0.70833333333333337</v>
      </c>
      <c r="R26" s="209" t="str">
        <f t="shared" si="13"/>
        <v>Court 2</v>
      </c>
      <c r="S26" s="209" t="str">
        <f t="shared" ca="1" si="1"/>
        <v>Bye</v>
      </c>
      <c r="T26" s="209" t="str">
        <f t="shared" ca="1" si="2"/>
        <v>Bye</v>
      </c>
      <c r="U26" s="209"/>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c r="BK26" s="209"/>
      <c r="BL26" s="209"/>
      <c r="BM26" s="209"/>
      <c r="BN26" s="209"/>
      <c r="BO26" s="209"/>
      <c r="BP26" s="209"/>
      <c r="BQ26" s="209"/>
      <c r="BR26" s="209"/>
      <c r="BS26" s="209"/>
      <c r="BT26" s="209"/>
      <c r="BU26" s="209"/>
      <c r="BV26" s="209"/>
      <c r="BW26" s="209"/>
      <c r="BX26" s="209"/>
      <c r="BY26" s="209">
        <v>30</v>
      </c>
      <c r="BZ26" s="209"/>
      <c r="CA26" s="209">
        <v>30</v>
      </c>
      <c r="CB26" s="209"/>
      <c r="CC26" s="209">
        <v>30</v>
      </c>
      <c r="CD26" s="209">
        <v>35</v>
      </c>
      <c r="CE26" s="209">
        <v>30</v>
      </c>
      <c r="CF26" s="209">
        <v>35</v>
      </c>
      <c r="CG26" s="209">
        <v>30</v>
      </c>
      <c r="CH26" s="209">
        <v>35</v>
      </c>
      <c r="CI26" s="209">
        <v>30</v>
      </c>
      <c r="CJ26" s="209">
        <v>35</v>
      </c>
      <c r="CK26" s="209">
        <v>30</v>
      </c>
      <c r="CL26" s="209">
        <v>35</v>
      </c>
      <c r="CM26" s="209">
        <v>30</v>
      </c>
      <c r="CN26" s="209">
        <v>35</v>
      </c>
      <c r="CO26" s="209">
        <v>30</v>
      </c>
      <c r="CP26" s="209">
        <v>35</v>
      </c>
      <c r="CQ26" s="209">
        <v>30</v>
      </c>
      <c r="CR26" s="209">
        <v>35</v>
      </c>
      <c r="CS26" s="209">
        <v>30</v>
      </c>
      <c r="CT26" s="209">
        <v>35</v>
      </c>
      <c r="CU26" s="209">
        <v>30</v>
      </c>
      <c r="CV26" s="209">
        <v>35</v>
      </c>
      <c r="CW26" s="209">
        <v>30</v>
      </c>
      <c r="CX26" s="209">
        <v>35</v>
      </c>
      <c r="CY26" s="209">
        <v>30</v>
      </c>
      <c r="CZ26" s="209">
        <v>35</v>
      </c>
      <c r="DA26" s="209">
        <v>30</v>
      </c>
      <c r="DB26" s="209">
        <v>35</v>
      </c>
      <c r="DC26" s="209">
        <v>30</v>
      </c>
      <c r="DD26" s="209">
        <v>35</v>
      </c>
      <c r="DE26" s="209">
        <v>30</v>
      </c>
      <c r="DF26" s="209">
        <v>35</v>
      </c>
      <c r="DG26" s="209">
        <v>30</v>
      </c>
      <c r="DH26" s="209">
        <v>35</v>
      </c>
      <c r="DI26" s="209">
        <v>30</v>
      </c>
      <c r="DJ26" s="209">
        <v>35</v>
      </c>
      <c r="DK26" s="209">
        <v>30</v>
      </c>
      <c r="DL26" s="209">
        <v>35</v>
      </c>
      <c r="DM26" s="209">
        <v>30</v>
      </c>
      <c r="DN26" s="209">
        <v>35</v>
      </c>
      <c r="DO26" s="209">
        <v>30</v>
      </c>
      <c r="DP26" s="209">
        <v>35</v>
      </c>
      <c r="DQ26" s="209">
        <v>30</v>
      </c>
      <c r="DR26" s="209">
        <v>35</v>
      </c>
      <c r="DS26" s="209">
        <v>30</v>
      </c>
      <c r="DT26" s="209">
        <v>35</v>
      </c>
      <c r="DU26" s="209">
        <v>30</v>
      </c>
      <c r="DV26" s="209">
        <v>35</v>
      </c>
      <c r="DW26" s="209">
        <v>30</v>
      </c>
      <c r="DX26" s="209">
        <v>35</v>
      </c>
      <c r="DY26" s="209">
        <v>30</v>
      </c>
      <c r="DZ26" s="209">
        <v>35</v>
      </c>
      <c r="EA26" s="209">
        <v>30</v>
      </c>
      <c r="EB26" s="209">
        <v>35</v>
      </c>
      <c r="EC26" s="209">
        <v>30</v>
      </c>
      <c r="ED26" s="209">
        <v>35</v>
      </c>
      <c r="EE26" s="209">
        <v>30</v>
      </c>
      <c r="EF26" s="209">
        <v>35</v>
      </c>
      <c r="EG26" s="209">
        <v>30</v>
      </c>
      <c r="EH26" s="209">
        <v>35</v>
      </c>
      <c r="EI26" s="209">
        <v>30</v>
      </c>
      <c r="EJ26" s="209">
        <v>35</v>
      </c>
      <c r="EK26" s="209">
        <v>60</v>
      </c>
      <c r="EL26" s="209"/>
      <c r="EM26" s="209">
        <v>60</v>
      </c>
      <c r="EN26" s="209"/>
      <c r="EO26" s="209">
        <v>60</v>
      </c>
      <c r="EP26" s="209"/>
      <c r="EQ26" s="209">
        <v>60</v>
      </c>
      <c r="ER26" s="209"/>
      <c r="ES26" s="209">
        <v>60</v>
      </c>
      <c r="ET26" s="209">
        <v>69</v>
      </c>
      <c r="EU26" s="209">
        <v>60</v>
      </c>
      <c r="EV26" s="209">
        <v>69</v>
      </c>
      <c r="EW26" s="209">
        <v>60</v>
      </c>
      <c r="EX26" s="209">
        <v>69</v>
      </c>
      <c r="EY26" s="209">
        <v>60</v>
      </c>
      <c r="EZ26" s="209">
        <v>69</v>
      </c>
      <c r="FA26" s="209">
        <v>60</v>
      </c>
      <c r="FB26" s="209">
        <v>69</v>
      </c>
      <c r="FC26" s="209">
        <v>60</v>
      </c>
      <c r="FD26" s="209">
        <v>69</v>
      </c>
      <c r="FE26" s="209">
        <v>60</v>
      </c>
      <c r="FF26" s="209">
        <v>69</v>
      </c>
      <c r="FG26" s="209">
        <v>60</v>
      </c>
      <c r="FH26" s="209">
        <v>69</v>
      </c>
      <c r="FI26" s="209">
        <v>60</v>
      </c>
      <c r="FJ26" s="209">
        <v>69</v>
      </c>
      <c r="FK26" s="209">
        <v>60</v>
      </c>
      <c r="FL26" s="209">
        <v>69</v>
      </c>
      <c r="FM26" s="209">
        <v>60</v>
      </c>
      <c r="FN26" s="209">
        <v>69</v>
      </c>
      <c r="FO26" s="209">
        <v>60</v>
      </c>
      <c r="FP26" s="209">
        <v>69</v>
      </c>
      <c r="FQ26" s="209">
        <v>60</v>
      </c>
      <c r="FR26" s="209">
        <v>69</v>
      </c>
      <c r="FS26" s="209">
        <v>60</v>
      </c>
      <c r="FT26" s="209">
        <v>69</v>
      </c>
      <c r="FU26" s="209">
        <v>60</v>
      </c>
      <c r="FV26" s="209">
        <v>69</v>
      </c>
      <c r="FW26" s="209">
        <v>60</v>
      </c>
      <c r="FX26" s="209">
        <v>69</v>
      </c>
      <c r="FY26" s="209">
        <v>60</v>
      </c>
      <c r="FZ26" s="209">
        <v>69</v>
      </c>
      <c r="GA26" s="209">
        <v>60</v>
      </c>
      <c r="GB26" s="209">
        <v>69</v>
      </c>
      <c r="GC26" s="209">
        <v>60</v>
      </c>
      <c r="GD26" s="209">
        <v>69</v>
      </c>
      <c r="GE26" s="209">
        <v>60</v>
      </c>
      <c r="GF26" s="209">
        <v>69</v>
      </c>
      <c r="GG26" s="209">
        <v>60</v>
      </c>
      <c r="GH26" s="209">
        <v>69</v>
      </c>
      <c r="GI26" s="209">
        <v>60</v>
      </c>
      <c r="GJ26" s="209">
        <v>69</v>
      </c>
      <c r="GK26" s="209">
        <v>60</v>
      </c>
      <c r="GL26" s="209">
        <v>69</v>
      </c>
      <c r="GM26" s="209">
        <v>60</v>
      </c>
      <c r="GN26" s="209">
        <v>69</v>
      </c>
      <c r="GO26" s="209">
        <v>60</v>
      </c>
      <c r="GP26" s="209">
        <v>69</v>
      </c>
      <c r="GQ26" s="209">
        <v>60</v>
      </c>
      <c r="GR26" s="209">
        <v>69</v>
      </c>
      <c r="GS26" s="209">
        <v>60</v>
      </c>
      <c r="GT26" s="209">
        <v>69</v>
      </c>
      <c r="GU26" s="209">
        <v>60</v>
      </c>
      <c r="GV26" s="209">
        <v>69</v>
      </c>
      <c r="GW26" s="209">
        <v>60</v>
      </c>
      <c r="GX26" s="209">
        <v>69</v>
      </c>
      <c r="GY26" s="209">
        <v>60</v>
      </c>
      <c r="GZ26" s="209">
        <v>69</v>
      </c>
      <c r="HA26" s="209">
        <v>60</v>
      </c>
      <c r="HB26" s="209">
        <v>69</v>
      </c>
      <c r="HC26" s="209">
        <v>60</v>
      </c>
      <c r="HD26" s="209">
        <v>69</v>
      </c>
      <c r="HE26" s="209">
        <v>60</v>
      </c>
      <c r="HF26" s="209">
        <v>69</v>
      </c>
      <c r="HG26" s="209">
        <v>60</v>
      </c>
      <c r="HH26" s="209">
        <v>69</v>
      </c>
      <c r="HI26" s="209">
        <v>60</v>
      </c>
      <c r="HJ26" s="209">
        <v>69</v>
      </c>
      <c r="HK26" s="209">
        <v>60</v>
      </c>
      <c r="HL26" s="209">
        <v>69</v>
      </c>
      <c r="HM26" s="209">
        <v>60</v>
      </c>
      <c r="HN26" s="209">
        <v>69</v>
      </c>
      <c r="HO26" s="209">
        <v>60</v>
      </c>
      <c r="HP26" s="209">
        <v>69</v>
      </c>
      <c r="HQ26" s="209">
        <v>60</v>
      </c>
      <c r="HR26" s="209">
        <v>69</v>
      </c>
      <c r="HS26" s="209">
        <v>60</v>
      </c>
      <c r="HT26" s="209">
        <v>69</v>
      </c>
      <c r="HU26" s="209">
        <v>60</v>
      </c>
      <c r="HV26" s="209">
        <v>69</v>
      </c>
      <c r="HW26" s="209">
        <v>60</v>
      </c>
      <c r="HX26" s="209">
        <v>69</v>
      </c>
      <c r="HY26" s="209">
        <v>60</v>
      </c>
      <c r="HZ26" s="209">
        <v>69</v>
      </c>
      <c r="IA26" s="209">
        <v>60</v>
      </c>
      <c r="IB26" s="209">
        <v>69</v>
      </c>
      <c r="IC26" s="209">
        <v>60</v>
      </c>
      <c r="ID26" s="209">
        <v>69</v>
      </c>
      <c r="IE26" s="209">
        <v>60</v>
      </c>
      <c r="IF26" s="209">
        <v>69</v>
      </c>
      <c r="IG26" s="209">
        <v>60</v>
      </c>
      <c r="IH26" s="209">
        <v>69</v>
      </c>
      <c r="II26" s="209">
        <v>60</v>
      </c>
      <c r="IJ26" s="209">
        <v>69</v>
      </c>
      <c r="IK26" s="209">
        <v>60</v>
      </c>
      <c r="IL26" s="209">
        <v>69</v>
      </c>
      <c r="IM26" s="209">
        <v>60</v>
      </c>
      <c r="IN26" s="209">
        <v>69</v>
      </c>
      <c r="IO26" s="209">
        <v>60</v>
      </c>
      <c r="IP26" s="209">
        <v>69</v>
      </c>
      <c r="IQ26" s="209">
        <v>60</v>
      </c>
      <c r="IR26" s="209">
        <v>69</v>
      </c>
      <c r="IS26" s="209">
        <v>60</v>
      </c>
      <c r="IT26" s="209">
        <v>69</v>
      </c>
      <c r="IU26" s="209">
        <v>60</v>
      </c>
      <c r="IV26" s="209">
        <v>69</v>
      </c>
      <c r="IW26" s="209">
        <v>60</v>
      </c>
      <c r="IX26" s="209">
        <v>69</v>
      </c>
      <c r="IY26" s="209">
        <v>60</v>
      </c>
      <c r="IZ26" s="209">
        <v>69</v>
      </c>
      <c r="JA26" s="209">
        <v>60</v>
      </c>
      <c r="JB26" s="209">
        <v>69</v>
      </c>
      <c r="JC26" s="209">
        <v>60</v>
      </c>
      <c r="JD26" s="209">
        <v>69</v>
      </c>
      <c r="JE26" s="209">
        <v>60</v>
      </c>
      <c r="JF26" s="209">
        <v>69</v>
      </c>
      <c r="JG26" s="209">
        <v>60</v>
      </c>
      <c r="JH26" s="209">
        <v>69</v>
      </c>
    </row>
    <row r="27" spans="1:268" s="206" customFormat="1" ht="15" customHeight="1" x14ac:dyDescent="0.25">
      <c r="A27" s="206">
        <v>18</v>
      </c>
      <c r="B27" s="206">
        <f t="shared" si="3"/>
        <v>1</v>
      </c>
      <c r="C27" s="206">
        <f t="shared" si="4"/>
        <v>2</v>
      </c>
      <c r="D27" s="206" t="str">
        <f t="shared" si="0"/>
        <v>Court 2</v>
      </c>
      <c r="E27" s="207">
        <f t="shared" si="9"/>
        <v>0.70833333333333337</v>
      </c>
      <c r="F27" s="208">
        <f t="shared" si="10"/>
        <v>42040</v>
      </c>
      <c r="G27" s="154"/>
      <c r="K27" s="206">
        <f>Setup!E21</f>
        <v>13</v>
      </c>
      <c r="L27" s="206" t="str">
        <f>Setup!F21</f>
        <v>Court 13</v>
      </c>
      <c r="O27" s="209">
        <f t="shared" ref="O27:O56" si="14">O26+1</f>
        <v>19</v>
      </c>
      <c r="P27" s="210">
        <f t="shared" ref="P27:P56" si="15">IF(O27&lt;&gt;"",VLOOKUP(O27,$A$10:$F$266,6,FALSE),"")</f>
        <v>42040</v>
      </c>
      <c r="Q27" s="207">
        <f t="shared" ref="Q27:Q56" si="16">IF(O27&lt;&gt;"",VLOOKUP(O27,$A$10:$F$266,5,FALSE),"")</f>
        <v>0.70833333333333337</v>
      </c>
      <c r="R27" s="209" t="str">
        <f t="shared" ref="R27:R56" si="17">IF(O27&lt;&gt;"",VLOOKUP(O27,$A$10:$F$266,4,FALSE),"")</f>
        <v>Court 3</v>
      </c>
      <c r="S27" s="209" t="str">
        <f t="shared" ca="1" si="1"/>
        <v>Bye</v>
      </c>
      <c r="T27" s="209" t="str">
        <f t="shared" ca="1" si="2"/>
        <v>Bye</v>
      </c>
      <c r="U27" s="209"/>
      <c r="V27" s="209"/>
      <c r="W27" s="209"/>
      <c r="X27" s="209"/>
      <c r="Y27" s="209"/>
      <c r="Z27" s="209"/>
      <c r="AA27" s="209"/>
      <c r="AB27" s="209"/>
      <c r="AC27" s="209"/>
      <c r="AD27" s="209"/>
      <c r="AE27" s="209"/>
      <c r="AF27" s="209"/>
      <c r="AG27" s="209"/>
      <c r="AH27" s="209"/>
      <c r="AI27" s="209"/>
      <c r="AJ27" s="209"/>
      <c r="AK27" s="209"/>
      <c r="AL27" s="209"/>
      <c r="AM27" s="209"/>
      <c r="AN27" s="209"/>
      <c r="AO27" s="209"/>
      <c r="AP27" s="209"/>
      <c r="AQ27" s="209"/>
      <c r="AR27" s="209"/>
      <c r="AS27" s="209"/>
      <c r="AT27" s="209"/>
      <c r="AU27" s="209"/>
      <c r="AV27" s="209"/>
      <c r="AW27" s="209"/>
      <c r="AX27" s="209"/>
      <c r="AY27" s="209"/>
      <c r="AZ27" s="209"/>
      <c r="BA27" s="209"/>
      <c r="BB27" s="209"/>
      <c r="BC27" s="209"/>
      <c r="BD27" s="209"/>
      <c r="BE27" s="209"/>
      <c r="BF27" s="209"/>
      <c r="BG27" s="209"/>
      <c r="BH27" s="209"/>
      <c r="BI27" s="209"/>
      <c r="BJ27" s="209"/>
      <c r="BK27" s="209"/>
      <c r="BL27" s="209"/>
      <c r="BM27" s="209"/>
      <c r="BN27" s="209"/>
      <c r="BO27" s="209"/>
      <c r="BP27" s="209"/>
      <c r="BQ27" s="209"/>
      <c r="BR27" s="209"/>
      <c r="BS27" s="209"/>
      <c r="BT27" s="209"/>
      <c r="BU27" s="209"/>
      <c r="BV27" s="209"/>
      <c r="BW27" s="209"/>
      <c r="BX27" s="209"/>
      <c r="BY27" s="209">
        <v>14</v>
      </c>
      <c r="BZ27" s="209"/>
      <c r="CA27" s="209">
        <v>14</v>
      </c>
      <c r="CB27" s="209"/>
      <c r="CC27" s="209">
        <v>14</v>
      </c>
      <c r="CD27" s="209"/>
      <c r="CE27" s="209">
        <v>14</v>
      </c>
      <c r="CF27" s="209"/>
      <c r="CG27" s="209">
        <v>14</v>
      </c>
      <c r="CH27" s="209"/>
      <c r="CI27" s="209">
        <v>14</v>
      </c>
      <c r="CJ27" s="209"/>
      <c r="CK27" s="209">
        <v>14</v>
      </c>
      <c r="CL27" s="209"/>
      <c r="CM27" s="209">
        <v>14</v>
      </c>
      <c r="CN27" s="209"/>
      <c r="CO27" s="209">
        <v>14</v>
      </c>
      <c r="CP27" s="209"/>
      <c r="CQ27" s="209">
        <v>14</v>
      </c>
      <c r="CR27" s="209"/>
      <c r="CS27" s="209">
        <v>14</v>
      </c>
      <c r="CT27" s="209"/>
      <c r="CU27" s="209">
        <v>14</v>
      </c>
      <c r="CV27" s="209"/>
      <c r="CW27" s="209">
        <v>14</v>
      </c>
      <c r="CX27" s="209"/>
      <c r="CY27" s="209">
        <v>14</v>
      </c>
      <c r="CZ27" s="209"/>
      <c r="DA27" s="209">
        <v>14</v>
      </c>
      <c r="DB27" s="209"/>
      <c r="DC27" s="209">
        <v>14</v>
      </c>
      <c r="DD27" s="209"/>
      <c r="DE27" s="209">
        <v>14</v>
      </c>
      <c r="DF27" s="209"/>
      <c r="DG27" s="209">
        <v>14</v>
      </c>
      <c r="DH27" s="209"/>
      <c r="DI27" s="209">
        <v>14</v>
      </c>
      <c r="DJ27" s="209">
        <v>51</v>
      </c>
      <c r="DK27" s="209">
        <v>14</v>
      </c>
      <c r="DL27" s="209">
        <v>51</v>
      </c>
      <c r="DM27" s="209">
        <v>14</v>
      </c>
      <c r="DN27" s="209">
        <v>51</v>
      </c>
      <c r="DO27" s="209">
        <v>14</v>
      </c>
      <c r="DP27" s="209">
        <v>51</v>
      </c>
      <c r="DQ27" s="209">
        <v>14</v>
      </c>
      <c r="DR27" s="209">
        <v>51</v>
      </c>
      <c r="DS27" s="209">
        <v>14</v>
      </c>
      <c r="DT27" s="209">
        <v>51</v>
      </c>
      <c r="DU27" s="209">
        <v>14</v>
      </c>
      <c r="DV27" s="209">
        <v>51</v>
      </c>
      <c r="DW27" s="209">
        <v>14</v>
      </c>
      <c r="DX27" s="209">
        <v>51</v>
      </c>
      <c r="DY27" s="209">
        <v>14</v>
      </c>
      <c r="DZ27" s="209">
        <v>51</v>
      </c>
      <c r="EA27" s="209">
        <v>14</v>
      </c>
      <c r="EB27" s="209">
        <v>51</v>
      </c>
      <c r="EC27" s="209">
        <v>14</v>
      </c>
      <c r="ED27" s="209">
        <v>51</v>
      </c>
      <c r="EE27" s="209">
        <v>14</v>
      </c>
      <c r="EF27" s="209">
        <v>51</v>
      </c>
      <c r="EG27" s="209">
        <v>14</v>
      </c>
      <c r="EH27" s="209">
        <v>51</v>
      </c>
      <c r="EI27" s="209">
        <v>14</v>
      </c>
      <c r="EJ27" s="209">
        <v>51</v>
      </c>
      <c r="EK27" s="209">
        <v>28</v>
      </c>
      <c r="EL27" s="209"/>
      <c r="EM27" s="209">
        <v>28</v>
      </c>
      <c r="EN27" s="209"/>
      <c r="EO27" s="209">
        <v>28</v>
      </c>
      <c r="EP27" s="209"/>
      <c r="EQ27" s="209">
        <v>28</v>
      </c>
      <c r="ER27" s="209"/>
      <c r="ES27" s="209">
        <v>28</v>
      </c>
      <c r="ET27" s="209"/>
      <c r="EU27" s="209">
        <v>28</v>
      </c>
      <c r="EV27" s="209"/>
      <c r="EW27" s="209">
        <v>28</v>
      </c>
      <c r="EX27" s="209"/>
      <c r="EY27" s="209">
        <v>28</v>
      </c>
      <c r="EZ27" s="209"/>
      <c r="FA27" s="209">
        <v>28</v>
      </c>
      <c r="FB27" s="209"/>
      <c r="FC27" s="209">
        <v>28</v>
      </c>
      <c r="FD27" s="209"/>
      <c r="FE27" s="209">
        <v>28</v>
      </c>
      <c r="FF27" s="209"/>
      <c r="FG27" s="209">
        <v>28</v>
      </c>
      <c r="FH27" s="209"/>
      <c r="FI27" s="209">
        <v>28</v>
      </c>
      <c r="FJ27" s="209"/>
      <c r="FK27" s="209">
        <v>28</v>
      </c>
      <c r="FL27" s="209"/>
      <c r="FM27" s="209">
        <v>28</v>
      </c>
      <c r="FN27" s="209"/>
      <c r="FO27" s="209">
        <v>28</v>
      </c>
      <c r="FP27" s="209"/>
      <c r="FQ27" s="209">
        <v>28</v>
      </c>
      <c r="FR27" s="209"/>
      <c r="FS27" s="209">
        <v>28</v>
      </c>
      <c r="FT27" s="209"/>
      <c r="FU27" s="209">
        <v>28</v>
      </c>
      <c r="FV27" s="209"/>
      <c r="FW27" s="209">
        <v>28</v>
      </c>
      <c r="FX27" s="209"/>
      <c r="FY27" s="209">
        <v>28</v>
      </c>
      <c r="FZ27" s="209"/>
      <c r="GA27" s="209">
        <v>28</v>
      </c>
      <c r="GB27" s="209"/>
      <c r="GC27" s="209">
        <v>28</v>
      </c>
      <c r="GD27" s="209"/>
      <c r="GE27" s="209">
        <v>28</v>
      </c>
      <c r="GF27" s="209"/>
      <c r="GG27" s="209">
        <v>28</v>
      </c>
      <c r="GH27" s="209"/>
      <c r="GI27" s="209">
        <v>28</v>
      </c>
      <c r="GJ27" s="209"/>
      <c r="GK27" s="209">
        <v>28</v>
      </c>
      <c r="GL27" s="209"/>
      <c r="GM27" s="209">
        <v>28</v>
      </c>
      <c r="GN27" s="209"/>
      <c r="GO27" s="209">
        <v>28</v>
      </c>
      <c r="GP27" s="209"/>
      <c r="GQ27" s="209">
        <v>28</v>
      </c>
      <c r="GR27" s="209"/>
      <c r="GS27" s="209">
        <v>28</v>
      </c>
      <c r="GT27" s="209"/>
      <c r="GU27" s="209">
        <v>28</v>
      </c>
      <c r="GV27" s="209"/>
      <c r="GW27" s="209">
        <v>28</v>
      </c>
      <c r="GX27" s="209"/>
      <c r="GY27" s="209">
        <v>28</v>
      </c>
      <c r="GZ27" s="209"/>
      <c r="HA27" s="209">
        <v>28</v>
      </c>
      <c r="HB27" s="209"/>
      <c r="HC27" s="209">
        <v>28</v>
      </c>
      <c r="HD27" s="209"/>
      <c r="HE27" s="209">
        <v>28</v>
      </c>
      <c r="HF27" s="209">
        <v>101</v>
      </c>
      <c r="HG27" s="209">
        <v>28</v>
      </c>
      <c r="HH27" s="209">
        <v>101</v>
      </c>
      <c r="HI27" s="209">
        <v>28</v>
      </c>
      <c r="HJ27" s="209">
        <v>101</v>
      </c>
      <c r="HK27" s="209">
        <v>28</v>
      </c>
      <c r="HL27" s="209">
        <v>101</v>
      </c>
      <c r="HM27" s="209">
        <v>28</v>
      </c>
      <c r="HN27" s="209">
        <v>101</v>
      </c>
      <c r="HO27" s="209">
        <v>28</v>
      </c>
      <c r="HP27" s="209">
        <v>101</v>
      </c>
      <c r="HQ27" s="209">
        <v>28</v>
      </c>
      <c r="HR27" s="209">
        <v>101</v>
      </c>
      <c r="HS27" s="209">
        <v>28</v>
      </c>
      <c r="HT27" s="209">
        <v>101</v>
      </c>
      <c r="HU27" s="209">
        <v>28</v>
      </c>
      <c r="HV27" s="209">
        <v>101</v>
      </c>
      <c r="HW27" s="209">
        <v>28</v>
      </c>
      <c r="HX27" s="209">
        <v>101</v>
      </c>
      <c r="HY27" s="209">
        <v>28</v>
      </c>
      <c r="HZ27" s="209">
        <v>101</v>
      </c>
      <c r="IA27" s="209">
        <v>28</v>
      </c>
      <c r="IB27" s="209">
        <v>101</v>
      </c>
      <c r="IC27" s="209">
        <v>28</v>
      </c>
      <c r="ID27" s="209">
        <v>101</v>
      </c>
      <c r="IE27" s="209">
        <v>28</v>
      </c>
      <c r="IF27" s="209">
        <v>101</v>
      </c>
      <c r="IG27" s="209">
        <v>28</v>
      </c>
      <c r="IH27" s="209">
        <v>101</v>
      </c>
      <c r="II27" s="209">
        <v>28</v>
      </c>
      <c r="IJ27" s="209">
        <v>101</v>
      </c>
      <c r="IK27" s="209">
        <v>28</v>
      </c>
      <c r="IL27" s="209">
        <v>101</v>
      </c>
      <c r="IM27" s="209">
        <v>28</v>
      </c>
      <c r="IN27" s="209">
        <v>101</v>
      </c>
      <c r="IO27" s="209">
        <v>28</v>
      </c>
      <c r="IP27" s="209">
        <v>101</v>
      </c>
      <c r="IQ27" s="209">
        <v>28</v>
      </c>
      <c r="IR27" s="209">
        <v>101</v>
      </c>
      <c r="IS27" s="209">
        <v>28</v>
      </c>
      <c r="IT27" s="209">
        <v>101</v>
      </c>
      <c r="IU27" s="209">
        <v>28</v>
      </c>
      <c r="IV27" s="209">
        <v>101</v>
      </c>
      <c r="IW27" s="209">
        <v>28</v>
      </c>
      <c r="IX27" s="209">
        <v>101</v>
      </c>
      <c r="IY27" s="209">
        <v>28</v>
      </c>
      <c r="IZ27" s="209">
        <v>101</v>
      </c>
      <c r="JA27" s="209">
        <v>28</v>
      </c>
      <c r="JB27" s="209">
        <v>101</v>
      </c>
      <c r="JC27" s="209">
        <v>28</v>
      </c>
      <c r="JD27" s="209">
        <v>101</v>
      </c>
      <c r="JE27" s="209">
        <v>28</v>
      </c>
      <c r="JF27" s="209">
        <v>101</v>
      </c>
      <c r="JG27" s="209">
        <v>28</v>
      </c>
      <c r="JH27" s="209">
        <v>101</v>
      </c>
    </row>
    <row r="28" spans="1:268" s="206" customFormat="1" ht="15" customHeight="1" x14ac:dyDescent="0.25">
      <c r="A28" s="206">
        <v>19</v>
      </c>
      <c r="B28" s="206">
        <f t="shared" si="3"/>
        <v>1</v>
      </c>
      <c r="C28" s="206">
        <f t="shared" si="4"/>
        <v>3</v>
      </c>
      <c r="D28" s="206" t="str">
        <f t="shared" si="0"/>
        <v>Court 3</v>
      </c>
      <c r="E28" s="207">
        <f t="shared" si="9"/>
        <v>0.70833333333333337</v>
      </c>
      <c r="F28" s="208">
        <f t="shared" si="10"/>
        <v>42040</v>
      </c>
      <c r="G28" s="154"/>
      <c r="K28" s="206">
        <f>Setup!E22</f>
        <v>14</v>
      </c>
      <c r="L28" s="206" t="str">
        <f>Setup!F22</f>
        <v>Court 14</v>
      </c>
      <c r="O28" s="209">
        <f t="shared" si="14"/>
        <v>20</v>
      </c>
      <c r="P28" s="210">
        <f t="shared" si="15"/>
        <v>42040</v>
      </c>
      <c r="Q28" s="207">
        <f t="shared" si="16"/>
        <v>0.70833333333333337</v>
      </c>
      <c r="R28" s="209" t="str">
        <f t="shared" si="17"/>
        <v>Court 4</v>
      </c>
      <c r="S28" s="209" t="str">
        <f t="shared" ca="1" si="1"/>
        <v>Bye</v>
      </c>
      <c r="T28" s="209" t="str">
        <f t="shared" ca="1" si="2"/>
        <v>Bye</v>
      </c>
      <c r="U28" s="209"/>
      <c r="V28" s="209"/>
      <c r="W28" s="209"/>
      <c r="X28" s="209"/>
      <c r="Y28" s="209"/>
      <c r="Z28" s="209"/>
      <c r="AA28" s="209"/>
      <c r="AB28" s="209"/>
      <c r="AC28" s="209"/>
      <c r="AD28" s="209"/>
      <c r="AE28" s="209"/>
      <c r="AF28" s="209"/>
      <c r="AG28" s="209"/>
      <c r="AH28" s="209"/>
      <c r="AI28" s="209"/>
      <c r="AJ28" s="209"/>
      <c r="AK28" s="209"/>
      <c r="AL28" s="209"/>
      <c r="AM28" s="209"/>
      <c r="AN28" s="209"/>
      <c r="AO28" s="209"/>
      <c r="AP28" s="209"/>
      <c r="AQ28" s="209"/>
      <c r="AR28" s="209"/>
      <c r="AS28" s="209"/>
      <c r="AT28" s="209"/>
      <c r="AU28" s="209"/>
      <c r="AV28" s="209"/>
      <c r="AW28" s="209"/>
      <c r="AX28" s="209"/>
      <c r="AY28" s="209"/>
      <c r="AZ28" s="209"/>
      <c r="BA28" s="209"/>
      <c r="BB28" s="209"/>
      <c r="BC28" s="209"/>
      <c r="BD28" s="209"/>
      <c r="BE28" s="209"/>
      <c r="BF28" s="209"/>
      <c r="BG28" s="209"/>
      <c r="BH28" s="209"/>
      <c r="BI28" s="209"/>
      <c r="BJ28" s="209"/>
      <c r="BK28" s="209"/>
      <c r="BL28" s="209"/>
      <c r="BM28" s="209"/>
      <c r="BN28" s="209"/>
      <c r="BO28" s="209"/>
      <c r="BP28" s="209"/>
      <c r="BQ28" s="209"/>
      <c r="BR28" s="209"/>
      <c r="BS28" s="209"/>
      <c r="BT28" s="209"/>
      <c r="BU28" s="209"/>
      <c r="BV28" s="209"/>
      <c r="BW28" s="209"/>
      <c r="BX28" s="209"/>
      <c r="BY28" s="209">
        <v>19</v>
      </c>
      <c r="BZ28" s="209"/>
      <c r="CA28" s="209">
        <v>19</v>
      </c>
      <c r="CB28" s="209"/>
      <c r="CC28" s="209">
        <v>19</v>
      </c>
      <c r="CD28" s="209"/>
      <c r="CE28" s="209">
        <v>19</v>
      </c>
      <c r="CF28" s="209"/>
      <c r="CG28" s="209">
        <v>19</v>
      </c>
      <c r="CH28" s="209"/>
      <c r="CI28" s="209">
        <v>19</v>
      </c>
      <c r="CJ28" s="209"/>
      <c r="CK28" s="209">
        <v>19</v>
      </c>
      <c r="CL28" s="209"/>
      <c r="CM28" s="209">
        <v>19</v>
      </c>
      <c r="CN28" s="209"/>
      <c r="CO28" s="209">
        <v>19</v>
      </c>
      <c r="CP28" s="209"/>
      <c r="CQ28" s="209">
        <v>19</v>
      </c>
      <c r="CR28" s="209"/>
      <c r="CS28" s="209">
        <v>19</v>
      </c>
      <c r="CT28" s="209"/>
      <c r="CU28" s="209">
        <v>19</v>
      </c>
      <c r="CV28" s="209"/>
      <c r="CW28" s="209">
        <v>19</v>
      </c>
      <c r="CX28" s="209"/>
      <c r="CY28" s="209">
        <v>19</v>
      </c>
      <c r="CZ28" s="209">
        <v>46</v>
      </c>
      <c r="DA28" s="209">
        <v>19</v>
      </c>
      <c r="DB28" s="209">
        <v>46</v>
      </c>
      <c r="DC28" s="209">
        <v>19</v>
      </c>
      <c r="DD28" s="209">
        <v>46</v>
      </c>
      <c r="DE28" s="209">
        <v>19</v>
      </c>
      <c r="DF28" s="209">
        <v>46</v>
      </c>
      <c r="DG28" s="209">
        <v>19</v>
      </c>
      <c r="DH28" s="209">
        <v>46</v>
      </c>
      <c r="DI28" s="209">
        <v>19</v>
      </c>
      <c r="DJ28" s="209">
        <v>46</v>
      </c>
      <c r="DK28" s="209">
        <v>19</v>
      </c>
      <c r="DL28" s="209">
        <v>46</v>
      </c>
      <c r="DM28" s="209">
        <v>19</v>
      </c>
      <c r="DN28" s="209">
        <v>46</v>
      </c>
      <c r="DO28" s="209">
        <v>19</v>
      </c>
      <c r="DP28" s="209">
        <v>46</v>
      </c>
      <c r="DQ28" s="209">
        <v>19</v>
      </c>
      <c r="DR28" s="209">
        <v>46</v>
      </c>
      <c r="DS28" s="209">
        <v>19</v>
      </c>
      <c r="DT28" s="209">
        <v>46</v>
      </c>
      <c r="DU28" s="209">
        <v>19</v>
      </c>
      <c r="DV28" s="209">
        <v>46</v>
      </c>
      <c r="DW28" s="209">
        <v>19</v>
      </c>
      <c r="DX28" s="209">
        <v>46</v>
      </c>
      <c r="DY28" s="209">
        <v>19</v>
      </c>
      <c r="DZ28" s="209">
        <v>46</v>
      </c>
      <c r="EA28" s="209">
        <v>19</v>
      </c>
      <c r="EB28" s="209">
        <v>46</v>
      </c>
      <c r="EC28" s="209">
        <v>19</v>
      </c>
      <c r="ED28" s="209">
        <v>46</v>
      </c>
      <c r="EE28" s="209">
        <v>19</v>
      </c>
      <c r="EF28" s="209">
        <v>46</v>
      </c>
      <c r="EG28" s="209">
        <v>19</v>
      </c>
      <c r="EH28" s="209">
        <v>46</v>
      </c>
      <c r="EI28" s="209">
        <v>19</v>
      </c>
      <c r="EJ28" s="209">
        <v>46</v>
      </c>
      <c r="EK28" s="209">
        <v>37</v>
      </c>
      <c r="EL28" s="209"/>
      <c r="EM28" s="209">
        <v>37</v>
      </c>
      <c r="EN28" s="209"/>
      <c r="EO28" s="209">
        <v>37</v>
      </c>
      <c r="EP28" s="209"/>
      <c r="EQ28" s="209">
        <v>37</v>
      </c>
      <c r="ER28" s="209"/>
      <c r="ES28" s="209">
        <v>37</v>
      </c>
      <c r="ET28" s="209"/>
      <c r="EU28" s="209">
        <v>37</v>
      </c>
      <c r="EV28" s="209"/>
      <c r="EW28" s="209">
        <v>37</v>
      </c>
      <c r="EX28" s="209"/>
      <c r="EY28" s="209">
        <v>37</v>
      </c>
      <c r="EZ28" s="209"/>
      <c r="FA28" s="209">
        <v>37</v>
      </c>
      <c r="FB28" s="209"/>
      <c r="FC28" s="209">
        <v>37</v>
      </c>
      <c r="FD28" s="209"/>
      <c r="FE28" s="209">
        <v>37</v>
      </c>
      <c r="FF28" s="209"/>
      <c r="FG28" s="209">
        <v>37</v>
      </c>
      <c r="FH28" s="209"/>
      <c r="FI28" s="209">
        <v>37</v>
      </c>
      <c r="FJ28" s="209"/>
      <c r="FK28" s="209">
        <v>37</v>
      </c>
      <c r="FL28" s="209"/>
      <c r="FM28" s="209">
        <v>37</v>
      </c>
      <c r="FN28" s="209"/>
      <c r="FO28" s="209">
        <v>37</v>
      </c>
      <c r="FP28" s="209"/>
      <c r="FQ28" s="209">
        <v>37</v>
      </c>
      <c r="FR28" s="209"/>
      <c r="FS28" s="209">
        <v>37</v>
      </c>
      <c r="FT28" s="209"/>
      <c r="FU28" s="209">
        <v>37</v>
      </c>
      <c r="FV28" s="209"/>
      <c r="FW28" s="209">
        <v>37</v>
      </c>
      <c r="FX28" s="209"/>
      <c r="FY28" s="209">
        <v>37</v>
      </c>
      <c r="FZ28" s="209"/>
      <c r="GA28" s="209">
        <v>37</v>
      </c>
      <c r="GB28" s="209"/>
      <c r="GC28" s="209">
        <v>37</v>
      </c>
      <c r="GD28" s="209"/>
      <c r="GE28" s="209">
        <v>37</v>
      </c>
      <c r="GF28" s="209"/>
      <c r="GG28" s="209">
        <v>37</v>
      </c>
      <c r="GH28" s="209"/>
      <c r="GI28" s="209">
        <v>37</v>
      </c>
      <c r="GJ28" s="209"/>
      <c r="GK28" s="209">
        <v>37</v>
      </c>
      <c r="GL28" s="209"/>
      <c r="GM28" s="209">
        <v>37</v>
      </c>
      <c r="GN28" s="209">
        <v>92</v>
      </c>
      <c r="GO28" s="209">
        <v>37</v>
      </c>
      <c r="GP28" s="209">
        <v>92</v>
      </c>
      <c r="GQ28" s="209">
        <v>37</v>
      </c>
      <c r="GR28" s="209">
        <v>92</v>
      </c>
      <c r="GS28" s="209">
        <v>37</v>
      </c>
      <c r="GT28" s="209">
        <v>92</v>
      </c>
      <c r="GU28" s="209">
        <v>37</v>
      </c>
      <c r="GV28" s="209">
        <v>92</v>
      </c>
      <c r="GW28" s="209">
        <v>37</v>
      </c>
      <c r="GX28" s="209">
        <v>92</v>
      </c>
      <c r="GY28" s="209">
        <v>37</v>
      </c>
      <c r="GZ28" s="209">
        <v>92</v>
      </c>
      <c r="HA28" s="209">
        <v>37</v>
      </c>
      <c r="HB28" s="209">
        <v>92</v>
      </c>
      <c r="HC28" s="209">
        <v>37</v>
      </c>
      <c r="HD28" s="209">
        <v>92</v>
      </c>
      <c r="HE28" s="209">
        <v>37</v>
      </c>
      <c r="HF28" s="209">
        <v>92</v>
      </c>
      <c r="HG28" s="209">
        <v>37</v>
      </c>
      <c r="HH28" s="209">
        <v>92</v>
      </c>
      <c r="HI28" s="209">
        <v>37</v>
      </c>
      <c r="HJ28" s="209">
        <v>92</v>
      </c>
      <c r="HK28" s="209">
        <v>37</v>
      </c>
      <c r="HL28" s="209">
        <v>92</v>
      </c>
      <c r="HM28" s="209">
        <v>37</v>
      </c>
      <c r="HN28" s="209">
        <v>92</v>
      </c>
      <c r="HO28" s="209">
        <v>37</v>
      </c>
      <c r="HP28" s="209">
        <v>92</v>
      </c>
      <c r="HQ28" s="209">
        <v>37</v>
      </c>
      <c r="HR28" s="209">
        <v>92</v>
      </c>
      <c r="HS28" s="209">
        <v>37</v>
      </c>
      <c r="HT28" s="209">
        <v>92</v>
      </c>
      <c r="HU28" s="209">
        <v>37</v>
      </c>
      <c r="HV28" s="209">
        <v>92</v>
      </c>
      <c r="HW28" s="209">
        <v>37</v>
      </c>
      <c r="HX28" s="209">
        <v>92</v>
      </c>
      <c r="HY28" s="209">
        <v>37</v>
      </c>
      <c r="HZ28" s="209">
        <v>92</v>
      </c>
      <c r="IA28" s="209">
        <v>37</v>
      </c>
      <c r="IB28" s="209">
        <v>92</v>
      </c>
      <c r="IC28" s="209">
        <v>37</v>
      </c>
      <c r="ID28" s="209">
        <v>92</v>
      </c>
      <c r="IE28" s="209">
        <v>37</v>
      </c>
      <c r="IF28" s="209">
        <v>92</v>
      </c>
      <c r="IG28" s="209">
        <v>37</v>
      </c>
      <c r="IH28" s="209">
        <v>92</v>
      </c>
      <c r="II28" s="209">
        <v>37</v>
      </c>
      <c r="IJ28" s="209">
        <v>92</v>
      </c>
      <c r="IK28" s="209">
        <v>37</v>
      </c>
      <c r="IL28" s="209">
        <v>92</v>
      </c>
      <c r="IM28" s="209">
        <v>37</v>
      </c>
      <c r="IN28" s="209">
        <v>92</v>
      </c>
      <c r="IO28" s="209">
        <v>37</v>
      </c>
      <c r="IP28" s="209">
        <v>92</v>
      </c>
      <c r="IQ28" s="209">
        <v>37</v>
      </c>
      <c r="IR28" s="209">
        <v>92</v>
      </c>
      <c r="IS28" s="209">
        <v>37</v>
      </c>
      <c r="IT28" s="209">
        <v>92</v>
      </c>
      <c r="IU28" s="209">
        <v>37</v>
      </c>
      <c r="IV28" s="209">
        <v>92</v>
      </c>
      <c r="IW28" s="209">
        <v>37</v>
      </c>
      <c r="IX28" s="209">
        <v>92</v>
      </c>
      <c r="IY28" s="209">
        <v>37</v>
      </c>
      <c r="IZ28" s="209">
        <v>92</v>
      </c>
      <c r="JA28" s="209">
        <v>37</v>
      </c>
      <c r="JB28" s="209">
        <v>92</v>
      </c>
      <c r="JC28" s="209">
        <v>37</v>
      </c>
      <c r="JD28" s="209">
        <v>92</v>
      </c>
      <c r="JE28" s="209">
        <v>37</v>
      </c>
      <c r="JF28" s="209">
        <v>92</v>
      </c>
      <c r="JG28" s="209">
        <v>37</v>
      </c>
      <c r="JH28" s="209">
        <v>92</v>
      </c>
    </row>
    <row r="29" spans="1:268" s="206" customFormat="1" ht="15" customHeight="1" x14ac:dyDescent="0.25">
      <c r="A29" s="206">
        <v>20</v>
      </c>
      <c r="B29" s="206">
        <f t="shared" si="3"/>
        <v>1</v>
      </c>
      <c r="C29" s="206">
        <f t="shared" si="4"/>
        <v>4</v>
      </c>
      <c r="D29" s="206" t="str">
        <f t="shared" si="0"/>
        <v>Court 4</v>
      </c>
      <c r="E29" s="207">
        <f t="shared" si="9"/>
        <v>0.70833333333333337</v>
      </c>
      <c r="F29" s="208">
        <f t="shared" si="10"/>
        <v>42040</v>
      </c>
      <c r="G29" s="154"/>
      <c r="K29" s="206">
        <f>Setup!E23</f>
        <v>15</v>
      </c>
      <c r="L29" s="206" t="str">
        <f>Setup!F23</f>
        <v>Court 15</v>
      </c>
      <c r="O29" s="209">
        <f t="shared" si="14"/>
        <v>21</v>
      </c>
      <c r="P29" s="210">
        <f t="shared" si="15"/>
        <v>42040</v>
      </c>
      <c r="Q29" s="207">
        <f t="shared" si="16"/>
        <v>0.70833333333333337</v>
      </c>
      <c r="R29" s="209" t="str">
        <f t="shared" si="17"/>
        <v>Court 5</v>
      </c>
      <c r="S29" s="209" t="str">
        <f t="shared" ca="1" si="1"/>
        <v>Bye</v>
      </c>
      <c r="T29" s="209" t="str">
        <f t="shared" ca="1" si="2"/>
        <v>Bye</v>
      </c>
      <c r="U29" s="209"/>
      <c r="V29" s="209"/>
      <c r="W29" s="209"/>
      <c r="X29" s="209"/>
      <c r="Y29" s="209"/>
      <c r="Z29" s="209"/>
      <c r="AA29" s="209"/>
      <c r="AB29" s="209"/>
      <c r="AC29" s="209"/>
      <c r="AD29" s="209"/>
      <c r="AE29" s="209"/>
      <c r="AF29" s="209"/>
      <c r="AG29" s="209"/>
      <c r="AH29" s="209"/>
      <c r="AI29" s="209"/>
      <c r="AJ29" s="209"/>
      <c r="AK29" s="209"/>
      <c r="AL29" s="209"/>
      <c r="AM29" s="209"/>
      <c r="AN29" s="209"/>
      <c r="AO29" s="209"/>
      <c r="AP29" s="209"/>
      <c r="AQ29" s="209"/>
      <c r="AR29" s="209"/>
      <c r="AS29" s="209"/>
      <c r="AT29" s="209"/>
      <c r="AU29" s="209"/>
      <c r="AV29" s="209"/>
      <c r="AW29" s="209"/>
      <c r="AX29" s="209"/>
      <c r="AY29" s="209"/>
      <c r="AZ29" s="209"/>
      <c r="BA29" s="209"/>
      <c r="BB29" s="209"/>
      <c r="BC29" s="209"/>
      <c r="BD29" s="209"/>
      <c r="BE29" s="209"/>
      <c r="BF29" s="209"/>
      <c r="BG29" s="209"/>
      <c r="BH29" s="209"/>
      <c r="BI29" s="209"/>
      <c r="BJ29" s="209"/>
      <c r="BK29" s="209"/>
      <c r="BL29" s="209"/>
      <c r="BM29" s="209"/>
      <c r="BN29" s="209"/>
      <c r="BO29" s="209"/>
      <c r="BP29" s="209"/>
      <c r="BQ29" s="209"/>
      <c r="BR29" s="209"/>
      <c r="BS29" s="209"/>
      <c r="BT29" s="209"/>
      <c r="BU29" s="209"/>
      <c r="BV29" s="209"/>
      <c r="BW29" s="209"/>
      <c r="BX29" s="209"/>
      <c r="BY29" s="209">
        <v>11</v>
      </c>
      <c r="BZ29" s="209"/>
      <c r="CA29" s="209">
        <v>11</v>
      </c>
      <c r="CB29" s="209"/>
      <c r="CC29" s="209">
        <v>11</v>
      </c>
      <c r="CD29" s="209"/>
      <c r="CE29" s="209">
        <v>11</v>
      </c>
      <c r="CF29" s="209"/>
      <c r="CG29" s="209">
        <v>11</v>
      </c>
      <c r="CH29" s="209"/>
      <c r="CI29" s="209">
        <v>11</v>
      </c>
      <c r="CJ29" s="209"/>
      <c r="CK29" s="209">
        <v>11</v>
      </c>
      <c r="CL29" s="209"/>
      <c r="CM29" s="209">
        <v>11</v>
      </c>
      <c r="CN29" s="209"/>
      <c r="CO29" s="209">
        <v>11</v>
      </c>
      <c r="CP29" s="209"/>
      <c r="CQ29" s="209">
        <v>11</v>
      </c>
      <c r="CR29" s="209"/>
      <c r="CS29" s="209">
        <v>11</v>
      </c>
      <c r="CT29" s="209"/>
      <c r="CU29" s="209">
        <v>11</v>
      </c>
      <c r="CV29" s="209"/>
      <c r="CW29" s="209">
        <v>11</v>
      </c>
      <c r="CX29" s="209"/>
      <c r="CY29" s="209">
        <v>11</v>
      </c>
      <c r="CZ29" s="209"/>
      <c r="DA29" s="209">
        <v>11</v>
      </c>
      <c r="DB29" s="209"/>
      <c r="DC29" s="209">
        <v>11</v>
      </c>
      <c r="DD29" s="209"/>
      <c r="DE29" s="209">
        <v>11</v>
      </c>
      <c r="DF29" s="209"/>
      <c r="DG29" s="209">
        <v>11</v>
      </c>
      <c r="DH29" s="209"/>
      <c r="DI29" s="209">
        <v>11</v>
      </c>
      <c r="DJ29" s="209"/>
      <c r="DK29" s="209">
        <v>11</v>
      </c>
      <c r="DL29" s="209"/>
      <c r="DM29" s="209">
        <v>11</v>
      </c>
      <c r="DN29" s="209"/>
      <c r="DO29" s="209">
        <v>11</v>
      </c>
      <c r="DP29" s="209">
        <v>54</v>
      </c>
      <c r="DQ29" s="209">
        <v>11</v>
      </c>
      <c r="DR29" s="209">
        <v>54</v>
      </c>
      <c r="DS29" s="209">
        <v>11</v>
      </c>
      <c r="DT29" s="209">
        <v>54</v>
      </c>
      <c r="DU29" s="209">
        <v>11</v>
      </c>
      <c r="DV29" s="209">
        <v>54</v>
      </c>
      <c r="DW29" s="209">
        <v>11</v>
      </c>
      <c r="DX29" s="209">
        <v>54</v>
      </c>
      <c r="DY29" s="209">
        <v>11</v>
      </c>
      <c r="DZ29" s="209">
        <v>54</v>
      </c>
      <c r="EA29" s="209">
        <v>11</v>
      </c>
      <c r="EB29" s="209">
        <v>54</v>
      </c>
      <c r="EC29" s="209">
        <v>11</v>
      </c>
      <c r="ED29" s="209">
        <v>54</v>
      </c>
      <c r="EE29" s="209">
        <v>11</v>
      </c>
      <c r="EF29" s="209">
        <v>54</v>
      </c>
      <c r="EG29" s="209">
        <v>11</v>
      </c>
      <c r="EH29" s="209">
        <v>54</v>
      </c>
      <c r="EI29" s="209">
        <v>11</v>
      </c>
      <c r="EJ29" s="209">
        <v>54</v>
      </c>
      <c r="EK29" s="209">
        <v>12</v>
      </c>
      <c r="EL29" s="209"/>
      <c r="EM29" s="209">
        <v>12</v>
      </c>
      <c r="EN29" s="209"/>
      <c r="EO29" s="209">
        <v>12</v>
      </c>
      <c r="EP29" s="209"/>
      <c r="EQ29" s="209">
        <v>12</v>
      </c>
      <c r="ER29" s="209"/>
      <c r="ES29" s="209">
        <v>12</v>
      </c>
      <c r="ET29" s="209"/>
      <c r="EU29" s="209">
        <v>12</v>
      </c>
      <c r="EV29" s="209"/>
      <c r="EW29" s="209">
        <v>12</v>
      </c>
      <c r="EX29" s="209"/>
      <c r="EY29" s="209">
        <v>12</v>
      </c>
      <c r="EZ29" s="209"/>
      <c r="FA29" s="209">
        <v>12</v>
      </c>
      <c r="FB29" s="209"/>
      <c r="FC29" s="209">
        <v>12</v>
      </c>
      <c r="FD29" s="209"/>
      <c r="FE29" s="209">
        <v>12</v>
      </c>
      <c r="FF29" s="209"/>
      <c r="FG29" s="209">
        <v>12</v>
      </c>
      <c r="FH29" s="209"/>
      <c r="FI29" s="209">
        <v>12</v>
      </c>
      <c r="FJ29" s="209"/>
      <c r="FK29" s="209">
        <v>12</v>
      </c>
      <c r="FL29" s="209"/>
      <c r="FM29" s="209">
        <v>12</v>
      </c>
      <c r="FN29" s="209"/>
      <c r="FO29" s="209">
        <v>12</v>
      </c>
      <c r="FP29" s="209"/>
      <c r="FQ29" s="209">
        <v>12</v>
      </c>
      <c r="FR29" s="209"/>
      <c r="FS29" s="209">
        <v>12</v>
      </c>
      <c r="FT29" s="209"/>
      <c r="FU29" s="209">
        <v>12</v>
      </c>
      <c r="FV29" s="209"/>
      <c r="FW29" s="209">
        <v>12</v>
      </c>
      <c r="FX29" s="209"/>
      <c r="FY29" s="209">
        <v>12</v>
      </c>
      <c r="FZ29" s="209"/>
      <c r="GA29" s="209">
        <v>12</v>
      </c>
      <c r="GB29" s="209"/>
      <c r="GC29" s="209">
        <v>12</v>
      </c>
      <c r="GD29" s="209"/>
      <c r="GE29" s="209">
        <v>12</v>
      </c>
      <c r="GF29" s="209"/>
      <c r="GG29" s="209">
        <v>12</v>
      </c>
      <c r="GH29" s="209"/>
      <c r="GI29" s="209">
        <v>12</v>
      </c>
      <c r="GJ29" s="209"/>
      <c r="GK29" s="209">
        <v>12</v>
      </c>
      <c r="GL29" s="209"/>
      <c r="GM29" s="209">
        <v>12</v>
      </c>
      <c r="GN29" s="209"/>
      <c r="GO29" s="209">
        <v>12</v>
      </c>
      <c r="GP29" s="209"/>
      <c r="GQ29" s="209">
        <v>12</v>
      </c>
      <c r="GR29" s="209"/>
      <c r="GS29" s="209">
        <v>12</v>
      </c>
      <c r="GT29" s="209"/>
      <c r="GU29" s="209">
        <v>12</v>
      </c>
      <c r="GV29" s="209"/>
      <c r="GW29" s="209">
        <v>12</v>
      </c>
      <c r="GX29" s="209"/>
      <c r="GY29" s="209">
        <v>12</v>
      </c>
      <c r="GZ29" s="209"/>
      <c r="HA29" s="209">
        <v>12</v>
      </c>
      <c r="HB29" s="209"/>
      <c r="HC29" s="209">
        <v>12</v>
      </c>
      <c r="HD29" s="209"/>
      <c r="HE29" s="209">
        <v>12</v>
      </c>
      <c r="HF29" s="209"/>
      <c r="HG29" s="209">
        <v>12</v>
      </c>
      <c r="HH29" s="209"/>
      <c r="HI29" s="209">
        <v>12</v>
      </c>
      <c r="HJ29" s="209"/>
      <c r="HK29" s="209">
        <v>12</v>
      </c>
      <c r="HL29" s="209"/>
      <c r="HM29" s="209">
        <v>12</v>
      </c>
      <c r="HN29" s="209"/>
      <c r="HO29" s="209">
        <v>12</v>
      </c>
      <c r="HP29" s="209"/>
      <c r="HQ29" s="209">
        <v>12</v>
      </c>
      <c r="HR29" s="209"/>
      <c r="HS29" s="209">
        <v>12</v>
      </c>
      <c r="HT29" s="209"/>
      <c r="HU29" s="209">
        <v>12</v>
      </c>
      <c r="HV29" s="209"/>
      <c r="HW29" s="209">
        <v>12</v>
      </c>
      <c r="HX29" s="209"/>
      <c r="HY29" s="209">
        <v>12</v>
      </c>
      <c r="HZ29" s="209"/>
      <c r="IA29" s="209">
        <v>12</v>
      </c>
      <c r="IB29" s="209"/>
      <c r="IC29" s="209">
        <v>12</v>
      </c>
      <c r="ID29" s="209"/>
      <c r="IE29" s="209">
        <v>12</v>
      </c>
      <c r="IF29" s="209"/>
      <c r="IG29" s="209">
        <v>12</v>
      </c>
      <c r="IH29" s="209"/>
      <c r="II29" s="209">
        <v>12</v>
      </c>
      <c r="IJ29" s="209"/>
      <c r="IK29" s="209">
        <v>12</v>
      </c>
      <c r="IL29" s="209">
        <v>117</v>
      </c>
      <c r="IM29" s="209">
        <v>12</v>
      </c>
      <c r="IN29" s="209">
        <v>117</v>
      </c>
      <c r="IO29" s="209">
        <v>12</v>
      </c>
      <c r="IP29" s="209">
        <v>117</v>
      </c>
      <c r="IQ29" s="209">
        <v>12</v>
      </c>
      <c r="IR29" s="209">
        <v>117</v>
      </c>
      <c r="IS29" s="209">
        <v>12</v>
      </c>
      <c r="IT29" s="209">
        <v>117</v>
      </c>
      <c r="IU29" s="209">
        <v>12</v>
      </c>
      <c r="IV29" s="209">
        <v>117</v>
      </c>
      <c r="IW29" s="209">
        <v>12</v>
      </c>
      <c r="IX29" s="209">
        <v>117</v>
      </c>
      <c r="IY29" s="209">
        <v>12</v>
      </c>
      <c r="IZ29" s="209">
        <v>117</v>
      </c>
      <c r="JA29" s="209">
        <v>12</v>
      </c>
      <c r="JB29" s="209">
        <v>117</v>
      </c>
      <c r="JC29" s="209">
        <v>12</v>
      </c>
      <c r="JD29" s="209">
        <v>117</v>
      </c>
      <c r="JE29" s="209">
        <v>12</v>
      </c>
      <c r="JF29" s="209">
        <v>117</v>
      </c>
      <c r="JG29" s="209">
        <v>12</v>
      </c>
      <c r="JH29" s="209">
        <v>117</v>
      </c>
    </row>
    <row r="30" spans="1:268" s="206" customFormat="1" ht="15" customHeight="1" x14ac:dyDescent="0.25">
      <c r="A30" s="206">
        <v>21</v>
      </c>
      <c r="B30" s="206">
        <f t="shared" si="3"/>
        <v>1</v>
      </c>
      <c r="C30" s="206">
        <f t="shared" si="4"/>
        <v>5</v>
      </c>
      <c r="D30" s="206" t="str">
        <f t="shared" si="0"/>
        <v>Court 5</v>
      </c>
      <c r="E30" s="207">
        <f t="shared" si="9"/>
        <v>0.70833333333333337</v>
      </c>
      <c r="F30" s="208">
        <f t="shared" si="10"/>
        <v>42040</v>
      </c>
      <c r="G30" s="154"/>
      <c r="K30" s="206">
        <f>Setup!E24</f>
        <v>16</v>
      </c>
      <c r="L30" s="206" t="str">
        <f>Setup!F24</f>
        <v>Court 16</v>
      </c>
      <c r="O30" s="209">
        <f t="shared" si="14"/>
        <v>22</v>
      </c>
      <c r="P30" s="210">
        <f t="shared" si="15"/>
        <v>42040</v>
      </c>
      <c r="Q30" s="207">
        <f t="shared" si="16"/>
        <v>0.70833333333333337</v>
      </c>
      <c r="R30" s="209" t="str">
        <f t="shared" si="17"/>
        <v>Court 6</v>
      </c>
      <c r="S30" s="209" t="str">
        <f t="shared" ca="1" si="1"/>
        <v>Bye</v>
      </c>
      <c r="T30" s="209" t="str">
        <f t="shared" ca="1" si="2"/>
        <v>Bye</v>
      </c>
      <c r="U30" s="209"/>
      <c r="V30" s="209"/>
      <c r="W30" s="209"/>
      <c r="X30" s="209"/>
      <c r="Y30" s="209"/>
      <c r="Z30" s="209"/>
      <c r="AA30" s="209"/>
      <c r="AB30" s="209"/>
      <c r="AC30" s="209"/>
      <c r="AD30" s="209"/>
      <c r="AE30" s="209"/>
      <c r="AF30" s="209"/>
      <c r="AG30" s="209"/>
      <c r="AH30" s="209"/>
      <c r="AI30" s="209"/>
      <c r="AJ30" s="209"/>
      <c r="AK30" s="209"/>
      <c r="AL30" s="209"/>
      <c r="AM30" s="209"/>
      <c r="AN30" s="209"/>
      <c r="AO30" s="209"/>
      <c r="AP30" s="209"/>
      <c r="AQ30" s="209"/>
      <c r="AR30" s="209"/>
      <c r="AS30" s="209"/>
      <c r="AT30" s="209"/>
      <c r="AU30" s="209"/>
      <c r="AV30" s="209"/>
      <c r="AW30" s="209"/>
      <c r="AX30" s="209"/>
      <c r="AY30" s="209"/>
      <c r="AZ30" s="209"/>
      <c r="BA30" s="209"/>
      <c r="BB30" s="209"/>
      <c r="BC30" s="209"/>
      <c r="BD30" s="209"/>
      <c r="BE30" s="209"/>
      <c r="BF30" s="209"/>
      <c r="BG30" s="209"/>
      <c r="BH30" s="209"/>
      <c r="BI30" s="209"/>
      <c r="BJ30" s="209"/>
      <c r="BK30" s="209"/>
      <c r="BL30" s="209"/>
      <c r="BM30" s="209"/>
      <c r="BN30" s="209"/>
      <c r="BO30" s="209"/>
      <c r="BP30" s="209"/>
      <c r="BQ30" s="209"/>
      <c r="BR30" s="209"/>
      <c r="BS30" s="209"/>
      <c r="BT30" s="209"/>
      <c r="BU30" s="209"/>
      <c r="BV30" s="209"/>
      <c r="BW30" s="209"/>
      <c r="BX30" s="209"/>
      <c r="BY30" s="209">
        <v>22</v>
      </c>
      <c r="BZ30" s="209"/>
      <c r="CA30" s="209">
        <v>22</v>
      </c>
      <c r="CB30" s="209"/>
      <c r="CC30" s="209">
        <v>22</v>
      </c>
      <c r="CD30" s="209"/>
      <c r="CE30" s="209">
        <v>22</v>
      </c>
      <c r="CF30" s="209"/>
      <c r="CG30" s="209">
        <v>22</v>
      </c>
      <c r="CH30" s="209"/>
      <c r="CI30" s="209">
        <v>22</v>
      </c>
      <c r="CJ30" s="209"/>
      <c r="CK30" s="209">
        <v>22</v>
      </c>
      <c r="CL30" s="209"/>
      <c r="CM30" s="209">
        <v>22</v>
      </c>
      <c r="CN30" s="209"/>
      <c r="CO30" s="209">
        <v>22</v>
      </c>
      <c r="CP30" s="209"/>
      <c r="CQ30" s="209">
        <v>22</v>
      </c>
      <c r="CR30" s="209"/>
      <c r="CS30" s="209">
        <v>22</v>
      </c>
      <c r="CT30" s="209">
        <v>43</v>
      </c>
      <c r="CU30" s="209">
        <v>22</v>
      </c>
      <c r="CV30" s="209">
        <v>43</v>
      </c>
      <c r="CW30" s="209">
        <v>22</v>
      </c>
      <c r="CX30" s="209">
        <v>43</v>
      </c>
      <c r="CY30" s="209">
        <v>22</v>
      </c>
      <c r="CZ30" s="209">
        <v>43</v>
      </c>
      <c r="DA30" s="209">
        <v>22</v>
      </c>
      <c r="DB30" s="209">
        <v>43</v>
      </c>
      <c r="DC30" s="209">
        <v>22</v>
      </c>
      <c r="DD30" s="209">
        <v>43</v>
      </c>
      <c r="DE30" s="209">
        <v>22</v>
      </c>
      <c r="DF30" s="209">
        <v>43</v>
      </c>
      <c r="DG30" s="209">
        <v>22</v>
      </c>
      <c r="DH30" s="209">
        <v>43</v>
      </c>
      <c r="DI30" s="209">
        <v>22</v>
      </c>
      <c r="DJ30" s="209">
        <v>43</v>
      </c>
      <c r="DK30" s="209">
        <v>22</v>
      </c>
      <c r="DL30" s="209">
        <v>43</v>
      </c>
      <c r="DM30" s="209">
        <v>22</v>
      </c>
      <c r="DN30" s="209">
        <v>43</v>
      </c>
      <c r="DO30" s="209">
        <v>22</v>
      </c>
      <c r="DP30" s="209">
        <v>43</v>
      </c>
      <c r="DQ30" s="209">
        <v>22</v>
      </c>
      <c r="DR30" s="209">
        <v>43</v>
      </c>
      <c r="DS30" s="209">
        <v>22</v>
      </c>
      <c r="DT30" s="209">
        <v>43</v>
      </c>
      <c r="DU30" s="209">
        <v>22</v>
      </c>
      <c r="DV30" s="209">
        <v>43</v>
      </c>
      <c r="DW30" s="209">
        <v>22</v>
      </c>
      <c r="DX30" s="209">
        <v>43</v>
      </c>
      <c r="DY30" s="209">
        <v>22</v>
      </c>
      <c r="DZ30" s="209">
        <v>43</v>
      </c>
      <c r="EA30" s="209">
        <v>22</v>
      </c>
      <c r="EB30" s="209">
        <v>43</v>
      </c>
      <c r="EC30" s="209">
        <v>22</v>
      </c>
      <c r="ED30" s="209">
        <v>43</v>
      </c>
      <c r="EE30" s="209">
        <v>22</v>
      </c>
      <c r="EF30" s="209">
        <v>43</v>
      </c>
      <c r="EG30" s="209">
        <v>22</v>
      </c>
      <c r="EH30" s="209">
        <v>43</v>
      </c>
      <c r="EI30" s="209">
        <v>22</v>
      </c>
      <c r="EJ30" s="209">
        <v>43</v>
      </c>
      <c r="EK30" s="209">
        <v>53</v>
      </c>
      <c r="EL30" s="209"/>
      <c r="EM30" s="209">
        <v>53</v>
      </c>
      <c r="EN30" s="209"/>
      <c r="EO30" s="209">
        <v>53</v>
      </c>
      <c r="EP30" s="209"/>
      <c r="EQ30" s="209">
        <v>53</v>
      </c>
      <c r="ER30" s="209"/>
      <c r="ES30" s="209">
        <v>53</v>
      </c>
      <c r="ET30" s="209"/>
      <c r="EU30" s="209">
        <v>53</v>
      </c>
      <c r="EV30" s="209"/>
      <c r="EW30" s="209">
        <v>53</v>
      </c>
      <c r="EX30" s="209"/>
      <c r="EY30" s="209">
        <v>53</v>
      </c>
      <c r="EZ30" s="209"/>
      <c r="FA30" s="209">
        <v>53</v>
      </c>
      <c r="FB30" s="209"/>
      <c r="FC30" s="209">
        <v>53</v>
      </c>
      <c r="FD30" s="209"/>
      <c r="FE30" s="209">
        <v>53</v>
      </c>
      <c r="FF30" s="209"/>
      <c r="FG30" s="209">
        <v>53</v>
      </c>
      <c r="FH30" s="209">
        <v>76</v>
      </c>
      <c r="FI30" s="209">
        <v>53</v>
      </c>
      <c r="FJ30" s="209">
        <v>76</v>
      </c>
      <c r="FK30" s="209">
        <v>53</v>
      </c>
      <c r="FL30" s="209">
        <v>76</v>
      </c>
      <c r="FM30" s="209">
        <v>53</v>
      </c>
      <c r="FN30" s="209">
        <v>76</v>
      </c>
      <c r="FO30" s="209">
        <v>53</v>
      </c>
      <c r="FP30" s="209">
        <v>76</v>
      </c>
      <c r="FQ30" s="209">
        <v>53</v>
      </c>
      <c r="FR30" s="209">
        <v>76</v>
      </c>
      <c r="FS30" s="209">
        <v>53</v>
      </c>
      <c r="FT30" s="209">
        <v>76</v>
      </c>
      <c r="FU30" s="209">
        <v>53</v>
      </c>
      <c r="FV30" s="209">
        <v>76</v>
      </c>
      <c r="FW30" s="209">
        <v>53</v>
      </c>
      <c r="FX30" s="209">
        <v>76</v>
      </c>
      <c r="FY30" s="209">
        <v>53</v>
      </c>
      <c r="FZ30" s="209">
        <v>76</v>
      </c>
      <c r="GA30" s="209">
        <v>53</v>
      </c>
      <c r="GB30" s="209">
        <v>76</v>
      </c>
      <c r="GC30" s="209">
        <v>53</v>
      </c>
      <c r="GD30" s="209">
        <v>76</v>
      </c>
      <c r="GE30" s="209">
        <v>53</v>
      </c>
      <c r="GF30" s="209">
        <v>76</v>
      </c>
      <c r="GG30" s="209">
        <v>53</v>
      </c>
      <c r="GH30" s="209">
        <v>76</v>
      </c>
      <c r="GI30" s="209">
        <v>53</v>
      </c>
      <c r="GJ30" s="209">
        <v>76</v>
      </c>
      <c r="GK30" s="209">
        <v>53</v>
      </c>
      <c r="GL30" s="209">
        <v>76</v>
      </c>
      <c r="GM30" s="209">
        <v>53</v>
      </c>
      <c r="GN30" s="209">
        <v>76</v>
      </c>
      <c r="GO30" s="209">
        <v>53</v>
      </c>
      <c r="GP30" s="209">
        <v>76</v>
      </c>
      <c r="GQ30" s="209">
        <v>53</v>
      </c>
      <c r="GR30" s="209">
        <v>76</v>
      </c>
      <c r="GS30" s="209">
        <v>53</v>
      </c>
      <c r="GT30" s="209">
        <v>76</v>
      </c>
      <c r="GU30" s="209">
        <v>53</v>
      </c>
      <c r="GV30" s="209">
        <v>76</v>
      </c>
      <c r="GW30" s="209">
        <v>53</v>
      </c>
      <c r="GX30" s="209">
        <v>76</v>
      </c>
      <c r="GY30" s="209">
        <v>53</v>
      </c>
      <c r="GZ30" s="209">
        <v>76</v>
      </c>
      <c r="HA30" s="209">
        <v>53</v>
      </c>
      <c r="HB30" s="209">
        <v>76</v>
      </c>
      <c r="HC30" s="209">
        <v>53</v>
      </c>
      <c r="HD30" s="209">
        <v>76</v>
      </c>
      <c r="HE30" s="209">
        <v>53</v>
      </c>
      <c r="HF30" s="209">
        <v>76</v>
      </c>
      <c r="HG30" s="209">
        <v>53</v>
      </c>
      <c r="HH30" s="209">
        <v>76</v>
      </c>
      <c r="HI30" s="209">
        <v>53</v>
      </c>
      <c r="HJ30" s="209">
        <v>76</v>
      </c>
      <c r="HK30" s="209">
        <v>53</v>
      </c>
      <c r="HL30" s="209">
        <v>76</v>
      </c>
      <c r="HM30" s="209">
        <v>53</v>
      </c>
      <c r="HN30" s="209">
        <v>76</v>
      </c>
      <c r="HO30" s="209">
        <v>53</v>
      </c>
      <c r="HP30" s="209">
        <v>76</v>
      </c>
      <c r="HQ30" s="209">
        <v>53</v>
      </c>
      <c r="HR30" s="209">
        <v>76</v>
      </c>
      <c r="HS30" s="209">
        <v>53</v>
      </c>
      <c r="HT30" s="209">
        <v>76</v>
      </c>
      <c r="HU30" s="209">
        <v>53</v>
      </c>
      <c r="HV30" s="209">
        <v>76</v>
      </c>
      <c r="HW30" s="209">
        <v>53</v>
      </c>
      <c r="HX30" s="209">
        <v>76</v>
      </c>
      <c r="HY30" s="209">
        <v>53</v>
      </c>
      <c r="HZ30" s="209">
        <v>76</v>
      </c>
      <c r="IA30" s="209">
        <v>53</v>
      </c>
      <c r="IB30" s="209">
        <v>76</v>
      </c>
      <c r="IC30" s="209">
        <v>53</v>
      </c>
      <c r="ID30" s="209">
        <v>76</v>
      </c>
      <c r="IE30" s="209">
        <v>53</v>
      </c>
      <c r="IF30" s="209">
        <v>76</v>
      </c>
      <c r="IG30" s="209">
        <v>53</v>
      </c>
      <c r="IH30" s="209">
        <v>76</v>
      </c>
      <c r="II30" s="209">
        <v>53</v>
      </c>
      <c r="IJ30" s="209">
        <v>76</v>
      </c>
      <c r="IK30" s="209">
        <v>53</v>
      </c>
      <c r="IL30" s="209">
        <v>76</v>
      </c>
      <c r="IM30" s="209">
        <v>53</v>
      </c>
      <c r="IN30" s="209">
        <v>76</v>
      </c>
      <c r="IO30" s="209">
        <v>53</v>
      </c>
      <c r="IP30" s="209">
        <v>76</v>
      </c>
      <c r="IQ30" s="209">
        <v>53</v>
      </c>
      <c r="IR30" s="209">
        <v>76</v>
      </c>
      <c r="IS30" s="209">
        <v>53</v>
      </c>
      <c r="IT30" s="209">
        <v>76</v>
      </c>
      <c r="IU30" s="209">
        <v>53</v>
      </c>
      <c r="IV30" s="209">
        <v>76</v>
      </c>
      <c r="IW30" s="209">
        <v>53</v>
      </c>
      <c r="IX30" s="209">
        <v>76</v>
      </c>
      <c r="IY30" s="209">
        <v>53</v>
      </c>
      <c r="IZ30" s="209">
        <v>76</v>
      </c>
      <c r="JA30" s="209">
        <v>53</v>
      </c>
      <c r="JB30" s="209">
        <v>76</v>
      </c>
      <c r="JC30" s="209">
        <v>53</v>
      </c>
      <c r="JD30" s="209">
        <v>76</v>
      </c>
      <c r="JE30" s="209">
        <v>53</v>
      </c>
      <c r="JF30" s="209">
        <v>76</v>
      </c>
      <c r="JG30" s="209">
        <v>53</v>
      </c>
      <c r="JH30" s="209">
        <v>76</v>
      </c>
    </row>
    <row r="31" spans="1:268" s="206" customFormat="1" ht="15" customHeight="1" x14ac:dyDescent="0.25">
      <c r="A31" s="206">
        <v>22</v>
      </c>
      <c r="B31" s="206">
        <f t="shared" si="3"/>
        <v>1</v>
      </c>
      <c r="C31" s="206">
        <f t="shared" si="4"/>
        <v>6</v>
      </c>
      <c r="D31" s="206" t="str">
        <f t="shared" si="0"/>
        <v>Court 6</v>
      </c>
      <c r="E31" s="207">
        <f t="shared" si="9"/>
        <v>0.70833333333333337</v>
      </c>
      <c r="F31" s="208">
        <f t="shared" si="10"/>
        <v>42040</v>
      </c>
      <c r="G31" s="154"/>
      <c r="O31" s="209">
        <f t="shared" si="14"/>
        <v>23</v>
      </c>
      <c r="P31" s="210">
        <f t="shared" si="15"/>
        <v>42040</v>
      </c>
      <c r="Q31" s="207">
        <f t="shared" si="16"/>
        <v>0.70833333333333337</v>
      </c>
      <c r="R31" s="209" t="str">
        <f t="shared" si="17"/>
        <v>Court 7</v>
      </c>
      <c r="S31" s="209" t="str">
        <f t="shared" ca="1" si="1"/>
        <v>Bye</v>
      </c>
      <c r="T31" s="209" t="str">
        <f t="shared" ca="1" si="2"/>
        <v>Bye</v>
      </c>
      <c r="U31" s="209"/>
      <c r="V31" s="209"/>
      <c r="W31" s="209"/>
      <c r="X31" s="209"/>
      <c r="Y31" s="209"/>
      <c r="Z31" s="209"/>
      <c r="AA31" s="209"/>
      <c r="AB31" s="209"/>
      <c r="AC31" s="209"/>
      <c r="AD31" s="209"/>
      <c r="AE31" s="209"/>
      <c r="AF31" s="209"/>
      <c r="AG31" s="209"/>
      <c r="AH31" s="209"/>
      <c r="AI31" s="209"/>
      <c r="AJ31" s="209"/>
      <c r="AK31" s="209"/>
      <c r="AL31" s="209"/>
      <c r="AM31" s="209"/>
      <c r="AN31" s="209"/>
      <c r="AO31" s="209"/>
      <c r="AP31" s="209"/>
      <c r="AQ31" s="209"/>
      <c r="AR31" s="209"/>
      <c r="AS31" s="209"/>
      <c r="AT31" s="209"/>
      <c r="AU31" s="209"/>
      <c r="AV31" s="209"/>
      <c r="AW31" s="209"/>
      <c r="AX31" s="209"/>
      <c r="AY31" s="209"/>
      <c r="AZ31" s="209"/>
      <c r="BA31" s="209"/>
      <c r="BB31" s="209"/>
      <c r="BC31" s="209"/>
      <c r="BD31" s="209"/>
      <c r="BE31" s="209"/>
      <c r="BF31" s="209"/>
      <c r="BG31" s="209"/>
      <c r="BH31" s="209"/>
      <c r="BI31" s="209"/>
      <c r="BJ31" s="209"/>
      <c r="BK31" s="209"/>
      <c r="BL31" s="209"/>
      <c r="BM31" s="209"/>
      <c r="BN31" s="209"/>
      <c r="BO31" s="209"/>
      <c r="BP31" s="209"/>
      <c r="BQ31" s="209"/>
      <c r="BR31" s="209"/>
      <c r="BS31" s="209"/>
      <c r="BT31" s="209"/>
      <c r="BU31" s="209"/>
      <c r="BV31" s="209"/>
      <c r="BW31" s="209"/>
      <c r="BX31" s="209"/>
      <c r="BY31" s="209">
        <v>27</v>
      </c>
      <c r="BZ31" s="209"/>
      <c r="CA31" s="209">
        <v>27</v>
      </c>
      <c r="CB31" s="209"/>
      <c r="CC31" s="209">
        <v>27</v>
      </c>
      <c r="CD31" s="209"/>
      <c r="CE31" s="209">
        <v>27</v>
      </c>
      <c r="CF31" s="209"/>
      <c r="CG31" s="209">
        <v>27</v>
      </c>
      <c r="CH31" s="209"/>
      <c r="CI31" s="209">
        <v>27</v>
      </c>
      <c r="CJ31" s="209">
        <v>38</v>
      </c>
      <c r="CK31" s="209">
        <v>27</v>
      </c>
      <c r="CL31" s="209">
        <v>38</v>
      </c>
      <c r="CM31" s="209">
        <v>27</v>
      </c>
      <c r="CN31" s="209">
        <v>38</v>
      </c>
      <c r="CO31" s="209">
        <v>27</v>
      </c>
      <c r="CP31" s="209">
        <v>38</v>
      </c>
      <c r="CQ31" s="209">
        <v>27</v>
      </c>
      <c r="CR31" s="209">
        <v>38</v>
      </c>
      <c r="CS31" s="209">
        <v>27</v>
      </c>
      <c r="CT31" s="209">
        <v>38</v>
      </c>
      <c r="CU31" s="209">
        <v>27</v>
      </c>
      <c r="CV31" s="209">
        <v>38</v>
      </c>
      <c r="CW31" s="209">
        <v>27</v>
      </c>
      <c r="CX31" s="209">
        <v>38</v>
      </c>
      <c r="CY31" s="209">
        <v>27</v>
      </c>
      <c r="CZ31" s="209">
        <v>38</v>
      </c>
      <c r="DA31" s="209">
        <v>27</v>
      </c>
      <c r="DB31" s="209">
        <v>38</v>
      </c>
      <c r="DC31" s="209">
        <v>27</v>
      </c>
      <c r="DD31" s="209">
        <v>38</v>
      </c>
      <c r="DE31" s="209">
        <v>27</v>
      </c>
      <c r="DF31" s="209">
        <v>38</v>
      </c>
      <c r="DG31" s="209">
        <v>27</v>
      </c>
      <c r="DH31" s="209">
        <v>38</v>
      </c>
      <c r="DI31" s="209">
        <v>27</v>
      </c>
      <c r="DJ31" s="209">
        <v>38</v>
      </c>
      <c r="DK31" s="209">
        <v>27</v>
      </c>
      <c r="DL31" s="209">
        <v>38</v>
      </c>
      <c r="DM31" s="209">
        <v>27</v>
      </c>
      <c r="DN31" s="209">
        <v>38</v>
      </c>
      <c r="DO31" s="209">
        <v>27</v>
      </c>
      <c r="DP31" s="209">
        <v>38</v>
      </c>
      <c r="DQ31" s="209">
        <v>27</v>
      </c>
      <c r="DR31" s="209">
        <v>38</v>
      </c>
      <c r="DS31" s="209">
        <v>27</v>
      </c>
      <c r="DT31" s="209">
        <v>38</v>
      </c>
      <c r="DU31" s="209">
        <v>27</v>
      </c>
      <c r="DV31" s="209">
        <v>38</v>
      </c>
      <c r="DW31" s="209">
        <v>27</v>
      </c>
      <c r="DX31" s="209">
        <v>38</v>
      </c>
      <c r="DY31" s="209">
        <v>27</v>
      </c>
      <c r="DZ31" s="209">
        <v>38</v>
      </c>
      <c r="EA31" s="209">
        <v>27</v>
      </c>
      <c r="EB31" s="209">
        <v>38</v>
      </c>
      <c r="EC31" s="209">
        <v>27</v>
      </c>
      <c r="ED31" s="209">
        <v>38</v>
      </c>
      <c r="EE31" s="209">
        <v>27</v>
      </c>
      <c r="EF31" s="209">
        <v>38</v>
      </c>
      <c r="EG31" s="209">
        <v>27</v>
      </c>
      <c r="EH31" s="209">
        <v>38</v>
      </c>
      <c r="EI31" s="209">
        <v>27</v>
      </c>
      <c r="EJ31" s="209">
        <v>38</v>
      </c>
      <c r="EK31" s="209">
        <v>21</v>
      </c>
      <c r="EL31" s="209"/>
      <c r="EM31" s="209">
        <v>21</v>
      </c>
      <c r="EN31" s="209"/>
      <c r="EO31" s="209">
        <v>21</v>
      </c>
      <c r="EP31" s="209"/>
      <c r="EQ31" s="209">
        <v>21</v>
      </c>
      <c r="ER31" s="209"/>
      <c r="ES31" s="209">
        <v>21</v>
      </c>
      <c r="ET31" s="209"/>
      <c r="EU31" s="209">
        <v>21</v>
      </c>
      <c r="EV31" s="209"/>
      <c r="EW31" s="209">
        <v>21</v>
      </c>
      <c r="EX31" s="209"/>
      <c r="EY31" s="209">
        <v>21</v>
      </c>
      <c r="EZ31" s="209"/>
      <c r="FA31" s="209">
        <v>21</v>
      </c>
      <c r="FB31" s="209"/>
      <c r="FC31" s="209">
        <v>21</v>
      </c>
      <c r="FD31" s="209"/>
      <c r="FE31" s="209">
        <v>21</v>
      </c>
      <c r="FF31" s="209"/>
      <c r="FG31" s="209">
        <v>21</v>
      </c>
      <c r="FH31" s="209"/>
      <c r="FI31" s="209">
        <v>21</v>
      </c>
      <c r="FJ31" s="209"/>
      <c r="FK31" s="209">
        <v>21</v>
      </c>
      <c r="FL31" s="209"/>
      <c r="FM31" s="209">
        <v>21</v>
      </c>
      <c r="FN31" s="209"/>
      <c r="FO31" s="209">
        <v>21</v>
      </c>
      <c r="FP31" s="209"/>
      <c r="FQ31" s="209">
        <v>21</v>
      </c>
      <c r="FR31" s="209"/>
      <c r="FS31" s="209">
        <v>21</v>
      </c>
      <c r="FT31" s="209"/>
      <c r="FU31" s="209">
        <v>21</v>
      </c>
      <c r="FV31" s="209"/>
      <c r="FW31" s="209">
        <v>21</v>
      </c>
      <c r="FX31" s="209"/>
      <c r="FY31" s="209">
        <v>21</v>
      </c>
      <c r="FZ31" s="209"/>
      <c r="GA31" s="209">
        <v>21</v>
      </c>
      <c r="GB31" s="209"/>
      <c r="GC31" s="209">
        <v>21</v>
      </c>
      <c r="GD31" s="209"/>
      <c r="GE31" s="209">
        <v>21</v>
      </c>
      <c r="GF31" s="209"/>
      <c r="GG31" s="209">
        <v>21</v>
      </c>
      <c r="GH31" s="209"/>
      <c r="GI31" s="209">
        <v>21</v>
      </c>
      <c r="GJ31" s="209"/>
      <c r="GK31" s="209">
        <v>21</v>
      </c>
      <c r="GL31" s="209"/>
      <c r="GM31" s="209">
        <v>21</v>
      </c>
      <c r="GN31" s="209"/>
      <c r="GO31" s="209">
        <v>21</v>
      </c>
      <c r="GP31" s="209"/>
      <c r="GQ31" s="209">
        <v>21</v>
      </c>
      <c r="GR31" s="209"/>
      <c r="GS31" s="209">
        <v>21</v>
      </c>
      <c r="GT31" s="209"/>
      <c r="GU31" s="209">
        <v>21</v>
      </c>
      <c r="GV31" s="209"/>
      <c r="GW31" s="209">
        <v>21</v>
      </c>
      <c r="GX31" s="209"/>
      <c r="GY31" s="209">
        <v>21</v>
      </c>
      <c r="GZ31" s="209"/>
      <c r="HA31" s="209">
        <v>21</v>
      </c>
      <c r="HB31" s="209"/>
      <c r="HC31" s="209">
        <v>21</v>
      </c>
      <c r="HD31" s="209"/>
      <c r="HE31" s="209">
        <v>21</v>
      </c>
      <c r="HF31" s="209"/>
      <c r="HG31" s="209">
        <v>21</v>
      </c>
      <c r="HH31" s="209"/>
      <c r="HI31" s="209">
        <v>21</v>
      </c>
      <c r="HJ31" s="209"/>
      <c r="HK31" s="209">
        <v>21</v>
      </c>
      <c r="HL31" s="209"/>
      <c r="HM31" s="209">
        <v>21</v>
      </c>
      <c r="HN31" s="209"/>
      <c r="HO31" s="209">
        <v>21</v>
      </c>
      <c r="HP31" s="209"/>
      <c r="HQ31" s="209">
        <v>21</v>
      </c>
      <c r="HR31" s="209"/>
      <c r="HS31" s="209">
        <v>21</v>
      </c>
      <c r="HT31" s="209">
        <v>108</v>
      </c>
      <c r="HU31" s="209">
        <v>21</v>
      </c>
      <c r="HV31" s="209">
        <v>108</v>
      </c>
      <c r="HW31" s="209">
        <v>21</v>
      </c>
      <c r="HX31" s="209">
        <v>108</v>
      </c>
      <c r="HY31" s="209">
        <v>21</v>
      </c>
      <c r="HZ31" s="209">
        <v>108</v>
      </c>
      <c r="IA31" s="209">
        <v>21</v>
      </c>
      <c r="IB31" s="209">
        <v>108</v>
      </c>
      <c r="IC31" s="209">
        <v>21</v>
      </c>
      <c r="ID31" s="209">
        <v>108</v>
      </c>
      <c r="IE31" s="209">
        <v>21</v>
      </c>
      <c r="IF31" s="209">
        <v>108</v>
      </c>
      <c r="IG31" s="209">
        <v>21</v>
      </c>
      <c r="IH31" s="209">
        <v>108</v>
      </c>
      <c r="II31" s="209">
        <v>21</v>
      </c>
      <c r="IJ31" s="209">
        <v>108</v>
      </c>
      <c r="IK31" s="209">
        <v>21</v>
      </c>
      <c r="IL31" s="209">
        <v>108</v>
      </c>
      <c r="IM31" s="209">
        <v>21</v>
      </c>
      <c r="IN31" s="209">
        <v>108</v>
      </c>
      <c r="IO31" s="209">
        <v>21</v>
      </c>
      <c r="IP31" s="209">
        <v>108</v>
      </c>
      <c r="IQ31" s="209">
        <v>21</v>
      </c>
      <c r="IR31" s="209">
        <v>108</v>
      </c>
      <c r="IS31" s="209">
        <v>21</v>
      </c>
      <c r="IT31" s="209">
        <v>108</v>
      </c>
      <c r="IU31" s="209">
        <v>21</v>
      </c>
      <c r="IV31" s="209">
        <v>108</v>
      </c>
      <c r="IW31" s="209">
        <v>21</v>
      </c>
      <c r="IX31" s="209">
        <v>108</v>
      </c>
      <c r="IY31" s="209">
        <v>21</v>
      </c>
      <c r="IZ31" s="209">
        <v>108</v>
      </c>
      <c r="JA31" s="209">
        <v>21</v>
      </c>
      <c r="JB31" s="209">
        <v>108</v>
      </c>
      <c r="JC31" s="209">
        <v>21</v>
      </c>
      <c r="JD31" s="209">
        <v>108</v>
      </c>
      <c r="JE31" s="209">
        <v>21</v>
      </c>
      <c r="JF31" s="209">
        <v>108</v>
      </c>
      <c r="JG31" s="209">
        <v>21</v>
      </c>
      <c r="JH31" s="209">
        <v>108</v>
      </c>
    </row>
    <row r="32" spans="1:268" s="206" customFormat="1" ht="15" customHeight="1" x14ac:dyDescent="0.25">
      <c r="A32" s="206">
        <v>23</v>
      </c>
      <c r="B32" s="206">
        <f t="shared" si="3"/>
        <v>1</v>
      </c>
      <c r="C32" s="206">
        <f t="shared" si="4"/>
        <v>7</v>
      </c>
      <c r="D32" s="206" t="str">
        <f t="shared" si="0"/>
        <v>Court 7</v>
      </c>
      <c r="E32" s="207">
        <f t="shared" si="9"/>
        <v>0.70833333333333337</v>
      </c>
      <c r="F32" s="208">
        <f t="shared" si="10"/>
        <v>42040</v>
      </c>
      <c r="G32" s="154"/>
      <c r="O32" s="209">
        <f t="shared" si="14"/>
        <v>24</v>
      </c>
      <c r="P32" s="210">
        <f t="shared" si="15"/>
        <v>42040</v>
      </c>
      <c r="Q32" s="207">
        <f t="shared" si="16"/>
        <v>0.70833333333333337</v>
      </c>
      <c r="R32" s="209" t="str">
        <f t="shared" si="17"/>
        <v>Court 8</v>
      </c>
      <c r="S32" s="209" t="str">
        <f t="shared" ca="1" si="1"/>
        <v>Bye</v>
      </c>
      <c r="T32" s="209" t="str">
        <f t="shared" ca="1" si="2"/>
        <v>Bye</v>
      </c>
      <c r="U32" s="209"/>
      <c r="V32" s="209"/>
      <c r="W32" s="209"/>
      <c r="X32" s="209"/>
      <c r="Y32" s="209"/>
      <c r="Z32" s="209"/>
      <c r="AA32" s="209"/>
      <c r="AB32" s="209"/>
      <c r="AC32" s="209"/>
      <c r="AD32" s="209"/>
      <c r="AE32" s="209"/>
      <c r="AF32" s="209"/>
      <c r="AG32" s="209"/>
      <c r="AH32" s="209"/>
      <c r="AI32" s="209"/>
      <c r="AJ32" s="209"/>
      <c r="AK32" s="209"/>
      <c r="AL32" s="209"/>
      <c r="AM32" s="209"/>
      <c r="AN32" s="209"/>
      <c r="AO32" s="209"/>
      <c r="AP32" s="209"/>
      <c r="AQ32" s="209"/>
      <c r="AR32" s="209"/>
      <c r="AS32" s="209"/>
      <c r="AT32" s="209"/>
      <c r="AU32" s="209"/>
      <c r="AV32" s="209"/>
      <c r="AW32" s="209"/>
      <c r="AX32" s="209"/>
      <c r="AY32" s="209"/>
      <c r="AZ32" s="209"/>
      <c r="BA32" s="209"/>
      <c r="BB32" s="209"/>
      <c r="BC32" s="209"/>
      <c r="BD32" s="209"/>
      <c r="BE32" s="209"/>
      <c r="BF32" s="209"/>
      <c r="BG32" s="209"/>
      <c r="BH32" s="209"/>
      <c r="BI32" s="209"/>
      <c r="BJ32" s="209"/>
      <c r="BK32" s="209"/>
      <c r="BL32" s="209"/>
      <c r="BM32" s="209"/>
      <c r="BN32" s="209"/>
      <c r="BO32" s="209"/>
      <c r="BP32" s="209"/>
      <c r="BQ32" s="209"/>
      <c r="BR32" s="209"/>
      <c r="BS32" s="209"/>
      <c r="BT32" s="209"/>
      <c r="BU32" s="209"/>
      <c r="BV32" s="209"/>
      <c r="BW32" s="209"/>
      <c r="BX32" s="209"/>
      <c r="BY32" s="209">
        <v>6</v>
      </c>
      <c r="BZ32" s="209"/>
      <c r="CA32" s="209">
        <v>6</v>
      </c>
      <c r="CB32" s="209"/>
      <c r="CC32" s="209">
        <v>6</v>
      </c>
      <c r="CD32" s="209"/>
      <c r="CE32" s="209">
        <v>6</v>
      </c>
      <c r="CF32" s="209"/>
      <c r="CG32" s="209">
        <v>6</v>
      </c>
      <c r="CH32" s="209"/>
      <c r="CI32" s="209">
        <v>6</v>
      </c>
      <c r="CJ32" s="209"/>
      <c r="CK32" s="209">
        <v>6</v>
      </c>
      <c r="CL32" s="209"/>
      <c r="CM32" s="209">
        <v>6</v>
      </c>
      <c r="CN32" s="209"/>
      <c r="CO32" s="209">
        <v>6</v>
      </c>
      <c r="CP32" s="209"/>
      <c r="CQ32" s="209">
        <v>6</v>
      </c>
      <c r="CR32" s="209"/>
      <c r="CS32" s="209">
        <v>6</v>
      </c>
      <c r="CT32" s="209"/>
      <c r="CU32" s="209">
        <v>6</v>
      </c>
      <c r="CV32" s="209"/>
      <c r="CW32" s="209">
        <v>6</v>
      </c>
      <c r="CX32" s="209"/>
      <c r="CY32" s="209">
        <v>6</v>
      </c>
      <c r="CZ32" s="209"/>
      <c r="DA32" s="209">
        <v>6</v>
      </c>
      <c r="DB32" s="209"/>
      <c r="DC32" s="209">
        <v>6</v>
      </c>
      <c r="DD32" s="209"/>
      <c r="DE32" s="209">
        <v>6</v>
      </c>
      <c r="DF32" s="209"/>
      <c r="DG32" s="209">
        <v>6</v>
      </c>
      <c r="DH32" s="209"/>
      <c r="DI32" s="209">
        <v>6</v>
      </c>
      <c r="DJ32" s="209"/>
      <c r="DK32" s="209">
        <v>6</v>
      </c>
      <c r="DL32" s="209"/>
      <c r="DM32" s="209">
        <v>6</v>
      </c>
      <c r="DN32" s="209"/>
      <c r="DO32" s="209">
        <v>6</v>
      </c>
      <c r="DP32" s="209"/>
      <c r="DQ32" s="209">
        <v>6</v>
      </c>
      <c r="DR32" s="209"/>
      <c r="DS32" s="209">
        <v>6</v>
      </c>
      <c r="DT32" s="209"/>
      <c r="DU32" s="209">
        <v>6</v>
      </c>
      <c r="DV32" s="209"/>
      <c r="DW32" s="209">
        <v>6</v>
      </c>
      <c r="DX32" s="209"/>
      <c r="DY32" s="209">
        <v>6</v>
      </c>
      <c r="DZ32" s="209">
        <v>59</v>
      </c>
      <c r="EA32" s="209">
        <v>6</v>
      </c>
      <c r="EB32" s="209">
        <v>59</v>
      </c>
      <c r="EC32" s="209">
        <v>6</v>
      </c>
      <c r="ED32" s="209">
        <v>59</v>
      </c>
      <c r="EE32" s="209">
        <v>6</v>
      </c>
      <c r="EF32" s="209">
        <v>59</v>
      </c>
      <c r="EG32" s="209">
        <v>6</v>
      </c>
      <c r="EH32" s="209">
        <v>59</v>
      </c>
      <c r="EI32" s="209">
        <v>6</v>
      </c>
      <c r="EJ32" s="209">
        <v>59</v>
      </c>
      <c r="EK32" s="209">
        <v>44</v>
      </c>
      <c r="EL32" s="209"/>
      <c r="EM32" s="209">
        <v>44</v>
      </c>
      <c r="EN32" s="209"/>
      <c r="EO32" s="209">
        <v>44</v>
      </c>
      <c r="EP32" s="209"/>
      <c r="EQ32" s="209">
        <v>44</v>
      </c>
      <c r="ER32" s="209"/>
      <c r="ES32" s="209">
        <v>44</v>
      </c>
      <c r="ET32" s="209"/>
      <c r="EU32" s="209">
        <v>44</v>
      </c>
      <c r="EV32" s="209"/>
      <c r="EW32" s="209">
        <v>44</v>
      </c>
      <c r="EX32" s="209"/>
      <c r="EY32" s="209">
        <v>44</v>
      </c>
      <c r="EZ32" s="209"/>
      <c r="FA32" s="209">
        <v>44</v>
      </c>
      <c r="FB32" s="209"/>
      <c r="FC32" s="209">
        <v>44</v>
      </c>
      <c r="FD32" s="209"/>
      <c r="FE32" s="209">
        <v>44</v>
      </c>
      <c r="FF32" s="209"/>
      <c r="FG32" s="209">
        <v>44</v>
      </c>
      <c r="FH32" s="209"/>
      <c r="FI32" s="209">
        <v>44</v>
      </c>
      <c r="FJ32" s="209"/>
      <c r="FK32" s="209">
        <v>44</v>
      </c>
      <c r="FL32" s="209"/>
      <c r="FM32" s="209">
        <v>44</v>
      </c>
      <c r="FN32" s="209"/>
      <c r="FO32" s="209">
        <v>44</v>
      </c>
      <c r="FP32" s="209"/>
      <c r="FQ32" s="209">
        <v>44</v>
      </c>
      <c r="FR32" s="209"/>
      <c r="FS32" s="209">
        <v>44</v>
      </c>
      <c r="FT32" s="209"/>
      <c r="FU32" s="209">
        <v>44</v>
      </c>
      <c r="FV32" s="209"/>
      <c r="FW32" s="209">
        <v>44</v>
      </c>
      <c r="FX32" s="209"/>
      <c r="FY32" s="209">
        <v>44</v>
      </c>
      <c r="FZ32" s="209">
        <v>85</v>
      </c>
      <c r="GA32" s="209">
        <v>44</v>
      </c>
      <c r="GB32" s="209">
        <v>85</v>
      </c>
      <c r="GC32" s="209">
        <v>44</v>
      </c>
      <c r="GD32" s="209">
        <v>85</v>
      </c>
      <c r="GE32" s="209">
        <v>44</v>
      </c>
      <c r="GF32" s="209">
        <v>85</v>
      </c>
      <c r="GG32" s="209">
        <v>44</v>
      </c>
      <c r="GH32" s="209">
        <v>85</v>
      </c>
      <c r="GI32" s="209">
        <v>44</v>
      </c>
      <c r="GJ32" s="209">
        <v>85</v>
      </c>
      <c r="GK32" s="209">
        <v>44</v>
      </c>
      <c r="GL32" s="209">
        <v>85</v>
      </c>
      <c r="GM32" s="209">
        <v>44</v>
      </c>
      <c r="GN32" s="209">
        <v>85</v>
      </c>
      <c r="GO32" s="209">
        <v>44</v>
      </c>
      <c r="GP32" s="209">
        <v>85</v>
      </c>
      <c r="GQ32" s="209">
        <v>44</v>
      </c>
      <c r="GR32" s="209">
        <v>85</v>
      </c>
      <c r="GS32" s="209">
        <v>44</v>
      </c>
      <c r="GT32" s="209">
        <v>85</v>
      </c>
      <c r="GU32" s="209">
        <v>44</v>
      </c>
      <c r="GV32" s="209">
        <v>85</v>
      </c>
      <c r="GW32" s="209">
        <v>44</v>
      </c>
      <c r="GX32" s="209">
        <v>85</v>
      </c>
      <c r="GY32" s="209">
        <v>44</v>
      </c>
      <c r="GZ32" s="209">
        <v>85</v>
      </c>
      <c r="HA32" s="209">
        <v>44</v>
      </c>
      <c r="HB32" s="209">
        <v>85</v>
      </c>
      <c r="HC32" s="209">
        <v>44</v>
      </c>
      <c r="HD32" s="209">
        <v>85</v>
      </c>
      <c r="HE32" s="209">
        <v>44</v>
      </c>
      <c r="HF32" s="209">
        <v>85</v>
      </c>
      <c r="HG32" s="209">
        <v>44</v>
      </c>
      <c r="HH32" s="209">
        <v>85</v>
      </c>
      <c r="HI32" s="209">
        <v>44</v>
      </c>
      <c r="HJ32" s="209">
        <v>85</v>
      </c>
      <c r="HK32" s="209">
        <v>44</v>
      </c>
      <c r="HL32" s="209">
        <v>85</v>
      </c>
      <c r="HM32" s="209">
        <v>44</v>
      </c>
      <c r="HN32" s="209">
        <v>85</v>
      </c>
      <c r="HO32" s="209">
        <v>44</v>
      </c>
      <c r="HP32" s="209">
        <v>85</v>
      </c>
      <c r="HQ32" s="209">
        <v>44</v>
      </c>
      <c r="HR32" s="209">
        <v>85</v>
      </c>
      <c r="HS32" s="209">
        <v>44</v>
      </c>
      <c r="HT32" s="209">
        <v>85</v>
      </c>
      <c r="HU32" s="209">
        <v>44</v>
      </c>
      <c r="HV32" s="209">
        <v>85</v>
      </c>
      <c r="HW32" s="209">
        <v>44</v>
      </c>
      <c r="HX32" s="209">
        <v>85</v>
      </c>
      <c r="HY32" s="209">
        <v>44</v>
      </c>
      <c r="HZ32" s="209">
        <v>85</v>
      </c>
      <c r="IA32" s="209">
        <v>44</v>
      </c>
      <c r="IB32" s="209">
        <v>85</v>
      </c>
      <c r="IC32" s="209">
        <v>44</v>
      </c>
      <c r="ID32" s="209">
        <v>85</v>
      </c>
      <c r="IE32" s="209">
        <v>44</v>
      </c>
      <c r="IF32" s="209">
        <v>85</v>
      </c>
      <c r="IG32" s="209">
        <v>44</v>
      </c>
      <c r="IH32" s="209">
        <v>85</v>
      </c>
      <c r="II32" s="209">
        <v>44</v>
      </c>
      <c r="IJ32" s="209">
        <v>85</v>
      </c>
      <c r="IK32" s="209">
        <v>44</v>
      </c>
      <c r="IL32" s="209">
        <v>85</v>
      </c>
      <c r="IM32" s="209">
        <v>44</v>
      </c>
      <c r="IN32" s="209">
        <v>85</v>
      </c>
      <c r="IO32" s="209">
        <v>44</v>
      </c>
      <c r="IP32" s="209">
        <v>85</v>
      </c>
      <c r="IQ32" s="209">
        <v>44</v>
      </c>
      <c r="IR32" s="209">
        <v>85</v>
      </c>
      <c r="IS32" s="209">
        <v>44</v>
      </c>
      <c r="IT32" s="209">
        <v>85</v>
      </c>
      <c r="IU32" s="209">
        <v>44</v>
      </c>
      <c r="IV32" s="209">
        <v>85</v>
      </c>
      <c r="IW32" s="209">
        <v>44</v>
      </c>
      <c r="IX32" s="209">
        <v>85</v>
      </c>
      <c r="IY32" s="209">
        <v>44</v>
      </c>
      <c r="IZ32" s="209">
        <v>85</v>
      </c>
      <c r="JA32" s="209">
        <v>44</v>
      </c>
      <c r="JB32" s="209">
        <v>85</v>
      </c>
      <c r="JC32" s="209">
        <v>44</v>
      </c>
      <c r="JD32" s="209">
        <v>85</v>
      </c>
      <c r="JE32" s="209">
        <v>44</v>
      </c>
      <c r="JF32" s="209">
        <v>85</v>
      </c>
      <c r="JG32" s="209">
        <v>44</v>
      </c>
      <c r="JH32" s="209">
        <v>85</v>
      </c>
    </row>
    <row r="33" spans="1:268" s="206" customFormat="1" ht="15" customHeight="1" x14ac:dyDescent="0.25">
      <c r="A33" s="206">
        <v>24</v>
      </c>
      <c r="B33" s="206">
        <f t="shared" si="3"/>
        <v>1</v>
      </c>
      <c r="C33" s="206">
        <f t="shared" si="4"/>
        <v>8</v>
      </c>
      <c r="D33" s="206" t="str">
        <f t="shared" si="0"/>
        <v>Court 8</v>
      </c>
      <c r="E33" s="207">
        <f t="shared" si="9"/>
        <v>0.70833333333333337</v>
      </c>
      <c r="F33" s="208">
        <f t="shared" si="10"/>
        <v>42040</v>
      </c>
      <c r="G33" s="154"/>
      <c r="O33" s="209">
        <f t="shared" si="14"/>
        <v>25</v>
      </c>
      <c r="P33" s="210">
        <f t="shared" si="15"/>
        <v>42040</v>
      </c>
      <c r="Q33" s="207">
        <f t="shared" si="16"/>
        <v>0.70833333333333337</v>
      </c>
      <c r="R33" s="209" t="str">
        <f t="shared" si="17"/>
        <v>Court 9</v>
      </c>
      <c r="S33" s="209" t="str">
        <f t="shared" ca="1" si="1"/>
        <v>Bye</v>
      </c>
      <c r="T33" s="209" t="str">
        <f t="shared" ca="1" si="2"/>
        <v>Bye</v>
      </c>
      <c r="U33" s="209"/>
      <c r="V33" s="209"/>
      <c r="W33" s="209"/>
      <c r="X33" s="209"/>
      <c r="Y33" s="209"/>
      <c r="Z33" s="209"/>
      <c r="AA33" s="209"/>
      <c r="AB33" s="209"/>
      <c r="AC33" s="209"/>
      <c r="AD33" s="209"/>
      <c r="AE33" s="209"/>
      <c r="AF33" s="209"/>
      <c r="AG33" s="209"/>
      <c r="AH33" s="209"/>
      <c r="AI33" s="209"/>
      <c r="AJ33" s="209"/>
      <c r="AK33" s="209"/>
      <c r="AL33" s="209"/>
      <c r="AM33" s="209"/>
      <c r="AN33" s="209"/>
      <c r="AO33" s="209"/>
      <c r="AP33" s="209"/>
      <c r="AQ33" s="209"/>
      <c r="AR33" s="209"/>
      <c r="AS33" s="209"/>
      <c r="AT33" s="209"/>
      <c r="AU33" s="209"/>
      <c r="AV33" s="209"/>
      <c r="AW33" s="209"/>
      <c r="AX33" s="209"/>
      <c r="AY33" s="209"/>
      <c r="AZ33" s="209"/>
      <c r="BA33" s="209"/>
      <c r="BB33" s="209"/>
      <c r="BC33" s="209"/>
      <c r="BD33" s="209"/>
      <c r="BE33" s="209"/>
      <c r="BF33" s="209"/>
      <c r="BG33" s="209"/>
      <c r="BH33" s="209"/>
      <c r="BI33" s="209"/>
      <c r="BJ33" s="209"/>
      <c r="BK33" s="209"/>
      <c r="BL33" s="209"/>
      <c r="BM33" s="209"/>
      <c r="BN33" s="209"/>
      <c r="BO33" s="209"/>
      <c r="BP33" s="209"/>
      <c r="BQ33" s="209"/>
      <c r="BR33" s="209"/>
      <c r="BS33" s="209"/>
      <c r="BT33" s="209"/>
      <c r="BU33" s="209"/>
      <c r="BV33" s="209"/>
      <c r="BW33" s="209"/>
      <c r="BX33" s="209"/>
      <c r="BY33" s="209">
        <v>7</v>
      </c>
      <c r="BZ33" s="209"/>
      <c r="CA33" s="209">
        <v>7</v>
      </c>
      <c r="CB33" s="209"/>
      <c r="CC33" s="209">
        <v>7</v>
      </c>
      <c r="CD33" s="209"/>
      <c r="CE33" s="209">
        <v>7</v>
      </c>
      <c r="CF33" s="209"/>
      <c r="CG33" s="209">
        <v>7</v>
      </c>
      <c r="CH33" s="209"/>
      <c r="CI33" s="209">
        <v>7</v>
      </c>
      <c r="CJ33" s="209"/>
      <c r="CK33" s="209">
        <v>7</v>
      </c>
      <c r="CL33" s="209"/>
      <c r="CM33" s="209">
        <v>7</v>
      </c>
      <c r="CN33" s="209"/>
      <c r="CO33" s="209">
        <v>7</v>
      </c>
      <c r="CP33" s="209"/>
      <c r="CQ33" s="209">
        <v>7</v>
      </c>
      <c r="CR33" s="209"/>
      <c r="CS33" s="209">
        <v>7</v>
      </c>
      <c r="CT33" s="209"/>
      <c r="CU33" s="209">
        <v>7</v>
      </c>
      <c r="CV33" s="209"/>
      <c r="CW33" s="209">
        <v>7</v>
      </c>
      <c r="CX33" s="209"/>
      <c r="CY33" s="209">
        <v>7</v>
      </c>
      <c r="CZ33" s="209"/>
      <c r="DA33" s="209">
        <v>7</v>
      </c>
      <c r="DB33" s="209"/>
      <c r="DC33" s="209">
        <v>7</v>
      </c>
      <c r="DD33" s="209"/>
      <c r="DE33" s="209">
        <v>7</v>
      </c>
      <c r="DF33" s="209"/>
      <c r="DG33" s="209">
        <v>7</v>
      </c>
      <c r="DH33" s="209"/>
      <c r="DI33" s="209">
        <v>7</v>
      </c>
      <c r="DJ33" s="209"/>
      <c r="DK33" s="209">
        <v>7</v>
      </c>
      <c r="DL33" s="209"/>
      <c r="DM33" s="209">
        <v>7</v>
      </c>
      <c r="DN33" s="209"/>
      <c r="DO33" s="209">
        <v>7</v>
      </c>
      <c r="DP33" s="209"/>
      <c r="DQ33" s="209">
        <v>7</v>
      </c>
      <c r="DR33" s="209"/>
      <c r="DS33" s="209">
        <v>7</v>
      </c>
      <c r="DT33" s="209"/>
      <c r="DU33" s="209">
        <v>7</v>
      </c>
      <c r="DV33" s="209"/>
      <c r="DW33" s="209">
        <v>7</v>
      </c>
      <c r="DX33" s="209">
        <v>58</v>
      </c>
      <c r="DY33" s="209">
        <v>7</v>
      </c>
      <c r="DZ33" s="209">
        <v>58</v>
      </c>
      <c r="EA33" s="209">
        <v>7</v>
      </c>
      <c r="EB33" s="209">
        <v>58</v>
      </c>
      <c r="EC33" s="209">
        <v>7</v>
      </c>
      <c r="ED33" s="209">
        <v>58</v>
      </c>
      <c r="EE33" s="209">
        <v>7</v>
      </c>
      <c r="EF33" s="209">
        <v>58</v>
      </c>
      <c r="EG33" s="209">
        <v>7</v>
      </c>
      <c r="EH33" s="209">
        <v>58</v>
      </c>
      <c r="EI33" s="209">
        <v>7</v>
      </c>
      <c r="EJ33" s="209">
        <v>58</v>
      </c>
      <c r="EK33" s="209">
        <v>13</v>
      </c>
      <c r="EL33" s="209"/>
      <c r="EM33" s="209">
        <v>13</v>
      </c>
      <c r="EN33" s="209"/>
      <c r="EO33" s="209">
        <v>13</v>
      </c>
      <c r="EP33" s="209"/>
      <c r="EQ33" s="209">
        <v>13</v>
      </c>
      <c r="ER33" s="209"/>
      <c r="ES33" s="209">
        <v>13</v>
      </c>
      <c r="ET33" s="209"/>
      <c r="EU33" s="209">
        <v>13</v>
      </c>
      <c r="EV33" s="209"/>
      <c r="EW33" s="209">
        <v>13</v>
      </c>
      <c r="EX33" s="209"/>
      <c r="EY33" s="209">
        <v>13</v>
      </c>
      <c r="EZ33" s="209"/>
      <c r="FA33" s="209">
        <v>13</v>
      </c>
      <c r="FB33" s="209"/>
      <c r="FC33" s="209">
        <v>13</v>
      </c>
      <c r="FD33" s="209"/>
      <c r="FE33" s="209">
        <v>13</v>
      </c>
      <c r="FF33" s="209"/>
      <c r="FG33" s="209">
        <v>13</v>
      </c>
      <c r="FH33" s="209"/>
      <c r="FI33" s="209">
        <v>13</v>
      </c>
      <c r="FJ33" s="209"/>
      <c r="FK33" s="209">
        <v>13</v>
      </c>
      <c r="FL33" s="209"/>
      <c r="FM33" s="209">
        <v>13</v>
      </c>
      <c r="FN33" s="209"/>
      <c r="FO33" s="209">
        <v>13</v>
      </c>
      <c r="FP33" s="209"/>
      <c r="FQ33" s="209">
        <v>13</v>
      </c>
      <c r="FR33" s="209"/>
      <c r="FS33" s="209">
        <v>13</v>
      </c>
      <c r="FT33" s="209"/>
      <c r="FU33" s="209">
        <v>13</v>
      </c>
      <c r="FV33" s="209"/>
      <c r="FW33" s="209">
        <v>13</v>
      </c>
      <c r="FX33" s="209"/>
      <c r="FY33" s="209">
        <v>13</v>
      </c>
      <c r="FZ33" s="209"/>
      <c r="GA33" s="209">
        <v>13</v>
      </c>
      <c r="GB33" s="209"/>
      <c r="GC33" s="209">
        <v>13</v>
      </c>
      <c r="GD33" s="209"/>
      <c r="GE33" s="209">
        <v>13</v>
      </c>
      <c r="GF33" s="209"/>
      <c r="GG33" s="209">
        <v>13</v>
      </c>
      <c r="GH33" s="209"/>
      <c r="GI33" s="209">
        <v>13</v>
      </c>
      <c r="GJ33" s="209"/>
      <c r="GK33" s="209">
        <v>13</v>
      </c>
      <c r="GL33" s="209"/>
      <c r="GM33" s="209">
        <v>13</v>
      </c>
      <c r="GN33" s="209"/>
      <c r="GO33" s="209">
        <v>13</v>
      </c>
      <c r="GP33" s="209"/>
      <c r="GQ33" s="209">
        <v>13</v>
      </c>
      <c r="GR33" s="209"/>
      <c r="GS33" s="209">
        <v>13</v>
      </c>
      <c r="GT33" s="209"/>
      <c r="GU33" s="209">
        <v>13</v>
      </c>
      <c r="GV33" s="209"/>
      <c r="GW33" s="209">
        <v>13</v>
      </c>
      <c r="GX33" s="209"/>
      <c r="GY33" s="209">
        <v>13</v>
      </c>
      <c r="GZ33" s="209"/>
      <c r="HA33" s="209">
        <v>13</v>
      </c>
      <c r="HB33" s="209"/>
      <c r="HC33" s="209">
        <v>13</v>
      </c>
      <c r="HD33" s="209"/>
      <c r="HE33" s="209">
        <v>13</v>
      </c>
      <c r="HF33" s="209"/>
      <c r="HG33" s="209">
        <v>13</v>
      </c>
      <c r="HH33" s="209"/>
      <c r="HI33" s="209">
        <v>13</v>
      </c>
      <c r="HJ33" s="209"/>
      <c r="HK33" s="209">
        <v>13</v>
      </c>
      <c r="HL33" s="209"/>
      <c r="HM33" s="209">
        <v>13</v>
      </c>
      <c r="HN33" s="209"/>
      <c r="HO33" s="209">
        <v>13</v>
      </c>
      <c r="HP33" s="209"/>
      <c r="HQ33" s="209">
        <v>13</v>
      </c>
      <c r="HR33" s="209"/>
      <c r="HS33" s="209">
        <v>13</v>
      </c>
      <c r="HT33" s="209"/>
      <c r="HU33" s="209">
        <v>13</v>
      </c>
      <c r="HV33" s="209"/>
      <c r="HW33" s="209">
        <v>13</v>
      </c>
      <c r="HX33" s="209"/>
      <c r="HY33" s="209">
        <v>13</v>
      </c>
      <c r="HZ33" s="209"/>
      <c r="IA33" s="209">
        <v>13</v>
      </c>
      <c r="IB33" s="209"/>
      <c r="IC33" s="209">
        <v>13</v>
      </c>
      <c r="ID33" s="209"/>
      <c r="IE33" s="209">
        <v>13</v>
      </c>
      <c r="IF33" s="209"/>
      <c r="IG33" s="209">
        <v>13</v>
      </c>
      <c r="IH33" s="209"/>
      <c r="II33" s="209">
        <v>13</v>
      </c>
      <c r="IJ33" s="209">
        <v>116</v>
      </c>
      <c r="IK33" s="209">
        <v>13</v>
      </c>
      <c r="IL33" s="209">
        <v>116</v>
      </c>
      <c r="IM33" s="209">
        <v>13</v>
      </c>
      <c r="IN33" s="209">
        <v>116</v>
      </c>
      <c r="IO33" s="209">
        <v>13</v>
      </c>
      <c r="IP33" s="209">
        <v>116</v>
      </c>
      <c r="IQ33" s="209">
        <v>13</v>
      </c>
      <c r="IR33" s="209">
        <v>116</v>
      </c>
      <c r="IS33" s="209">
        <v>13</v>
      </c>
      <c r="IT33" s="209">
        <v>116</v>
      </c>
      <c r="IU33" s="209">
        <v>13</v>
      </c>
      <c r="IV33" s="209">
        <v>116</v>
      </c>
      <c r="IW33" s="209">
        <v>13</v>
      </c>
      <c r="IX33" s="209">
        <v>116</v>
      </c>
      <c r="IY33" s="209">
        <v>13</v>
      </c>
      <c r="IZ33" s="209">
        <v>116</v>
      </c>
      <c r="JA33" s="209">
        <v>13</v>
      </c>
      <c r="JB33" s="209">
        <v>116</v>
      </c>
      <c r="JC33" s="209">
        <v>13</v>
      </c>
      <c r="JD33" s="209">
        <v>116</v>
      </c>
      <c r="JE33" s="209">
        <v>13</v>
      </c>
      <c r="JF33" s="209">
        <v>116</v>
      </c>
      <c r="JG33" s="209">
        <v>13</v>
      </c>
      <c r="JH33" s="209">
        <v>116</v>
      </c>
    </row>
    <row r="34" spans="1:268" s="206" customFormat="1" ht="15" customHeight="1" x14ac:dyDescent="0.25">
      <c r="A34" s="206">
        <v>25</v>
      </c>
      <c r="B34" s="206">
        <f t="shared" si="3"/>
        <v>1</v>
      </c>
      <c r="C34" s="206">
        <f t="shared" ref="C34:C97" si="18">IF(C33&lt;&gt;$I$14,C33+1,1)</f>
        <v>9</v>
      </c>
      <c r="D34" s="206" t="str">
        <f t="shared" si="0"/>
        <v>Court 9</v>
      </c>
      <c r="E34" s="207">
        <f t="shared" si="9"/>
        <v>0.70833333333333337</v>
      </c>
      <c r="F34" s="208">
        <f t="shared" ref="F34:F97" si="19">IF(B34=B33,F33,F33+1)</f>
        <v>42040</v>
      </c>
      <c r="G34" s="154"/>
      <c r="O34" s="209">
        <f t="shared" si="14"/>
        <v>26</v>
      </c>
      <c r="P34" s="210">
        <f t="shared" si="15"/>
        <v>42040</v>
      </c>
      <c r="Q34" s="207">
        <f t="shared" si="16"/>
        <v>0.70833333333333337</v>
      </c>
      <c r="R34" s="209" t="str">
        <f t="shared" si="17"/>
        <v>Court 10</v>
      </c>
      <c r="S34" s="209" t="str">
        <f t="shared" ca="1" si="1"/>
        <v>Bye</v>
      </c>
      <c r="T34" s="209" t="str">
        <f t="shared" ca="1" si="2"/>
        <v>Bye</v>
      </c>
      <c r="U34" s="209"/>
      <c r="V34" s="209"/>
      <c r="W34" s="209"/>
      <c r="X34" s="209"/>
      <c r="Y34" s="209"/>
      <c r="Z34" s="209"/>
      <c r="AA34" s="209"/>
      <c r="AB34" s="209"/>
      <c r="AC34" s="209"/>
      <c r="AD34" s="209"/>
      <c r="AE34" s="209"/>
      <c r="AF34" s="209"/>
      <c r="AG34" s="209"/>
      <c r="AH34" s="209"/>
      <c r="AI34" s="209"/>
      <c r="AJ34" s="209"/>
      <c r="AK34" s="209"/>
      <c r="AL34" s="209"/>
      <c r="AM34" s="209"/>
      <c r="AN34" s="209"/>
      <c r="AO34" s="209"/>
      <c r="AP34" s="209"/>
      <c r="AQ34" s="209"/>
      <c r="AR34" s="209"/>
      <c r="AS34" s="209"/>
      <c r="AT34" s="209"/>
      <c r="AU34" s="209"/>
      <c r="AV34" s="209"/>
      <c r="AW34" s="209"/>
      <c r="AX34" s="209"/>
      <c r="AY34" s="209"/>
      <c r="AZ34" s="209"/>
      <c r="BA34" s="209"/>
      <c r="BB34" s="209"/>
      <c r="BC34" s="209"/>
      <c r="BD34" s="209"/>
      <c r="BE34" s="209"/>
      <c r="BF34" s="209"/>
      <c r="BG34" s="209"/>
      <c r="BH34" s="209"/>
      <c r="BI34" s="209"/>
      <c r="BJ34" s="209"/>
      <c r="BK34" s="209"/>
      <c r="BL34" s="209"/>
      <c r="BM34" s="209"/>
      <c r="BN34" s="209"/>
      <c r="BO34" s="209"/>
      <c r="BP34" s="209"/>
      <c r="BQ34" s="209"/>
      <c r="BR34" s="209"/>
      <c r="BS34" s="209"/>
      <c r="BT34" s="209"/>
      <c r="BU34" s="209"/>
      <c r="BV34" s="209"/>
      <c r="BW34" s="209"/>
      <c r="BX34" s="209"/>
      <c r="BY34" s="209">
        <v>26</v>
      </c>
      <c r="BZ34" s="209"/>
      <c r="CA34" s="209">
        <v>26</v>
      </c>
      <c r="CB34" s="209"/>
      <c r="CC34" s="209">
        <v>26</v>
      </c>
      <c r="CD34" s="209"/>
      <c r="CE34" s="209">
        <v>26</v>
      </c>
      <c r="CF34" s="209"/>
      <c r="CG34" s="209">
        <v>26</v>
      </c>
      <c r="CH34" s="209"/>
      <c r="CI34" s="209">
        <v>26</v>
      </c>
      <c r="CJ34" s="209"/>
      <c r="CK34" s="209">
        <v>26</v>
      </c>
      <c r="CL34" s="209">
        <v>39</v>
      </c>
      <c r="CM34" s="209">
        <v>26</v>
      </c>
      <c r="CN34" s="209">
        <v>39</v>
      </c>
      <c r="CO34" s="209">
        <v>26</v>
      </c>
      <c r="CP34" s="209">
        <v>39</v>
      </c>
      <c r="CQ34" s="209">
        <v>26</v>
      </c>
      <c r="CR34" s="209">
        <v>39</v>
      </c>
      <c r="CS34" s="209">
        <v>26</v>
      </c>
      <c r="CT34" s="209">
        <v>39</v>
      </c>
      <c r="CU34" s="209">
        <v>26</v>
      </c>
      <c r="CV34" s="209">
        <v>39</v>
      </c>
      <c r="CW34" s="209">
        <v>26</v>
      </c>
      <c r="CX34" s="209">
        <v>39</v>
      </c>
      <c r="CY34" s="209">
        <v>26</v>
      </c>
      <c r="CZ34" s="209">
        <v>39</v>
      </c>
      <c r="DA34" s="209">
        <v>26</v>
      </c>
      <c r="DB34" s="209">
        <v>39</v>
      </c>
      <c r="DC34" s="209">
        <v>26</v>
      </c>
      <c r="DD34" s="209">
        <v>39</v>
      </c>
      <c r="DE34" s="209">
        <v>26</v>
      </c>
      <c r="DF34" s="209">
        <v>39</v>
      </c>
      <c r="DG34" s="209">
        <v>26</v>
      </c>
      <c r="DH34" s="209">
        <v>39</v>
      </c>
      <c r="DI34" s="209">
        <v>26</v>
      </c>
      <c r="DJ34" s="209">
        <v>39</v>
      </c>
      <c r="DK34" s="209">
        <v>26</v>
      </c>
      <c r="DL34" s="209">
        <v>39</v>
      </c>
      <c r="DM34" s="209">
        <v>26</v>
      </c>
      <c r="DN34" s="209">
        <v>39</v>
      </c>
      <c r="DO34" s="209">
        <v>26</v>
      </c>
      <c r="DP34" s="209">
        <v>39</v>
      </c>
      <c r="DQ34" s="209">
        <v>26</v>
      </c>
      <c r="DR34" s="209">
        <v>39</v>
      </c>
      <c r="DS34" s="209">
        <v>26</v>
      </c>
      <c r="DT34" s="209">
        <v>39</v>
      </c>
      <c r="DU34" s="209">
        <v>26</v>
      </c>
      <c r="DV34" s="209">
        <v>39</v>
      </c>
      <c r="DW34" s="209">
        <v>26</v>
      </c>
      <c r="DX34" s="209">
        <v>39</v>
      </c>
      <c r="DY34" s="209">
        <v>26</v>
      </c>
      <c r="DZ34" s="209">
        <v>39</v>
      </c>
      <c r="EA34" s="209">
        <v>26</v>
      </c>
      <c r="EB34" s="209">
        <v>39</v>
      </c>
      <c r="EC34" s="209">
        <v>26</v>
      </c>
      <c r="ED34" s="209">
        <v>39</v>
      </c>
      <c r="EE34" s="209">
        <v>26</v>
      </c>
      <c r="EF34" s="209">
        <v>39</v>
      </c>
      <c r="EG34" s="209">
        <v>26</v>
      </c>
      <c r="EH34" s="209">
        <v>39</v>
      </c>
      <c r="EI34" s="209">
        <v>26</v>
      </c>
      <c r="EJ34" s="209">
        <v>39</v>
      </c>
      <c r="EK34" s="209">
        <v>52</v>
      </c>
      <c r="EL34" s="209"/>
      <c r="EM34" s="209">
        <v>52</v>
      </c>
      <c r="EN34" s="209"/>
      <c r="EO34" s="209">
        <v>52</v>
      </c>
      <c r="EP34" s="209"/>
      <c r="EQ34" s="209">
        <v>52</v>
      </c>
      <c r="ER34" s="209"/>
      <c r="ES34" s="209">
        <v>52</v>
      </c>
      <c r="ET34" s="209"/>
      <c r="EU34" s="209">
        <v>52</v>
      </c>
      <c r="EV34" s="209"/>
      <c r="EW34" s="209">
        <v>52</v>
      </c>
      <c r="EX34" s="209"/>
      <c r="EY34" s="209">
        <v>52</v>
      </c>
      <c r="EZ34" s="209"/>
      <c r="FA34" s="209">
        <v>52</v>
      </c>
      <c r="FB34" s="209"/>
      <c r="FC34" s="209">
        <v>52</v>
      </c>
      <c r="FD34" s="209"/>
      <c r="FE34" s="209">
        <v>52</v>
      </c>
      <c r="FF34" s="209"/>
      <c r="FG34" s="209">
        <v>52</v>
      </c>
      <c r="FH34" s="209"/>
      <c r="FI34" s="209">
        <v>52</v>
      </c>
      <c r="FJ34" s="209">
        <v>77</v>
      </c>
      <c r="FK34" s="209">
        <v>52</v>
      </c>
      <c r="FL34" s="209">
        <v>77</v>
      </c>
      <c r="FM34" s="209">
        <v>52</v>
      </c>
      <c r="FN34" s="209">
        <v>77</v>
      </c>
      <c r="FO34" s="209">
        <v>52</v>
      </c>
      <c r="FP34" s="209">
        <v>77</v>
      </c>
      <c r="FQ34" s="209">
        <v>52</v>
      </c>
      <c r="FR34" s="209">
        <v>77</v>
      </c>
      <c r="FS34" s="209">
        <v>52</v>
      </c>
      <c r="FT34" s="209">
        <v>77</v>
      </c>
      <c r="FU34" s="209">
        <v>52</v>
      </c>
      <c r="FV34" s="209">
        <v>77</v>
      </c>
      <c r="FW34" s="209">
        <v>52</v>
      </c>
      <c r="FX34" s="209">
        <v>77</v>
      </c>
      <c r="FY34" s="209">
        <v>52</v>
      </c>
      <c r="FZ34" s="209">
        <v>77</v>
      </c>
      <c r="GA34" s="209">
        <v>52</v>
      </c>
      <c r="GB34" s="209">
        <v>77</v>
      </c>
      <c r="GC34" s="209">
        <v>52</v>
      </c>
      <c r="GD34" s="209">
        <v>77</v>
      </c>
      <c r="GE34" s="209">
        <v>52</v>
      </c>
      <c r="GF34" s="209">
        <v>77</v>
      </c>
      <c r="GG34" s="209">
        <v>52</v>
      </c>
      <c r="GH34" s="209">
        <v>77</v>
      </c>
      <c r="GI34" s="209">
        <v>52</v>
      </c>
      <c r="GJ34" s="209">
        <v>77</v>
      </c>
      <c r="GK34" s="209">
        <v>52</v>
      </c>
      <c r="GL34" s="209">
        <v>77</v>
      </c>
      <c r="GM34" s="209">
        <v>52</v>
      </c>
      <c r="GN34" s="209">
        <v>77</v>
      </c>
      <c r="GO34" s="209">
        <v>52</v>
      </c>
      <c r="GP34" s="209">
        <v>77</v>
      </c>
      <c r="GQ34" s="209">
        <v>52</v>
      </c>
      <c r="GR34" s="209">
        <v>77</v>
      </c>
      <c r="GS34" s="209">
        <v>52</v>
      </c>
      <c r="GT34" s="209">
        <v>77</v>
      </c>
      <c r="GU34" s="209">
        <v>52</v>
      </c>
      <c r="GV34" s="209">
        <v>77</v>
      </c>
      <c r="GW34" s="209">
        <v>52</v>
      </c>
      <c r="GX34" s="209">
        <v>77</v>
      </c>
      <c r="GY34" s="209">
        <v>52</v>
      </c>
      <c r="GZ34" s="209">
        <v>77</v>
      </c>
      <c r="HA34" s="209">
        <v>52</v>
      </c>
      <c r="HB34" s="209">
        <v>77</v>
      </c>
      <c r="HC34" s="209">
        <v>52</v>
      </c>
      <c r="HD34" s="209">
        <v>77</v>
      </c>
      <c r="HE34" s="209">
        <v>52</v>
      </c>
      <c r="HF34" s="209">
        <v>77</v>
      </c>
      <c r="HG34" s="209">
        <v>52</v>
      </c>
      <c r="HH34" s="209">
        <v>77</v>
      </c>
      <c r="HI34" s="209">
        <v>52</v>
      </c>
      <c r="HJ34" s="209">
        <v>77</v>
      </c>
      <c r="HK34" s="209">
        <v>52</v>
      </c>
      <c r="HL34" s="209">
        <v>77</v>
      </c>
      <c r="HM34" s="209">
        <v>52</v>
      </c>
      <c r="HN34" s="209">
        <v>77</v>
      </c>
      <c r="HO34" s="209">
        <v>52</v>
      </c>
      <c r="HP34" s="209">
        <v>77</v>
      </c>
      <c r="HQ34" s="209">
        <v>52</v>
      </c>
      <c r="HR34" s="209">
        <v>77</v>
      </c>
      <c r="HS34" s="209">
        <v>52</v>
      </c>
      <c r="HT34" s="209">
        <v>77</v>
      </c>
      <c r="HU34" s="209">
        <v>52</v>
      </c>
      <c r="HV34" s="209">
        <v>77</v>
      </c>
      <c r="HW34" s="209">
        <v>52</v>
      </c>
      <c r="HX34" s="209">
        <v>77</v>
      </c>
      <c r="HY34" s="209">
        <v>52</v>
      </c>
      <c r="HZ34" s="209">
        <v>77</v>
      </c>
      <c r="IA34" s="209">
        <v>52</v>
      </c>
      <c r="IB34" s="209">
        <v>77</v>
      </c>
      <c r="IC34" s="209">
        <v>52</v>
      </c>
      <c r="ID34" s="209">
        <v>77</v>
      </c>
      <c r="IE34" s="209">
        <v>52</v>
      </c>
      <c r="IF34" s="209">
        <v>77</v>
      </c>
      <c r="IG34" s="209">
        <v>52</v>
      </c>
      <c r="IH34" s="209">
        <v>77</v>
      </c>
      <c r="II34" s="209">
        <v>52</v>
      </c>
      <c r="IJ34" s="209">
        <v>77</v>
      </c>
      <c r="IK34" s="209">
        <v>52</v>
      </c>
      <c r="IL34" s="209">
        <v>77</v>
      </c>
      <c r="IM34" s="209">
        <v>52</v>
      </c>
      <c r="IN34" s="209">
        <v>77</v>
      </c>
      <c r="IO34" s="209">
        <v>52</v>
      </c>
      <c r="IP34" s="209">
        <v>77</v>
      </c>
      <c r="IQ34" s="209">
        <v>52</v>
      </c>
      <c r="IR34" s="209">
        <v>77</v>
      </c>
      <c r="IS34" s="209">
        <v>52</v>
      </c>
      <c r="IT34" s="209">
        <v>77</v>
      </c>
      <c r="IU34" s="209">
        <v>52</v>
      </c>
      <c r="IV34" s="209">
        <v>77</v>
      </c>
      <c r="IW34" s="209">
        <v>52</v>
      </c>
      <c r="IX34" s="209">
        <v>77</v>
      </c>
      <c r="IY34" s="209">
        <v>52</v>
      </c>
      <c r="IZ34" s="209">
        <v>77</v>
      </c>
      <c r="JA34" s="209">
        <v>52</v>
      </c>
      <c r="JB34" s="209">
        <v>77</v>
      </c>
      <c r="JC34" s="209">
        <v>52</v>
      </c>
      <c r="JD34" s="209">
        <v>77</v>
      </c>
      <c r="JE34" s="209">
        <v>52</v>
      </c>
      <c r="JF34" s="209">
        <v>77</v>
      </c>
      <c r="JG34" s="209">
        <v>52</v>
      </c>
      <c r="JH34" s="209">
        <v>77</v>
      </c>
    </row>
    <row r="35" spans="1:268" s="206" customFormat="1" ht="15" customHeight="1" x14ac:dyDescent="0.25">
      <c r="A35" s="206">
        <v>26</v>
      </c>
      <c r="B35" s="206">
        <f t="shared" si="3"/>
        <v>1</v>
      </c>
      <c r="C35" s="206">
        <f t="shared" si="18"/>
        <v>10</v>
      </c>
      <c r="D35" s="206" t="str">
        <f t="shared" si="0"/>
        <v>Court 10</v>
      </c>
      <c r="E35" s="207">
        <f t="shared" si="9"/>
        <v>0.70833333333333337</v>
      </c>
      <c r="F35" s="208">
        <f t="shared" si="19"/>
        <v>42040</v>
      </c>
      <c r="G35" s="154"/>
      <c r="O35" s="209">
        <f t="shared" si="14"/>
        <v>27</v>
      </c>
      <c r="P35" s="210">
        <f t="shared" si="15"/>
        <v>42040</v>
      </c>
      <c r="Q35" s="207">
        <f t="shared" si="16"/>
        <v>0.70833333333333337</v>
      </c>
      <c r="R35" s="209" t="str">
        <f t="shared" si="17"/>
        <v>Court 11</v>
      </c>
      <c r="S35" s="209" t="str">
        <f t="shared" ca="1" si="1"/>
        <v>Bye</v>
      </c>
      <c r="T35" s="209" t="str">
        <f t="shared" ca="1" si="2"/>
        <v>Bye</v>
      </c>
      <c r="U35" s="209"/>
      <c r="V35" s="209"/>
      <c r="W35" s="209"/>
      <c r="X35" s="209"/>
      <c r="Y35" s="209"/>
      <c r="Z35" s="209"/>
      <c r="AA35" s="209"/>
      <c r="AB35" s="209"/>
      <c r="AC35" s="209"/>
      <c r="AD35" s="209"/>
      <c r="AE35" s="209"/>
      <c r="AF35" s="209"/>
      <c r="AG35" s="209"/>
      <c r="AH35" s="209"/>
      <c r="AI35" s="209"/>
      <c r="AJ35" s="209"/>
      <c r="AK35" s="209"/>
      <c r="AL35" s="209"/>
      <c r="AM35" s="209"/>
      <c r="AN35" s="209"/>
      <c r="AO35" s="209"/>
      <c r="AP35" s="209"/>
      <c r="AQ35" s="209"/>
      <c r="AR35" s="209"/>
      <c r="AS35" s="209"/>
      <c r="AT35" s="209"/>
      <c r="AU35" s="209"/>
      <c r="AV35" s="209"/>
      <c r="AW35" s="209"/>
      <c r="AX35" s="209"/>
      <c r="AY35" s="209"/>
      <c r="AZ35" s="209"/>
      <c r="BA35" s="209"/>
      <c r="BB35" s="209"/>
      <c r="BC35" s="209"/>
      <c r="BD35" s="209"/>
      <c r="BE35" s="209"/>
      <c r="BF35" s="209"/>
      <c r="BG35" s="209"/>
      <c r="BH35" s="209"/>
      <c r="BI35" s="209"/>
      <c r="BJ35" s="209"/>
      <c r="BK35" s="209"/>
      <c r="BL35" s="209"/>
      <c r="BM35" s="209"/>
      <c r="BN35" s="209"/>
      <c r="BO35" s="209"/>
      <c r="BP35" s="209"/>
      <c r="BQ35" s="209"/>
      <c r="BR35" s="209"/>
      <c r="BS35" s="209"/>
      <c r="BT35" s="209"/>
      <c r="BU35" s="209"/>
      <c r="BV35" s="209"/>
      <c r="BW35" s="209"/>
      <c r="BX35" s="209"/>
      <c r="BY35" s="209">
        <v>10</v>
      </c>
      <c r="BZ35" s="209"/>
      <c r="CA35" s="209">
        <v>10</v>
      </c>
      <c r="CB35" s="209"/>
      <c r="CC35" s="209">
        <v>10</v>
      </c>
      <c r="CD35" s="209"/>
      <c r="CE35" s="209">
        <v>10</v>
      </c>
      <c r="CF35" s="209"/>
      <c r="CG35" s="209">
        <v>10</v>
      </c>
      <c r="CH35" s="209"/>
      <c r="CI35" s="209">
        <v>10</v>
      </c>
      <c r="CJ35" s="209"/>
      <c r="CK35" s="209">
        <v>10</v>
      </c>
      <c r="CL35" s="209"/>
      <c r="CM35" s="209">
        <v>10</v>
      </c>
      <c r="CN35" s="209"/>
      <c r="CO35" s="209">
        <v>10</v>
      </c>
      <c r="CP35" s="209"/>
      <c r="CQ35" s="209">
        <v>10</v>
      </c>
      <c r="CR35" s="209"/>
      <c r="CS35" s="209">
        <v>10</v>
      </c>
      <c r="CT35" s="209"/>
      <c r="CU35" s="209">
        <v>10</v>
      </c>
      <c r="CV35" s="209"/>
      <c r="CW35" s="209">
        <v>10</v>
      </c>
      <c r="CX35" s="209"/>
      <c r="CY35" s="209">
        <v>10</v>
      </c>
      <c r="CZ35" s="209"/>
      <c r="DA35" s="209">
        <v>10</v>
      </c>
      <c r="DB35" s="209"/>
      <c r="DC35" s="209">
        <v>10</v>
      </c>
      <c r="DD35" s="209"/>
      <c r="DE35" s="209">
        <v>10</v>
      </c>
      <c r="DF35" s="209"/>
      <c r="DG35" s="209">
        <v>10</v>
      </c>
      <c r="DH35" s="209"/>
      <c r="DI35" s="209">
        <v>10</v>
      </c>
      <c r="DJ35" s="209"/>
      <c r="DK35" s="209">
        <v>10</v>
      </c>
      <c r="DL35" s="209"/>
      <c r="DM35" s="209">
        <v>10</v>
      </c>
      <c r="DN35" s="209"/>
      <c r="DO35" s="209">
        <v>10</v>
      </c>
      <c r="DP35" s="209"/>
      <c r="DQ35" s="209">
        <v>10</v>
      </c>
      <c r="DR35" s="209">
        <v>55</v>
      </c>
      <c r="DS35" s="209">
        <v>10</v>
      </c>
      <c r="DT35" s="209">
        <v>55</v>
      </c>
      <c r="DU35" s="209">
        <v>10</v>
      </c>
      <c r="DV35" s="209">
        <v>55</v>
      </c>
      <c r="DW35" s="209">
        <v>10</v>
      </c>
      <c r="DX35" s="209">
        <v>55</v>
      </c>
      <c r="DY35" s="209">
        <v>10</v>
      </c>
      <c r="DZ35" s="209">
        <v>55</v>
      </c>
      <c r="EA35" s="209">
        <v>10</v>
      </c>
      <c r="EB35" s="209">
        <v>55</v>
      </c>
      <c r="EC35" s="209">
        <v>10</v>
      </c>
      <c r="ED35" s="209">
        <v>55</v>
      </c>
      <c r="EE35" s="209">
        <v>10</v>
      </c>
      <c r="EF35" s="209">
        <v>55</v>
      </c>
      <c r="EG35" s="209">
        <v>10</v>
      </c>
      <c r="EH35" s="209">
        <v>55</v>
      </c>
      <c r="EI35" s="209">
        <v>10</v>
      </c>
      <c r="EJ35" s="209">
        <v>55</v>
      </c>
      <c r="EK35" s="209">
        <v>20</v>
      </c>
      <c r="EL35" s="209"/>
      <c r="EM35" s="209">
        <v>20</v>
      </c>
      <c r="EN35" s="209"/>
      <c r="EO35" s="209">
        <v>20</v>
      </c>
      <c r="EP35" s="209"/>
      <c r="EQ35" s="209">
        <v>20</v>
      </c>
      <c r="ER35" s="209"/>
      <c r="ES35" s="209">
        <v>20</v>
      </c>
      <c r="ET35" s="209"/>
      <c r="EU35" s="209">
        <v>20</v>
      </c>
      <c r="EV35" s="209"/>
      <c r="EW35" s="209">
        <v>20</v>
      </c>
      <c r="EX35" s="209"/>
      <c r="EY35" s="209">
        <v>20</v>
      </c>
      <c r="EZ35" s="209"/>
      <c r="FA35" s="209">
        <v>20</v>
      </c>
      <c r="FB35" s="209"/>
      <c r="FC35" s="209">
        <v>20</v>
      </c>
      <c r="FD35" s="209"/>
      <c r="FE35" s="209">
        <v>20</v>
      </c>
      <c r="FF35" s="209"/>
      <c r="FG35" s="209">
        <v>20</v>
      </c>
      <c r="FH35" s="209"/>
      <c r="FI35" s="209">
        <v>20</v>
      </c>
      <c r="FJ35" s="209"/>
      <c r="FK35" s="209">
        <v>20</v>
      </c>
      <c r="FL35" s="209"/>
      <c r="FM35" s="209">
        <v>20</v>
      </c>
      <c r="FN35" s="209"/>
      <c r="FO35" s="209">
        <v>20</v>
      </c>
      <c r="FP35" s="209"/>
      <c r="FQ35" s="209">
        <v>20</v>
      </c>
      <c r="FR35" s="209"/>
      <c r="FS35" s="209">
        <v>20</v>
      </c>
      <c r="FT35" s="209"/>
      <c r="FU35" s="209">
        <v>20</v>
      </c>
      <c r="FV35" s="209"/>
      <c r="FW35" s="209">
        <v>20</v>
      </c>
      <c r="FX35" s="209"/>
      <c r="FY35" s="209">
        <v>20</v>
      </c>
      <c r="FZ35" s="209"/>
      <c r="GA35" s="209">
        <v>20</v>
      </c>
      <c r="GB35" s="209"/>
      <c r="GC35" s="209">
        <v>20</v>
      </c>
      <c r="GD35" s="209"/>
      <c r="GE35" s="209">
        <v>20</v>
      </c>
      <c r="GF35" s="209"/>
      <c r="GG35" s="209">
        <v>20</v>
      </c>
      <c r="GH35" s="209"/>
      <c r="GI35" s="209">
        <v>20</v>
      </c>
      <c r="GJ35" s="209"/>
      <c r="GK35" s="209">
        <v>20</v>
      </c>
      <c r="GL35" s="209"/>
      <c r="GM35" s="209">
        <v>20</v>
      </c>
      <c r="GN35" s="209"/>
      <c r="GO35" s="209">
        <v>20</v>
      </c>
      <c r="GP35" s="209"/>
      <c r="GQ35" s="209">
        <v>20</v>
      </c>
      <c r="GR35" s="209"/>
      <c r="GS35" s="209">
        <v>20</v>
      </c>
      <c r="GT35" s="209"/>
      <c r="GU35" s="209">
        <v>20</v>
      </c>
      <c r="GV35" s="209"/>
      <c r="GW35" s="209">
        <v>20</v>
      </c>
      <c r="GX35" s="209"/>
      <c r="GY35" s="209">
        <v>20</v>
      </c>
      <c r="GZ35" s="209"/>
      <c r="HA35" s="209">
        <v>20</v>
      </c>
      <c r="HB35" s="209"/>
      <c r="HC35" s="209">
        <v>20</v>
      </c>
      <c r="HD35" s="209"/>
      <c r="HE35" s="209">
        <v>20</v>
      </c>
      <c r="HF35" s="209"/>
      <c r="HG35" s="209">
        <v>20</v>
      </c>
      <c r="HH35" s="209"/>
      <c r="HI35" s="209">
        <v>20</v>
      </c>
      <c r="HJ35" s="209"/>
      <c r="HK35" s="209">
        <v>20</v>
      </c>
      <c r="HL35" s="209"/>
      <c r="HM35" s="209">
        <v>20</v>
      </c>
      <c r="HN35" s="209"/>
      <c r="HO35" s="209">
        <v>20</v>
      </c>
      <c r="HP35" s="209"/>
      <c r="HQ35" s="209">
        <v>20</v>
      </c>
      <c r="HR35" s="209"/>
      <c r="HS35" s="209">
        <v>20</v>
      </c>
      <c r="HT35" s="209"/>
      <c r="HU35" s="209">
        <v>20</v>
      </c>
      <c r="HV35" s="209">
        <v>109</v>
      </c>
      <c r="HW35" s="209">
        <v>20</v>
      </c>
      <c r="HX35" s="209">
        <v>109</v>
      </c>
      <c r="HY35" s="209">
        <v>20</v>
      </c>
      <c r="HZ35" s="209">
        <v>109</v>
      </c>
      <c r="IA35" s="209">
        <v>20</v>
      </c>
      <c r="IB35" s="209">
        <v>109</v>
      </c>
      <c r="IC35" s="209">
        <v>20</v>
      </c>
      <c r="ID35" s="209">
        <v>109</v>
      </c>
      <c r="IE35" s="209">
        <v>20</v>
      </c>
      <c r="IF35" s="209">
        <v>109</v>
      </c>
      <c r="IG35" s="209">
        <v>20</v>
      </c>
      <c r="IH35" s="209">
        <v>109</v>
      </c>
      <c r="II35" s="209">
        <v>20</v>
      </c>
      <c r="IJ35" s="209">
        <v>109</v>
      </c>
      <c r="IK35" s="209">
        <v>20</v>
      </c>
      <c r="IL35" s="209">
        <v>109</v>
      </c>
      <c r="IM35" s="209">
        <v>20</v>
      </c>
      <c r="IN35" s="209">
        <v>109</v>
      </c>
      <c r="IO35" s="209">
        <v>20</v>
      </c>
      <c r="IP35" s="209">
        <v>109</v>
      </c>
      <c r="IQ35" s="209">
        <v>20</v>
      </c>
      <c r="IR35" s="209">
        <v>109</v>
      </c>
      <c r="IS35" s="209">
        <v>20</v>
      </c>
      <c r="IT35" s="209">
        <v>109</v>
      </c>
      <c r="IU35" s="209">
        <v>20</v>
      </c>
      <c r="IV35" s="209">
        <v>109</v>
      </c>
      <c r="IW35" s="209">
        <v>20</v>
      </c>
      <c r="IX35" s="209">
        <v>109</v>
      </c>
      <c r="IY35" s="209">
        <v>20</v>
      </c>
      <c r="IZ35" s="209">
        <v>109</v>
      </c>
      <c r="JA35" s="209">
        <v>20</v>
      </c>
      <c r="JB35" s="209">
        <v>109</v>
      </c>
      <c r="JC35" s="209">
        <v>20</v>
      </c>
      <c r="JD35" s="209">
        <v>109</v>
      </c>
      <c r="JE35" s="209">
        <v>20</v>
      </c>
      <c r="JF35" s="209">
        <v>109</v>
      </c>
      <c r="JG35" s="209">
        <v>20</v>
      </c>
      <c r="JH35" s="209">
        <v>109</v>
      </c>
    </row>
    <row r="36" spans="1:268" s="206" customFormat="1" ht="15" customHeight="1" x14ac:dyDescent="0.25">
      <c r="A36" s="206">
        <v>27</v>
      </c>
      <c r="B36" s="206">
        <f t="shared" si="3"/>
        <v>1</v>
      </c>
      <c r="C36" s="206">
        <f t="shared" si="18"/>
        <v>11</v>
      </c>
      <c r="D36" s="206" t="str">
        <f t="shared" si="0"/>
        <v>Court 11</v>
      </c>
      <c r="E36" s="207">
        <f t="shared" si="9"/>
        <v>0.70833333333333337</v>
      </c>
      <c r="F36" s="208">
        <f t="shared" si="19"/>
        <v>42040</v>
      </c>
      <c r="G36" s="154"/>
      <c r="O36" s="209">
        <f t="shared" si="14"/>
        <v>28</v>
      </c>
      <c r="P36" s="210">
        <f t="shared" si="15"/>
        <v>42040</v>
      </c>
      <c r="Q36" s="207">
        <f t="shared" si="16"/>
        <v>0.70833333333333337</v>
      </c>
      <c r="R36" s="209" t="str">
        <f t="shared" si="17"/>
        <v>Court 12</v>
      </c>
      <c r="S36" s="209" t="str">
        <f t="shared" ca="1" si="1"/>
        <v>Bye</v>
      </c>
      <c r="T36" s="209" t="str">
        <f t="shared" ca="1" si="2"/>
        <v>Bye</v>
      </c>
      <c r="U36" s="209"/>
      <c r="V36" s="209"/>
      <c r="W36" s="209"/>
      <c r="X36" s="209"/>
      <c r="Y36" s="209"/>
      <c r="Z36" s="209"/>
      <c r="AA36" s="209"/>
      <c r="AB36" s="209"/>
      <c r="AC36" s="209"/>
      <c r="AD36" s="209"/>
      <c r="AE36" s="209"/>
      <c r="AF36" s="209"/>
      <c r="AG36" s="209"/>
      <c r="AH36" s="209"/>
      <c r="AI36" s="209"/>
      <c r="AJ36" s="209"/>
      <c r="AK36" s="209"/>
      <c r="AL36" s="209"/>
      <c r="AM36" s="209"/>
      <c r="AN36" s="209"/>
      <c r="AO36" s="209"/>
      <c r="AP36" s="209"/>
      <c r="AQ36" s="209"/>
      <c r="AR36" s="209"/>
      <c r="AS36" s="209"/>
      <c r="AT36" s="209"/>
      <c r="AU36" s="209"/>
      <c r="AV36" s="209"/>
      <c r="AW36" s="209"/>
      <c r="AX36" s="209"/>
      <c r="AY36" s="209"/>
      <c r="AZ36" s="209"/>
      <c r="BA36" s="209"/>
      <c r="BB36" s="209"/>
      <c r="BC36" s="209"/>
      <c r="BD36" s="209"/>
      <c r="BE36" s="209"/>
      <c r="BF36" s="209"/>
      <c r="BG36" s="209"/>
      <c r="BH36" s="209"/>
      <c r="BI36" s="209"/>
      <c r="BJ36" s="209"/>
      <c r="BK36" s="209"/>
      <c r="BL36" s="209"/>
      <c r="BM36" s="209"/>
      <c r="BN36" s="209"/>
      <c r="BO36" s="209"/>
      <c r="BP36" s="209"/>
      <c r="BQ36" s="209"/>
      <c r="BR36" s="209"/>
      <c r="BS36" s="209"/>
      <c r="BT36" s="209"/>
      <c r="BU36" s="209"/>
      <c r="BV36" s="209"/>
      <c r="BW36" s="209"/>
      <c r="BX36" s="209"/>
      <c r="BY36" s="209">
        <v>23</v>
      </c>
      <c r="BZ36" s="209"/>
      <c r="CA36" s="209">
        <v>23</v>
      </c>
      <c r="CB36" s="209"/>
      <c r="CC36" s="209">
        <v>23</v>
      </c>
      <c r="CD36" s="209"/>
      <c r="CE36" s="209">
        <v>23</v>
      </c>
      <c r="CF36" s="209"/>
      <c r="CG36" s="209">
        <v>23</v>
      </c>
      <c r="CH36" s="209"/>
      <c r="CI36" s="209">
        <v>23</v>
      </c>
      <c r="CJ36" s="209"/>
      <c r="CK36" s="209">
        <v>23</v>
      </c>
      <c r="CL36" s="209"/>
      <c r="CM36" s="209">
        <v>23</v>
      </c>
      <c r="CN36" s="209"/>
      <c r="CO36" s="209">
        <v>23</v>
      </c>
      <c r="CP36" s="209"/>
      <c r="CQ36" s="209">
        <v>23</v>
      </c>
      <c r="CR36" s="209">
        <v>42</v>
      </c>
      <c r="CS36" s="209">
        <v>23</v>
      </c>
      <c r="CT36" s="209">
        <v>42</v>
      </c>
      <c r="CU36" s="209">
        <v>23</v>
      </c>
      <c r="CV36" s="209">
        <v>42</v>
      </c>
      <c r="CW36" s="209">
        <v>23</v>
      </c>
      <c r="CX36" s="209">
        <v>42</v>
      </c>
      <c r="CY36" s="209">
        <v>23</v>
      </c>
      <c r="CZ36" s="209">
        <v>42</v>
      </c>
      <c r="DA36" s="209">
        <v>23</v>
      </c>
      <c r="DB36" s="209">
        <v>42</v>
      </c>
      <c r="DC36" s="209">
        <v>23</v>
      </c>
      <c r="DD36" s="209">
        <v>42</v>
      </c>
      <c r="DE36" s="209">
        <v>23</v>
      </c>
      <c r="DF36" s="209">
        <v>42</v>
      </c>
      <c r="DG36" s="209">
        <v>23</v>
      </c>
      <c r="DH36" s="209">
        <v>42</v>
      </c>
      <c r="DI36" s="209">
        <v>23</v>
      </c>
      <c r="DJ36" s="209">
        <v>42</v>
      </c>
      <c r="DK36" s="209">
        <v>23</v>
      </c>
      <c r="DL36" s="209">
        <v>42</v>
      </c>
      <c r="DM36" s="209">
        <v>23</v>
      </c>
      <c r="DN36" s="209">
        <v>42</v>
      </c>
      <c r="DO36" s="209">
        <v>23</v>
      </c>
      <c r="DP36" s="209">
        <v>42</v>
      </c>
      <c r="DQ36" s="209">
        <v>23</v>
      </c>
      <c r="DR36" s="209">
        <v>42</v>
      </c>
      <c r="DS36" s="209">
        <v>23</v>
      </c>
      <c r="DT36" s="209">
        <v>42</v>
      </c>
      <c r="DU36" s="209">
        <v>23</v>
      </c>
      <c r="DV36" s="209">
        <v>42</v>
      </c>
      <c r="DW36" s="209">
        <v>23</v>
      </c>
      <c r="DX36" s="209">
        <v>42</v>
      </c>
      <c r="DY36" s="209">
        <v>23</v>
      </c>
      <c r="DZ36" s="209">
        <v>42</v>
      </c>
      <c r="EA36" s="209">
        <v>23</v>
      </c>
      <c r="EB36" s="209">
        <v>42</v>
      </c>
      <c r="EC36" s="209">
        <v>23</v>
      </c>
      <c r="ED36" s="209">
        <v>42</v>
      </c>
      <c r="EE36" s="209">
        <v>23</v>
      </c>
      <c r="EF36" s="209">
        <v>42</v>
      </c>
      <c r="EG36" s="209">
        <v>23</v>
      </c>
      <c r="EH36" s="209">
        <v>42</v>
      </c>
      <c r="EI36" s="209">
        <v>23</v>
      </c>
      <c r="EJ36" s="209">
        <v>42</v>
      </c>
      <c r="EK36" s="209">
        <v>45</v>
      </c>
      <c r="EL36" s="209"/>
      <c r="EM36" s="209">
        <v>45</v>
      </c>
      <c r="EN36" s="209"/>
      <c r="EO36" s="209">
        <v>45</v>
      </c>
      <c r="EP36" s="209"/>
      <c r="EQ36" s="209">
        <v>45</v>
      </c>
      <c r="ER36" s="209"/>
      <c r="ES36" s="209">
        <v>45</v>
      </c>
      <c r="ET36" s="209"/>
      <c r="EU36" s="209">
        <v>45</v>
      </c>
      <c r="EV36" s="209"/>
      <c r="EW36" s="209">
        <v>45</v>
      </c>
      <c r="EX36" s="209"/>
      <c r="EY36" s="209">
        <v>45</v>
      </c>
      <c r="EZ36" s="209"/>
      <c r="FA36" s="209">
        <v>45</v>
      </c>
      <c r="FB36" s="209"/>
      <c r="FC36" s="209">
        <v>45</v>
      </c>
      <c r="FD36" s="209"/>
      <c r="FE36" s="209">
        <v>45</v>
      </c>
      <c r="FF36" s="209"/>
      <c r="FG36" s="209">
        <v>45</v>
      </c>
      <c r="FH36" s="209"/>
      <c r="FI36" s="209">
        <v>45</v>
      </c>
      <c r="FJ36" s="209"/>
      <c r="FK36" s="209">
        <v>45</v>
      </c>
      <c r="FL36" s="209"/>
      <c r="FM36" s="209">
        <v>45</v>
      </c>
      <c r="FN36" s="209"/>
      <c r="FO36" s="209">
        <v>45</v>
      </c>
      <c r="FP36" s="209"/>
      <c r="FQ36" s="209">
        <v>45</v>
      </c>
      <c r="FR36" s="209"/>
      <c r="FS36" s="209">
        <v>45</v>
      </c>
      <c r="FT36" s="209"/>
      <c r="FU36" s="209">
        <v>45</v>
      </c>
      <c r="FV36" s="209"/>
      <c r="FW36" s="209">
        <v>45</v>
      </c>
      <c r="FX36" s="209">
        <v>84</v>
      </c>
      <c r="FY36" s="209">
        <v>45</v>
      </c>
      <c r="FZ36" s="209">
        <v>84</v>
      </c>
      <c r="GA36" s="209">
        <v>45</v>
      </c>
      <c r="GB36" s="209">
        <v>84</v>
      </c>
      <c r="GC36" s="209">
        <v>45</v>
      </c>
      <c r="GD36" s="209">
        <v>84</v>
      </c>
      <c r="GE36" s="209">
        <v>45</v>
      </c>
      <c r="GF36" s="209">
        <v>84</v>
      </c>
      <c r="GG36" s="209">
        <v>45</v>
      </c>
      <c r="GH36" s="209">
        <v>84</v>
      </c>
      <c r="GI36" s="209">
        <v>45</v>
      </c>
      <c r="GJ36" s="209">
        <v>84</v>
      </c>
      <c r="GK36" s="209">
        <v>45</v>
      </c>
      <c r="GL36" s="209">
        <v>84</v>
      </c>
      <c r="GM36" s="209">
        <v>45</v>
      </c>
      <c r="GN36" s="209">
        <v>84</v>
      </c>
      <c r="GO36" s="209">
        <v>45</v>
      </c>
      <c r="GP36" s="209">
        <v>84</v>
      </c>
      <c r="GQ36" s="209">
        <v>45</v>
      </c>
      <c r="GR36" s="209">
        <v>84</v>
      </c>
      <c r="GS36" s="209">
        <v>45</v>
      </c>
      <c r="GT36" s="209">
        <v>84</v>
      </c>
      <c r="GU36" s="209">
        <v>45</v>
      </c>
      <c r="GV36" s="209">
        <v>84</v>
      </c>
      <c r="GW36" s="209">
        <v>45</v>
      </c>
      <c r="GX36" s="209">
        <v>84</v>
      </c>
      <c r="GY36" s="209">
        <v>45</v>
      </c>
      <c r="GZ36" s="209">
        <v>84</v>
      </c>
      <c r="HA36" s="209">
        <v>45</v>
      </c>
      <c r="HB36" s="209">
        <v>84</v>
      </c>
      <c r="HC36" s="209">
        <v>45</v>
      </c>
      <c r="HD36" s="209">
        <v>84</v>
      </c>
      <c r="HE36" s="209">
        <v>45</v>
      </c>
      <c r="HF36" s="209">
        <v>84</v>
      </c>
      <c r="HG36" s="209">
        <v>45</v>
      </c>
      <c r="HH36" s="209">
        <v>84</v>
      </c>
      <c r="HI36" s="209">
        <v>45</v>
      </c>
      <c r="HJ36" s="209">
        <v>84</v>
      </c>
      <c r="HK36" s="209">
        <v>45</v>
      </c>
      <c r="HL36" s="209">
        <v>84</v>
      </c>
      <c r="HM36" s="209">
        <v>45</v>
      </c>
      <c r="HN36" s="209">
        <v>84</v>
      </c>
      <c r="HO36" s="209">
        <v>45</v>
      </c>
      <c r="HP36" s="209">
        <v>84</v>
      </c>
      <c r="HQ36" s="209">
        <v>45</v>
      </c>
      <c r="HR36" s="209">
        <v>84</v>
      </c>
      <c r="HS36" s="209">
        <v>45</v>
      </c>
      <c r="HT36" s="209">
        <v>84</v>
      </c>
      <c r="HU36" s="209">
        <v>45</v>
      </c>
      <c r="HV36" s="209">
        <v>84</v>
      </c>
      <c r="HW36" s="209">
        <v>45</v>
      </c>
      <c r="HX36" s="209">
        <v>84</v>
      </c>
      <c r="HY36" s="209">
        <v>45</v>
      </c>
      <c r="HZ36" s="209">
        <v>84</v>
      </c>
      <c r="IA36" s="209">
        <v>45</v>
      </c>
      <c r="IB36" s="209">
        <v>84</v>
      </c>
      <c r="IC36" s="209">
        <v>45</v>
      </c>
      <c r="ID36" s="209">
        <v>84</v>
      </c>
      <c r="IE36" s="209">
        <v>45</v>
      </c>
      <c r="IF36" s="209">
        <v>84</v>
      </c>
      <c r="IG36" s="209">
        <v>45</v>
      </c>
      <c r="IH36" s="209">
        <v>84</v>
      </c>
      <c r="II36" s="209">
        <v>45</v>
      </c>
      <c r="IJ36" s="209">
        <v>84</v>
      </c>
      <c r="IK36" s="209">
        <v>45</v>
      </c>
      <c r="IL36" s="209">
        <v>84</v>
      </c>
      <c r="IM36" s="209">
        <v>45</v>
      </c>
      <c r="IN36" s="209">
        <v>84</v>
      </c>
      <c r="IO36" s="209">
        <v>45</v>
      </c>
      <c r="IP36" s="209">
        <v>84</v>
      </c>
      <c r="IQ36" s="209">
        <v>45</v>
      </c>
      <c r="IR36" s="209">
        <v>84</v>
      </c>
      <c r="IS36" s="209">
        <v>45</v>
      </c>
      <c r="IT36" s="209">
        <v>84</v>
      </c>
      <c r="IU36" s="209">
        <v>45</v>
      </c>
      <c r="IV36" s="209">
        <v>84</v>
      </c>
      <c r="IW36" s="209">
        <v>45</v>
      </c>
      <c r="IX36" s="209">
        <v>84</v>
      </c>
      <c r="IY36" s="209">
        <v>45</v>
      </c>
      <c r="IZ36" s="209">
        <v>84</v>
      </c>
      <c r="JA36" s="209">
        <v>45</v>
      </c>
      <c r="JB36" s="209">
        <v>84</v>
      </c>
      <c r="JC36" s="209">
        <v>45</v>
      </c>
      <c r="JD36" s="209">
        <v>84</v>
      </c>
      <c r="JE36" s="209">
        <v>45</v>
      </c>
      <c r="JF36" s="209">
        <v>84</v>
      </c>
      <c r="JG36" s="209">
        <v>45</v>
      </c>
      <c r="JH36" s="209">
        <v>84</v>
      </c>
    </row>
    <row r="37" spans="1:268" s="206" customFormat="1" ht="15" customHeight="1" x14ac:dyDescent="0.25">
      <c r="A37" s="206">
        <v>28</v>
      </c>
      <c r="B37" s="206">
        <f t="shared" si="3"/>
        <v>1</v>
      </c>
      <c r="C37" s="206">
        <f t="shared" si="18"/>
        <v>12</v>
      </c>
      <c r="D37" s="206" t="str">
        <f t="shared" si="0"/>
        <v>Court 12</v>
      </c>
      <c r="E37" s="207">
        <f t="shared" si="9"/>
        <v>0.70833333333333337</v>
      </c>
      <c r="F37" s="208">
        <f t="shared" si="19"/>
        <v>42040</v>
      </c>
      <c r="G37" s="154"/>
      <c r="O37" s="209">
        <f t="shared" si="14"/>
        <v>29</v>
      </c>
      <c r="P37" s="210">
        <f t="shared" si="15"/>
        <v>42040</v>
      </c>
      <c r="Q37" s="207">
        <f t="shared" si="16"/>
        <v>0.70833333333333337</v>
      </c>
      <c r="R37" s="209" t="str">
        <f t="shared" si="17"/>
        <v>Court 13</v>
      </c>
      <c r="S37" s="209" t="str">
        <f t="shared" ca="1" si="1"/>
        <v>Bye</v>
      </c>
      <c r="T37" s="209" t="str">
        <f t="shared" ca="1" si="2"/>
        <v>Bye</v>
      </c>
      <c r="U37" s="209"/>
      <c r="V37" s="209"/>
      <c r="W37" s="209"/>
      <c r="X37" s="209"/>
      <c r="Y37" s="209"/>
      <c r="Z37" s="209"/>
      <c r="AA37" s="209"/>
      <c r="AB37" s="209"/>
      <c r="AC37" s="209"/>
      <c r="AD37" s="209"/>
      <c r="AE37" s="209"/>
      <c r="AF37" s="209"/>
      <c r="AG37" s="209"/>
      <c r="AH37" s="209"/>
      <c r="AI37" s="209"/>
      <c r="AJ37" s="209"/>
      <c r="AK37" s="209"/>
      <c r="AL37" s="209"/>
      <c r="AM37" s="209"/>
      <c r="AN37" s="209"/>
      <c r="AO37" s="209"/>
      <c r="AP37" s="209"/>
      <c r="AQ37" s="209"/>
      <c r="AR37" s="209"/>
      <c r="AS37" s="209"/>
      <c r="AT37" s="209"/>
      <c r="AU37" s="209"/>
      <c r="AV37" s="209"/>
      <c r="AW37" s="209"/>
      <c r="AX37" s="209"/>
      <c r="AY37" s="209"/>
      <c r="AZ37" s="209"/>
      <c r="BA37" s="209"/>
      <c r="BB37" s="209"/>
      <c r="BC37" s="209"/>
      <c r="BD37" s="209"/>
      <c r="BE37" s="209"/>
      <c r="BF37" s="209"/>
      <c r="BG37" s="209"/>
      <c r="BH37" s="209"/>
      <c r="BI37" s="209"/>
      <c r="BJ37" s="209"/>
      <c r="BK37" s="209"/>
      <c r="BL37" s="209"/>
      <c r="BM37" s="209"/>
      <c r="BN37" s="209"/>
      <c r="BO37" s="209"/>
      <c r="BP37" s="209"/>
      <c r="BQ37" s="209"/>
      <c r="BR37" s="209"/>
      <c r="BS37" s="209"/>
      <c r="BT37" s="209"/>
      <c r="BU37" s="209"/>
      <c r="BV37" s="209"/>
      <c r="BW37" s="209"/>
      <c r="BX37" s="209"/>
      <c r="BY37" s="209">
        <v>15</v>
      </c>
      <c r="BZ37" s="209"/>
      <c r="CA37" s="209">
        <v>15</v>
      </c>
      <c r="CB37" s="209"/>
      <c r="CC37" s="209">
        <v>15</v>
      </c>
      <c r="CD37" s="209"/>
      <c r="CE37" s="209">
        <v>15</v>
      </c>
      <c r="CF37" s="209"/>
      <c r="CG37" s="209">
        <v>15</v>
      </c>
      <c r="CH37" s="209"/>
      <c r="CI37" s="209">
        <v>15</v>
      </c>
      <c r="CJ37" s="209"/>
      <c r="CK37" s="209">
        <v>15</v>
      </c>
      <c r="CL37" s="209"/>
      <c r="CM37" s="209">
        <v>15</v>
      </c>
      <c r="CN37" s="209"/>
      <c r="CO37" s="209">
        <v>15</v>
      </c>
      <c r="CP37" s="209"/>
      <c r="CQ37" s="209">
        <v>15</v>
      </c>
      <c r="CR37" s="209"/>
      <c r="CS37" s="209">
        <v>15</v>
      </c>
      <c r="CT37" s="209"/>
      <c r="CU37" s="209">
        <v>15</v>
      </c>
      <c r="CV37" s="209"/>
      <c r="CW37" s="209">
        <v>15</v>
      </c>
      <c r="CX37" s="209"/>
      <c r="CY37" s="209">
        <v>15</v>
      </c>
      <c r="CZ37" s="209"/>
      <c r="DA37" s="209">
        <v>15</v>
      </c>
      <c r="DB37" s="209"/>
      <c r="DC37" s="209">
        <v>15</v>
      </c>
      <c r="DD37" s="209"/>
      <c r="DE37" s="209">
        <v>15</v>
      </c>
      <c r="DF37" s="209"/>
      <c r="DG37" s="209">
        <v>15</v>
      </c>
      <c r="DH37" s="209">
        <v>50</v>
      </c>
      <c r="DI37" s="209">
        <v>15</v>
      </c>
      <c r="DJ37" s="209">
        <v>50</v>
      </c>
      <c r="DK37" s="209">
        <v>15</v>
      </c>
      <c r="DL37" s="209">
        <v>50</v>
      </c>
      <c r="DM37" s="209">
        <v>15</v>
      </c>
      <c r="DN37" s="209">
        <v>50</v>
      </c>
      <c r="DO37" s="209">
        <v>15</v>
      </c>
      <c r="DP37" s="209">
        <v>50</v>
      </c>
      <c r="DQ37" s="209">
        <v>15</v>
      </c>
      <c r="DR37" s="209">
        <v>50</v>
      </c>
      <c r="DS37" s="209">
        <v>15</v>
      </c>
      <c r="DT37" s="209">
        <v>50</v>
      </c>
      <c r="DU37" s="209">
        <v>15</v>
      </c>
      <c r="DV37" s="209">
        <v>50</v>
      </c>
      <c r="DW37" s="209">
        <v>15</v>
      </c>
      <c r="DX37" s="209">
        <v>50</v>
      </c>
      <c r="DY37" s="209">
        <v>15</v>
      </c>
      <c r="DZ37" s="209">
        <v>50</v>
      </c>
      <c r="EA37" s="209">
        <v>15</v>
      </c>
      <c r="EB37" s="209">
        <v>50</v>
      </c>
      <c r="EC37" s="209">
        <v>15</v>
      </c>
      <c r="ED37" s="209">
        <v>50</v>
      </c>
      <c r="EE37" s="209">
        <v>15</v>
      </c>
      <c r="EF37" s="209">
        <v>50</v>
      </c>
      <c r="EG37" s="209">
        <v>15</v>
      </c>
      <c r="EH37" s="209">
        <v>50</v>
      </c>
      <c r="EI37" s="209">
        <v>15</v>
      </c>
      <c r="EJ37" s="209">
        <v>50</v>
      </c>
      <c r="EK37" s="209">
        <v>29</v>
      </c>
      <c r="EL37" s="209"/>
      <c r="EM37" s="209">
        <v>29</v>
      </c>
      <c r="EN37" s="209"/>
      <c r="EO37" s="209">
        <v>29</v>
      </c>
      <c r="EP37" s="209"/>
      <c r="EQ37" s="209">
        <v>29</v>
      </c>
      <c r="ER37" s="209"/>
      <c r="ES37" s="209">
        <v>29</v>
      </c>
      <c r="ET37" s="209"/>
      <c r="EU37" s="209">
        <v>29</v>
      </c>
      <c r="EV37" s="209"/>
      <c r="EW37" s="209">
        <v>29</v>
      </c>
      <c r="EX37" s="209"/>
      <c r="EY37" s="209">
        <v>29</v>
      </c>
      <c r="EZ37" s="209"/>
      <c r="FA37" s="209">
        <v>29</v>
      </c>
      <c r="FB37" s="209"/>
      <c r="FC37" s="209">
        <v>29</v>
      </c>
      <c r="FD37" s="209"/>
      <c r="FE37" s="209">
        <v>29</v>
      </c>
      <c r="FF37" s="209"/>
      <c r="FG37" s="209">
        <v>29</v>
      </c>
      <c r="FH37" s="209"/>
      <c r="FI37" s="209">
        <v>29</v>
      </c>
      <c r="FJ37" s="209"/>
      <c r="FK37" s="209">
        <v>29</v>
      </c>
      <c r="FL37" s="209"/>
      <c r="FM37" s="209">
        <v>29</v>
      </c>
      <c r="FN37" s="209"/>
      <c r="FO37" s="209">
        <v>29</v>
      </c>
      <c r="FP37" s="209"/>
      <c r="FQ37" s="209">
        <v>29</v>
      </c>
      <c r="FR37" s="209"/>
      <c r="FS37" s="209">
        <v>29</v>
      </c>
      <c r="FT37" s="209"/>
      <c r="FU37" s="209">
        <v>29</v>
      </c>
      <c r="FV37" s="209"/>
      <c r="FW37" s="209">
        <v>29</v>
      </c>
      <c r="FX37" s="209"/>
      <c r="FY37" s="209">
        <v>29</v>
      </c>
      <c r="FZ37" s="209"/>
      <c r="GA37" s="209">
        <v>29</v>
      </c>
      <c r="GB37" s="209"/>
      <c r="GC37" s="209">
        <v>29</v>
      </c>
      <c r="GD37" s="209"/>
      <c r="GE37" s="209">
        <v>29</v>
      </c>
      <c r="GF37" s="209"/>
      <c r="GG37" s="209">
        <v>29</v>
      </c>
      <c r="GH37" s="209"/>
      <c r="GI37" s="209">
        <v>29</v>
      </c>
      <c r="GJ37" s="209"/>
      <c r="GK37" s="209">
        <v>29</v>
      </c>
      <c r="GL37" s="209"/>
      <c r="GM37" s="209">
        <v>29</v>
      </c>
      <c r="GN37" s="209"/>
      <c r="GO37" s="209">
        <v>29</v>
      </c>
      <c r="GP37" s="209"/>
      <c r="GQ37" s="209">
        <v>29</v>
      </c>
      <c r="GR37" s="209"/>
      <c r="GS37" s="209">
        <v>29</v>
      </c>
      <c r="GT37" s="209"/>
      <c r="GU37" s="209">
        <v>29</v>
      </c>
      <c r="GV37" s="209"/>
      <c r="GW37" s="209">
        <v>29</v>
      </c>
      <c r="GX37" s="209"/>
      <c r="GY37" s="209">
        <v>29</v>
      </c>
      <c r="GZ37" s="209"/>
      <c r="HA37" s="209">
        <v>29</v>
      </c>
      <c r="HB37" s="209"/>
      <c r="HC37" s="209">
        <v>29</v>
      </c>
      <c r="HD37" s="209">
        <v>100</v>
      </c>
      <c r="HE37" s="209">
        <v>29</v>
      </c>
      <c r="HF37" s="209">
        <v>100</v>
      </c>
      <c r="HG37" s="209">
        <v>29</v>
      </c>
      <c r="HH37" s="209">
        <v>100</v>
      </c>
      <c r="HI37" s="209">
        <v>29</v>
      </c>
      <c r="HJ37" s="209">
        <v>100</v>
      </c>
      <c r="HK37" s="209">
        <v>29</v>
      </c>
      <c r="HL37" s="209">
        <v>100</v>
      </c>
      <c r="HM37" s="209">
        <v>29</v>
      </c>
      <c r="HN37" s="209">
        <v>100</v>
      </c>
      <c r="HO37" s="209">
        <v>29</v>
      </c>
      <c r="HP37" s="209">
        <v>100</v>
      </c>
      <c r="HQ37" s="209">
        <v>29</v>
      </c>
      <c r="HR37" s="209">
        <v>100</v>
      </c>
      <c r="HS37" s="209">
        <v>29</v>
      </c>
      <c r="HT37" s="209">
        <v>100</v>
      </c>
      <c r="HU37" s="209">
        <v>29</v>
      </c>
      <c r="HV37" s="209">
        <v>100</v>
      </c>
      <c r="HW37" s="209">
        <v>29</v>
      </c>
      <c r="HX37" s="209">
        <v>100</v>
      </c>
      <c r="HY37" s="209">
        <v>29</v>
      </c>
      <c r="HZ37" s="209">
        <v>100</v>
      </c>
      <c r="IA37" s="209">
        <v>29</v>
      </c>
      <c r="IB37" s="209">
        <v>100</v>
      </c>
      <c r="IC37" s="209">
        <v>29</v>
      </c>
      <c r="ID37" s="209">
        <v>100</v>
      </c>
      <c r="IE37" s="209">
        <v>29</v>
      </c>
      <c r="IF37" s="209">
        <v>100</v>
      </c>
      <c r="IG37" s="209">
        <v>29</v>
      </c>
      <c r="IH37" s="209">
        <v>100</v>
      </c>
      <c r="II37" s="209">
        <v>29</v>
      </c>
      <c r="IJ37" s="209">
        <v>100</v>
      </c>
      <c r="IK37" s="209">
        <v>29</v>
      </c>
      <c r="IL37" s="209">
        <v>100</v>
      </c>
      <c r="IM37" s="209">
        <v>29</v>
      </c>
      <c r="IN37" s="209">
        <v>100</v>
      </c>
      <c r="IO37" s="209">
        <v>29</v>
      </c>
      <c r="IP37" s="209">
        <v>100</v>
      </c>
      <c r="IQ37" s="209">
        <v>29</v>
      </c>
      <c r="IR37" s="209">
        <v>100</v>
      </c>
      <c r="IS37" s="209">
        <v>29</v>
      </c>
      <c r="IT37" s="209">
        <v>100</v>
      </c>
      <c r="IU37" s="209">
        <v>29</v>
      </c>
      <c r="IV37" s="209">
        <v>100</v>
      </c>
      <c r="IW37" s="209">
        <v>29</v>
      </c>
      <c r="IX37" s="209">
        <v>100</v>
      </c>
      <c r="IY37" s="209">
        <v>29</v>
      </c>
      <c r="IZ37" s="209">
        <v>100</v>
      </c>
      <c r="JA37" s="209">
        <v>29</v>
      </c>
      <c r="JB37" s="209">
        <v>100</v>
      </c>
      <c r="JC37" s="209">
        <v>29</v>
      </c>
      <c r="JD37" s="209">
        <v>100</v>
      </c>
      <c r="JE37" s="209">
        <v>29</v>
      </c>
      <c r="JF37" s="209">
        <v>100</v>
      </c>
      <c r="JG37" s="209">
        <v>29</v>
      </c>
      <c r="JH37" s="209">
        <v>100</v>
      </c>
    </row>
    <row r="38" spans="1:268" s="206" customFormat="1" ht="15" customHeight="1" x14ac:dyDescent="0.25">
      <c r="A38" s="206">
        <v>29</v>
      </c>
      <c r="B38" s="206">
        <f t="shared" si="3"/>
        <v>1</v>
      </c>
      <c r="C38" s="206">
        <f t="shared" si="18"/>
        <v>13</v>
      </c>
      <c r="D38" s="206" t="str">
        <f t="shared" si="0"/>
        <v>Court 13</v>
      </c>
      <c r="E38" s="207">
        <f t="shared" si="9"/>
        <v>0.70833333333333337</v>
      </c>
      <c r="F38" s="208">
        <f t="shared" si="19"/>
        <v>42040</v>
      </c>
      <c r="G38" s="154"/>
      <c r="O38" s="209">
        <f t="shared" si="14"/>
        <v>30</v>
      </c>
      <c r="P38" s="210">
        <f t="shared" si="15"/>
        <v>42040</v>
      </c>
      <c r="Q38" s="207">
        <f t="shared" si="16"/>
        <v>0.70833333333333337</v>
      </c>
      <c r="R38" s="209" t="str">
        <f t="shared" si="17"/>
        <v>Court 14</v>
      </c>
      <c r="S38" s="209" t="str">
        <f t="shared" ca="1" si="1"/>
        <v>Bye</v>
      </c>
      <c r="T38" s="209" t="str">
        <f t="shared" ca="1" si="2"/>
        <v>Bye</v>
      </c>
      <c r="U38" s="209"/>
      <c r="V38" s="209"/>
      <c r="W38" s="209"/>
      <c r="X38" s="209"/>
      <c r="Y38" s="209"/>
      <c r="Z38" s="209"/>
      <c r="AA38" s="209"/>
      <c r="AB38" s="209"/>
      <c r="AC38" s="209"/>
      <c r="AD38" s="209"/>
      <c r="AE38" s="209"/>
      <c r="AF38" s="209"/>
      <c r="AG38" s="209"/>
      <c r="AH38" s="209"/>
      <c r="AI38" s="209"/>
      <c r="AJ38" s="209"/>
      <c r="AK38" s="209"/>
      <c r="AL38" s="209"/>
      <c r="AM38" s="209"/>
      <c r="AN38" s="209"/>
      <c r="AO38" s="209"/>
      <c r="AP38" s="209"/>
      <c r="AQ38" s="209"/>
      <c r="AR38" s="209"/>
      <c r="AS38" s="209"/>
      <c r="AT38" s="209"/>
      <c r="AU38" s="209"/>
      <c r="AV38" s="209"/>
      <c r="AW38" s="209"/>
      <c r="AX38" s="209"/>
      <c r="AY38" s="209"/>
      <c r="AZ38" s="209"/>
      <c r="BA38" s="209"/>
      <c r="BB38" s="209"/>
      <c r="BC38" s="209"/>
      <c r="BD38" s="209"/>
      <c r="BE38" s="209"/>
      <c r="BF38" s="209"/>
      <c r="BG38" s="209"/>
      <c r="BH38" s="209"/>
      <c r="BI38" s="209"/>
      <c r="BJ38" s="209"/>
      <c r="BK38" s="209"/>
      <c r="BL38" s="209"/>
      <c r="BM38" s="209"/>
      <c r="BN38" s="209"/>
      <c r="BO38" s="209"/>
      <c r="BP38" s="209"/>
      <c r="BQ38" s="209"/>
      <c r="BR38" s="209"/>
      <c r="BS38" s="209"/>
      <c r="BT38" s="209"/>
      <c r="BU38" s="209"/>
      <c r="BV38" s="209"/>
      <c r="BW38" s="209"/>
      <c r="BX38" s="209"/>
      <c r="BY38" s="209">
        <v>18</v>
      </c>
      <c r="BZ38" s="209"/>
      <c r="CA38" s="209">
        <v>18</v>
      </c>
      <c r="CB38" s="209"/>
      <c r="CC38" s="209">
        <v>18</v>
      </c>
      <c r="CD38" s="209"/>
      <c r="CE38" s="209">
        <v>18</v>
      </c>
      <c r="CF38" s="209"/>
      <c r="CG38" s="209">
        <v>18</v>
      </c>
      <c r="CH38" s="209"/>
      <c r="CI38" s="209">
        <v>18</v>
      </c>
      <c r="CJ38" s="209"/>
      <c r="CK38" s="209">
        <v>18</v>
      </c>
      <c r="CL38" s="209"/>
      <c r="CM38" s="209">
        <v>18</v>
      </c>
      <c r="CN38" s="209"/>
      <c r="CO38" s="209">
        <v>18</v>
      </c>
      <c r="CP38" s="209"/>
      <c r="CQ38" s="209">
        <v>18</v>
      </c>
      <c r="CR38" s="209"/>
      <c r="CS38" s="209">
        <v>18</v>
      </c>
      <c r="CT38" s="209"/>
      <c r="CU38" s="209">
        <v>18</v>
      </c>
      <c r="CV38" s="209"/>
      <c r="CW38" s="209">
        <v>18</v>
      </c>
      <c r="CX38" s="209"/>
      <c r="CY38" s="209">
        <v>18</v>
      </c>
      <c r="CZ38" s="209"/>
      <c r="DA38" s="209">
        <v>18</v>
      </c>
      <c r="DB38" s="209">
        <v>47</v>
      </c>
      <c r="DC38" s="209">
        <v>18</v>
      </c>
      <c r="DD38" s="209">
        <v>47</v>
      </c>
      <c r="DE38" s="209">
        <v>18</v>
      </c>
      <c r="DF38" s="209">
        <v>47</v>
      </c>
      <c r="DG38" s="209">
        <v>18</v>
      </c>
      <c r="DH38" s="209">
        <v>47</v>
      </c>
      <c r="DI38" s="209">
        <v>18</v>
      </c>
      <c r="DJ38" s="209">
        <v>47</v>
      </c>
      <c r="DK38" s="209">
        <v>18</v>
      </c>
      <c r="DL38" s="209">
        <v>47</v>
      </c>
      <c r="DM38" s="209">
        <v>18</v>
      </c>
      <c r="DN38" s="209">
        <v>47</v>
      </c>
      <c r="DO38" s="209">
        <v>18</v>
      </c>
      <c r="DP38" s="209">
        <v>47</v>
      </c>
      <c r="DQ38" s="209">
        <v>18</v>
      </c>
      <c r="DR38" s="209">
        <v>47</v>
      </c>
      <c r="DS38" s="209">
        <v>18</v>
      </c>
      <c r="DT38" s="209">
        <v>47</v>
      </c>
      <c r="DU38" s="209">
        <v>18</v>
      </c>
      <c r="DV38" s="209">
        <v>47</v>
      </c>
      <c r="DW38" s="209">
        <v>18</v>
      </c>
      <c r="DX38" s="209">
        <v>47</v>
      </c>
      <c r="DY38" s="209">
        <v>18</v>
      </c>
      <c r="DZ38" s="209">
        <v>47</v>
      </c>
      <c r="EA38" s="209">
        <v>18</v>
      </c>
      <c r="EB38" s="209">
        <v>47</v>
      </c>
      <c r="EC38" s="209">
        <v>18</v>
      </c>
      <c r="ED38" s="209">
        <v>47</v>
      </c>
      <c r="EE38" s="209">
        <v>18</v>
      </c>
      <c r="EF38" s="209">
        <v>47</v>
      </c>
      <c r="EG38" s="209">
        <v>18</v>
      </c>
      <c r="EH38" s="209">
        <v>47</v>
      </c>
      <c r="EI38" s="209">
        <v>18</v>
      </c>
      <c r="EJ38" s="209">
        <v>47</v>
      </c>
      <c r="EK38" s="209">
        <v>36</v>
      </c>
      <c r="EL38" s="209"/>
      <c r="EM38" s="209">
        <v>36</v>
      </c>
      <c r="EN38" s="209"/>
      <c r="EO38" s="209">
        <v>36</v>
      </c>
      <c r="EP38" s="209"/>
      <c r="EQ38" s="209">
        <v>36</v>
      </c>
      <c r="ER38" s="209"/>
      <c r="ES38" s="209">
        <v>36</v>
      </c>
      <c r="ET38" s="209"/>
      <c r="EU38" s="209">
        <v>36</v>
      </c>
      <c r="EV38" s="209"/>
      <c r="EW38" s="209">
        <v>36</v>
      </c>
      <c r="EX38" s="209"/>
      <c r="EY38" s="209">
        <v>36</v>
      </c>
      <c r="EZ38" s="209"/>
      <c r="FA38" s="209">
        <v>36</v>
      </c>
      <c r="FB38" s="209"/>
      <c r="FC38" s="209">
        <v>36</v>
      </c>
      <c r="FD38" s="209"/>
      <c r="FE38" s="209">
        <v>36</v>
      </c>
      <c r="FF38" s="209"/>
      <c r="FG38" s="209">
        <v>36</v>
      </c>
      <c r="FH38" s="209"/>
      <c r="FI38" s="209">
        <v>36</v>
      </c>
      <c r="FJ38" s="209"/>
      <c r="FK38" s="209">
        <v>36</v>
      </c>
      <c r="FL38" s="209"/>
      <c r="FM38" s="209">
        <v>36</v>
      </c>
      <c r="FN38" s="209"/>
      <c r="FO38" s="209">
        <v>36</v>
      </c>
      <c r="FP38" s="209"/>
      <c r="FQ38" s="209">
        <v>36</v>
      </c>
      <c r="FR38" s="209"/>
      <c r="FS38" s="209">
        <v>36</v>
      </c>
      <c r="FT38" s="209"/>
      <c r="FU38" s="209">
        <v>36</v>
      </c>
      <c r="FV38" s="209"/>
      <c r="FW38" s="209">
        <v>36</v>
      </c>
      <c r="FX38" s="209"/>
      <c r="FY38" s="209">
        <v>36</v>
      </c>
      <c r="FZ38" s="209"/>
      <c r="GA38" s="209">
        <v>36</v>
      </c>
      <c r="GB38" s="209"/>
      <c r="GC38" s="209">
        <v>36</v>
      </c>
      <c r="GD38" s="209"/>
      <c r="GE38" s="209">
        <v>36</v>
      </c>
      <c r="GF38" s="209"/>
      <c r="GG38" s="209">
        <v>36</v>
      </c>
      <c r="GH38" s="209"/>
      <c r="GI38" s="209">
        <v>36</v>
      </c>
      <c r="GJ38" s="209"/>
      <c r="GK38" s="209">
        <v>36</v>
      </c>
      <c r="GL38" s="209"/>
      <c r="GM38" s="209">
        <v>36</v>
      </c>
      <c r="GN38" s="209"/>
      <c r="GO38" s="209">
        <v>36</v>
      </c>
      <c r="GP38" s="209">
        <v>93</v>
      </c>
      <c r="GQ38" s="209">
        <v>36</v>
      </c>
      <c r="GR38" s="209">
        <v>93</v>
      </c>
      <c r="GS38" s="209">
        <v>36</v>
      </c>
      <c r="GT38" s="209">
        <v>93</v>
      </c>
      <c r="GU38" s="209">
        <v>36</v>
      </c>
      <c r="GV38" s="209">
        <v>93</v>
      </c>
      <c r="GW38" s="209">
        <v>36</v>
      </c>
      <c r="GX38" s="209">
        <v>93</v>
      </c>
      <c r="GY38" s="209">
        <v>36</v>
      </c>
      <c r="GZ38" s="209">
        <v>93</v>
      </c>
      <c r="HA38" s="209">
        <v>36</v>
      </c>
      <c r="HB38" s="209">
        <v>93</v>
      </c>
      <c r="HC38" s="209">
        <v>36</v>
      </c>
      <c r="HD38" s="209">
        <v>93</v>
      </c>
      <c r="HE38" s="209">
        <v>36</v>
      </c>
      <c r="HF38" s="209">
        <v>93</v>
      </c>
      <c r="HG38" s="209">
        <v>36</v>
      </c>
      <c r="HH38" s="209">
        <v>93</v>
      </c>
      <c r="HI38" s="209">
        <v>36</v>
      </c>
      <c r="HJ38" s="209">
        <v>93</v>
      </c>
      <c r="HK38" s="209">
        <v>36</v>
      </c>
      <c r="HL38" s="209">
        <v>93</v>
      </c>
      <c r="HM38" s="209">
        <v>36</v>
      </c>
      <c r="HN38" s="209">
        <v>93</v>
      </c>
      <c r="HO38" s="209">
        <v>36</v>
      </c>
      <c r="HP38" s="209">
        <v>93</v>
      </c>
      <c r="HQ38" s="209">
        <v>36</v>
      </c>
      <c r="HR38" s="209">
        <v>93</v>
      </c>
      <c r="HS38" s="209">
        <v>36</v>
      </c>
      <c r="HT38" s="209">
        <v>93</v>
      </c>
      <c r="HU38" s="209">
        <v>36</v>
      </c>
      <c r="HV38" s="209">
        <v>93</v>
      </c>
      <c r="HW38" s="209">
        <v>36</v>
      </c>
      <c r="HX38" s="209">
        <v>93</v>
      </c>
      <c r="HY38" s="209">
        <v>36</v>
      </c>
      <c r="HZ38" s="209">
        <v>93</v>
      </c>
      <c r="IA38" s="209">
        <v>36</v>
      </c>
      <c r="IB38" s="209">
        <v>93</v>
      </c>
      <c r="IC38" s="209">
        <v>36</v>
      </c>
      <c r="ID38" s="209">
        <v>93</v>
      </c>
      <c r="IE38" s="209">
        <v>36</v>
      </c>
      <c r="IF38" s="209">
        <v>93</v>
      </c>
      <c r="IG38" s="209">
        <v>36</v>
      </c>
      <c r="IH38" s="209">
        <v>93</v>
      </c>
      <c r="II38" s="209">
        <v>36</v>
      </c>
      <c r="IJ38" s="209">
        <v>93</v>
      </c>
      <c r="IK38" s="209">
        <v>36</v>
      </c>
      <c r="IL38" s="209">
        <v>93</v>
      </c>
      <c r="IM38" s="209">
        <v>36</v>
      </c>
      <c r="IN38" s="209">
        <v>93</v>
      </c>
      <c r="IO38" s="209">
        <v>36</v>
      </c>
      <c r="IP38" s="209">
        <v>93</v>
      </c>
      <c r="IQ38" s="209">
        <v>36</v>
      </c>
      <c r="IR38" s="209">
        <v>93</v>
      </c>
      <c r="IS38" s="209">
        <v>36</v>
      </c>
      <c r="IT38" s="209">
        <v>93</v>
      </c>
      <c r="IU38" s="209">
        <v>36</v>
      </c>
      <c r="IV38" s="209">
        <v>93</v>
      </c>
      <c r="IW38" s="209">
        <v>36</v>
      </c>
      <c r="IX38" s="209">
        <v>93</v>
      </c>
      <c r="IY38" s="209">
        <v>36</v>
      </c>
      <c r="IZ38" s="209">
        <v>93</v>
      </c>
      <c r="JA38" s="209">
        <v>36</v>
      </c>
      <c r="JB38" s="209">
        <v>93</v>
      </c>
      <c r="JC38" s="209">
        <v>36</v>
      </c>
      <c r="JD38" s="209">
        <v>93</v>
      </c>
      <c r="JE38" s="209">
        <v>36</v>
      </c>
      <c r="JF38" s="209">
        <v>93</v>
      </c>
      <c r="JG38" s="209">
        <v>36</v>
      </c>
      <c r="JH38" s="209">
        <v>93</v>
      </c>
    </row>
    <row r="39" spans="1:268" s="206" customFormat="1" ht="15" customHeight="1" x14ac:dyDescent="0.25">
      <c r="A39" s="206">
        <v>30</v>
      </c>
      <c r="B39" s="206">
        <f t="shared" si="3"/>
        <v>1</v>
      </c>
      <c r="C39" s="206">
        <f t="shared" si="18"/>
        <v>14</v>
      </c>
      <c r="D39" s="206" t="str">
        <f t="shared" si="0"/>
        <v>Court 14</v>
      </c>
      <c r="E39" s="207">
        <f t="shared" si="9"/>
        <v>0.70833333333333337</v>
      </c>
      <c r="F39" s="208">
        <f t="shared" si="19"/>
        <v>42040</v>
      </c>
      <c r="G39" s="154"/>
      <c r="O39" s="209">
        <f t="shared" si="14"/>
        <v>31</v>
      </c>
      <c r="P39" s="210">
        <f t="shared" si="15"/>
        <v>42040</v>
      </c>
      <c r="Q39" s="207">
        <f t="shared" si="16"/>
        <v>0.70833333333333337</v>
      </c>
      <c r="R39" s="209" t="str">
        <f t="shared" si="17"/>
        <v>Court 15</v>
      </c>
      <c r="S39" s="209" t="str">
        <f t="shared" ca="1" si="1"/>
        <v>Bye</v>
      </c>
      <c r="T39" s="209" t="str">
        <f t="shared" ca="1" si="2"/>
        <v>Bye</v>
      </c>
      <c r="U39" s="209"/>
      <c r="V39" s="209"/>
      <c r="W39" s="209"/>
      <c r="X39" s="209"/>
      <c r="Y39" s="209"/>
      <c r="Z39" s="209"/>
      <c r="AA39" s="209"/>
      <c r="AB39" s="209"/>
      <c r="AC39" s="209"/>
      <c r="AD39" s="209"/>
      <c r="AE39" s="209"/>
      <c r="AF39" s="209"/>
      <c r="AG39" s="209"/>
      <c r="AH39" s="209"/>
      <c r="AI39" s="209"/>
      <c r="AJ39" s="209"/>
      <c r="AK39" s="209"/>
      <c r="AL39" s="209"/>
      <c r="AM39" s="209"/>
      <c r="AN39" s="209"/>
      <c r="AO39" s="209"/>
      <c r="AP39" s="209"/>
      <c r="AQ39" s="209"/>
      <c r="AR39" s="209"/>
      <c r="AS39" s="209"/>
      <c r="AT39" s="209"/>
      <c r="AU39" s="209"/>
      <c r="AV39" s="209"/>
      <c r="AW39" s="209"/>
      <c r="AX39" s="209"/>
      <c r="AY39" s="209"/>
      <c r="AZ39" s="209"/>
      <c r="BA39" s="209"/>
      <c r="BB39" s="209"/>
      <c r="BC39" s="209"/>
      <c r="BD39" s="209"/>
      <c r="BE39" s="209"/>
      <c r="BF39" s="209"/>
      <c r="BG39" s="209"/>
      <c r="BH39" s="209"/>
      <c r="BI39" s="209"/>
      <c r="BJ39" s="209"/>
      <c r="BK39" s="209"/>
      <c r="BL39" s="209"/>
      <c r="BM39" s="209"/>
      <c r="BN39" s="209"/>
      <c r="BO39" s="209"/>
      <c r="BP39" s="209"/>
      <c r="BQ39" s="209"/>
      <c r="BR39" s="209"/>
      <c r="BS39" s="209"/>
      <c r="BT39" s="209"/>
      <c r="BU39" s="209"/>
      <c r="BV39" s="209"/>
      <c r="BW39" s="209"/>
      <c r="BX39" s="209"/>
      <c r="BY39" s="209">
        <v>31</v>
      </c>
      <c r="BZ39" s="209"/>
      <c r="CA39" s="209">
        <v>31</v>
      </c>
      <c r="CB39" s="209">
        <v>34</v>
      </c>
      <c r="CC39" s="209">
        <v>31</v>
      </c>
      <c r="CD39" s="209">
        <v>34</v>
      </c>
      <c r="CE39" s="209">
        <v>31</v>
      </c>
      <c r="CF39" s="209">
        <v>34</v>
      </c>
      <c r="CG39" s="209">
        <v>31</v>
      </c>
      <c r="CH39" s="209">
        <v>34</v>
      </c>
      <c r="CI39" s="209">
        <v>31</v>
      </c>
      <c r="CJ39" s="209">
        <v>34</v>
      </c>
      <c r="CK39" s="209">
        <v>31</v>
      </c>
      <c r="CL39" s="209">
        <v>34</v>
      </c>
      <c r="CM39" s="209">
        <v>31</v>
      </c>
      <c r="CN39" s="209">
        <v>34</v>
      </c>
      <c r="CO39" s="209">
        <v>31</v>
      </c>
      <c r="CP39" s="209">
        <v>34</v>
      </c>
      <c r="CQ39" s="209">
        <v>31</v>
      </c>
      <c r="CR39" s="209">
        <v>34</v>
      </c>
      <c r="CS39" s="209">
        <v>31</v>
      </c>
      <c r="CT39" s="209">
        <v>34</v>
      </c>
      <c r="CU39" s="209">
        <v>31</v>
      </c>
      <c r="CV39" s="209">
        <v>34</v>
      </c>
      <c r="CW39" s="209">
        <v>31</v>
      </c>
      <c r="CX39" s="209">
        <v>34</v>
      </c>
      <c r="CY39" s="209">
        <v>31</v>
      </c>
      <c r="CZ39" s="209">
        <v>34</v>
      </c>
      <c r="DA39" s="209">
        <v>31</v>
      </c>
      <c r="DB39" s="209">
        <v>34</v>
      </c>
      <c r="DC39" s="209">
        <v>31</v>
      </c>
      <c r="DD39" s="209">
        <v>34</v>
      </c>
      <c r="DE39" s="209">
        <v>31</v>
      </c>
      <c r="DF39" s="209">
        <v>34</v>
      </c>
      <c r="DG39" s="209">
        <v>31</v>
      </c>
      <c r="DH39" s="209">
        <v>34</v>
      </c>
      <c r="DI39" s="209">
        <v>31</v>
      </c>
      <c r="DJ39" s="209">
        <v>34</v>
      </c>
      <c r="DK39" s="209">
        <v>31</v>
      </c>
      <c r="DL39" s="209">
        <v>34</v>
      </c>
      <c r="DM39" s="209">
        <v>31</v>
      </c>
      <c r="DN39" s="209">
        <v>34</v>
      </c>
      <c r="DO39" s="209">
        <v>31</v>
      </c>
      <c r="DP39" s="209">
        <v>34</v>
      </c>
      <c r="DQ39" s="209">
        <v>31</v>
      </c>
      <c r="DR39" s="209">
        <v>34</v>
      </c>
      <c r="DS39" s="209">
        <v>31</v>
      </c>
      <c r="DT39" s="209">
        <v>34</v>
      </c>
      <c r="DU39" s="209">
        <v>31</v>
      </c>
      <c r="DV39" s="209">
        <v>34</v>
      </c>
      <c r="DW39" s="209">
        <v>31</v>
      </c>
      <c r="DX39" s="209">
        <v>34</v>
      </c>
      <c r="DY39" s="209">
        <v>31</v>
      </c>
      <c r="DZ39" s="209">
        <v>34</v>
      </c>
      <c r="EA39" s="209">
        <v>31</v>
      </c>
      <c r="EB39" s="209">
        <v>34</v>
      </c>
      <c r="EC39" s="209">
        <v>31</v>
      </c>
      <c r="ED39" s="209">
        <v>34</v>
      </c>
      <c r="EE39" s="209">
        <v>31</v>
      </c>
      <c r="EF39" s="209">
        <v>34</v>
      </c>
      <c r="EG39" s="209">
        <v>31</v>
      </c>
      <c r="EH39" s="209">
        <v>34</v>
      </c>
      <c r="EI39" s="209">
        <v>31</v>
      </c>
      <c r="EJ39" s="209">
        <v>34</v>
      </c>
      <c r="EK39" s="209">
        <v>4</v>
      </c>
      <c r="EL39" s="209"/>
      <c r="EM39" s="209">
        <v>4</v>
      </c>
      <c r="EN39" s="209"/>
      <c r="EO39" s="209">
        <v>4</v>
      </c>
      <c r="EP39" s="209"/>
      <c r="EQ39" s="209">
        <v>4</v>
      </c>
      <c r="ER39" s="209"/>
      <c r="ES39" s="209">
        <v>4</v>
      </c>
      <c r="ET39" s="209"/>
      <c r="EU39" s="209">
        <v>4</v>
      </c>
      <c r="EV39" s="209"/>
      <c r="EW39" s="209">
        <v>4</v>
      </c>
      <c r="EX39" s="209"/>
      <c r="EY39" s="209">
        <v>4</v>
      </c>
      <c r="EZ39" s="209"/>
      <c r="FA39" s="209">
        <v>4</v>
      </c>
      <c r="FB39" s="209"/>
      <c r="FC39" s="209">
        <v>4</v>
      </c>
      <c r="FD39" s="209"/>
      <c r="FE39" s="209">
        <v>4</v>
      </c>
      <c r="FF39" s="209"/>
      <c r="FG39" s="209">
        <v>4</v>
      </c>
      <c r="FH39" s="209"/>
      <c r="FI39" s="209">
        <v>4</v>
      </c>
      <c r="FJ39" s="209"/>
      <c r="FK39" s="209">
        <v>4</v>
      </c>
      <c r="FL39" s="209"/>
      <c r="FM39" s="209">
        <v>4</v>
      </c>
      <c r="FN39" s="209"/>
      <c r="FO39" s="209">
        <v>4</v>
      </c>
      <c r="FP39" s="209"/>
      <c r="FQ39" s="209">
        <v>4</v>
      </c>
      <c r="FR39" s="209"/>
      <c r="FS39" s="209">
        <v>4</v>
      </c>
      <c r="FT39" s="209"/>
      <c r="FU39" s="209">
        <v>4</v>
      </c>
      <c r="FV39" s="209"/>
      <c r="FW39" s="209">
        <v>4</v>
      </c>
      <c r="FX39" s="209"/>
      <c r="FY39" s="209">
        <v>4</v>
      </c>
      <c r="FZ39" s="209"/>
      <c r="GA39" s="209">
        <v>4</v>
      </c>
      <c r="GB39" s="209"/>
      <c r="GC39" s="209">
        <v>4</v>
      </c>
      <c r="GD39" s="209"/>
      <c r="GE39" s="209">
        <v>4</v>
      </c>
      <c r="GF39" s="209"/>
      <c r="GG39" s="209">
        <v>4</v>
      </c>
      <c r="GH39" s="209"/>
      <c r="GI39" s="209">
        <v>4</v>
      </c>
      <c r="GJ39" s="209"/>
      <c r="GK39" s="209">
        <v>4</v>
      </c>
      <c r="GL39" s="209"/>
      <c r="GM39" s="209">
        <v>4</v>
      </c>
      <c r="GN39" s="209"/>
      <c r="GO39" s="209">
        <v>4</v>
      </c>
      <c r="GP39" s="209"/>
      <c r="GQ39" s="209">
        <v>4</v>
      </c>
      <c r="GR39" s="209"/>
      <c r="GS39" s="209">
        <v>4</v>
      </c>
      <c r="GT39" s="209"/>
      <c r="GU39" s="209">
        <v>4</v>
      </c>
      <c r="GV39" s="209"/>
      <c r="GW39" s="209">
        <v>4</v>
      </c>
      <c r="GX39" s="209"/>
      <c r="GY39" s="209">
        <v>4</v>
      </c>
      <c r="GZ39" s="209"/>
      <c r="HA39" s="209">
        <v>4</v>
      </c>
      <c r="HB39" s="209"/>
      <c r="HC39" s="209">
        <v>4</v>
      </c>
      <c r="HD39" s="209"/>
      <c r="HE39" s="209">
        <v>4</v>
      </c>
      <c r="HF39" s="209"/>
      <c r="HG39" s="209">
        <v>4</v>
      </c>
      <c r="HH39" s="209"/>
      <c r="HI39" s="209">
        <v>4</v>
      </c>
      <c r="HJ39" s="209"/>
      <c r="HK39" s="209">
        <v>4</v>
      </c>
      <c r="HL39" s="209"/>
      <c r="HM39" s="209">
        <v>4</v>
      </c>
      <c r="HN39" s="209"/>
      <c r="HO39" s="209">
        <v>4</v>
      </c>
      <c r="HP39" s="209"/>
      <c r="HQ39" s="209">
        <v>4</v>
      </c>
      <c r="HR39" s="209"/>
      <c r="HS39" s="209">
        <v>4</v>
      </c>
      <c r="HT39" s="209"/>
      <c r="HU39" s="209">
        <v>4</v>
      </c>
      <c r="HV39" s="209"/>
      <c r="HW39" s="209">
        <v>4</v>
      </c>
      <c r="HX39" s="209"/>
      <c r="HY39" s="209">
        <v>4</v>
      </c>
      <c r="HZ39" s="209"/>
      <c r="IA39" s="209">
        <v>4</v>
      </c>
      <c r="IB39" s="209"/>
      <c r="IC39" s="209">
        <v>4</v>
      </c>
      <c r="ID39" s="209"/>
      <c r="IE39" s="209">
        <v>4</v>
      </c>
      <c r="IF39" s="209"/>
      <c r="IG39" s="209">
        <v>4</v>
      </c>
      <c r="IH39" s="209"/>
      <c r="II39" s="209">
        <v>4</v>
      </c>
      <c r="IJ39" s="209"/>
      <c r="IK39" s="209">
        <v>4</v>
      </c>
      <c r="IL39" s="209"/>
      <c r="IM39" s="209">
        <v>4</v>
      </c>
      <c r="IN39" s="209"/>
      <c r="IO39" s="209">
        <v>4</v>
      </c>
      <c r="IP39" s="209"/>
      <c r="IQ39" s="209">
        <v>4</v>
      </c>
      <c r="IR39" s="209"/>
      <c r="IS39" s="209">
        <v>4</v>
      </c>
      <c r="IT39" s="209"/>
      <c r="IU39" s="209">
        <v>4</v>
      </c>
      <c r="IV39" s="209"/>
      <c r="IW39" s="209">
        <v>4</v>
      </c>
      <c r="IX39" s="209"/>
      <c r="IY39" s="209">
        <v>4</v>
      </c>
      <c r="IZ39" s="209"/>
      <c r="JA39" s="209">
        <v>4</v>
      </c>
      <c r="JB39" s="209">
        <v>125</v>
      </c>
      <c r="JC39" s="209">
        <v>4</v>
      </c>
      <c r="JD39" s="209">
        <v>125</v>
      </c>
      <c r="JE39" s="209">
        <v>4</v>
      </c>
      <c r="JF39" s="209">
        <v>125</v>
      </c>
      <c r="JG39" s="209">
        <v>4</v>
      </c>
      <c r="JH39" s="209">
        <v>125</v>
      </c>
    </row>
    <row r="40" spans="1:268" s="206" customFormat="1" ht="15" customHeight="1" x14ac:dyDescent="0.25">
      <c r="A40" s="206">
        <v>31</v>
      </c>
      <c r="B40" s="206">
        <f t="shared" si="3"/>
        <v>1</v>
      </c>
      <c r="C40" s="206">
        <f t="shared" si="18"/>
        <v>15</v>
      </c>
      <c r="D40" s="206" t="str">
        <f t="shared" si="0"/>
        <v>Court 15</v>
      </c>
      <c r="E40" s="207">
        <f t="shared" si="9"/>
        <v>0.70833333333333337</v>
      </c>
      <c r="F40" s="208">
        <f t="shared" si="19"/>
        <v>42040</v>
      </c>
      <c r="G40" s="154"/>
      <c r="O40" s="209">
        <f t="shared" si="14"/>
        <v>32</v>
      </c>
      <c r="P40" s="210">
        <f t="shared" si="15"/>
        <v>42040</v>
      </c>
      <c r="Q40" s="207">
        <f t="shared" si="16"/>
        <v>0.70833333333333337</v>
      </c>
      <c r="R40" s="209" t="str">
        <f t="shared" si="17"/>
        <v>Court 16</v>
      </c>
      <c r="S40" s="209" t="str">
        <f t="shared" ca="1" si="1"/>
        <v>Bye</v>
      </c>
      <c r="T40" s="209" t="str">
        <f t="shared" ca="1" si="2"/>
        <v>Bye</v>
      </c>
      <c r="U40" s="209"/>
      <c r="V40" s="209"/>
      <c r="W40" s="209"/>
      <c r="X40" s="209"/>
      <c r="Y40" s="209"/>
      <c r="Z40" s="209"/>
      <c r="AA40" s="209"/>
      <c r="AB40" s="209"/>
      <c r="AC40" s="209"/>
      <c r="AD40" s="209"/>
      <c r="AE40" s="209"/>
      <c r="AF40" s="209"/>
      <c r="AG40" s="209"/>
      <c r="AH40" s="209"/>
      <c r="AI40" s="209"/>
      <c r="AJ40" s="209"/>
      <c r="AK40" s="209"/>
      <c r="AL40" s="209"/>
      <c r="AM40" s="209"/>
      <c r="AN40" s="209"/>
      <c r="AO40" s="209"/>
      <c r="AP40" s="209"/>
      <c r="AQ40" s="209"/>
      <c r="AR40" s="209"/>
      <c r="AS40" s="209"/>
      <c r="AT40" s="209"/>
      <c r="AU40" s="209"/>
      <c r="AV40" s="209"/>
      <c r="AW40" s="209"/>
      <c r="AX40" s="209"/>
      <c r="AY40" s="209"/>
      <c r="AZ40" s="209"/>
      <c r="BA40" s="209"/>
      <c r="BB40" s="209"/>
      <c r="BC40" s="209"/>
      <c r="BD40" s="209"/>
      <c r="BE40" s="209"/>
      <c r="BF40" s="209"/>
      <c r="BG40" s="209"/>
      <c r="BH40" s="209"/>
      <c r="BI40" s="209"/>
      <c r="BJ40" s="209"/>
      <c r="BK40" s="209"/>
      <c r="BL40" s="209"/>
      <c r="BM40" s="209"/>
      <c r="BN40" s="209"/>
      <c r="BO40" s="209"/>
      <c r="BP40" s="209"/>
      <c r="BQ40" s="209"/>
      <c r="BR40" s="209"/>
      <c r="BS40" s="209"/>
      <c r="BT40" s="209"/>
      <c r="BU40" s="209"/>
      <c r="BV40" s="209"/>
      <c r="BW40" s="209"/>
      <c r="BX40" s="209"/>
      <c r="BY40" s="209">
        <v>2</v>
      </c>
      <c r="BZ40" s="209"/>
      <c r="CA40" s="209">
        <v>2</v>
      </c>
      <c r="CB40" s="209"/>
      <c r="CC40" s="209">
        <v>2</v>
      </c>
      <c r="CD40" s="209"/>
      <c r="CE40" s="209">
        <v>2</v>
      </c>
      <c r="CF40" s="209"/>
      <c r="CG40" s="209">
        <v>2</v>
      </c>
      <c r="CH40" s="209"/>
      <c r="CI40" s="209">
        <v>2</v>
      </c>
      <c r="CJ40" s="209"/>
      <c r="CK40" s="209">
        <v>2</v>
      </c>
      <c r="CL40" s="209"/>
      <c r="CM40" s="209">
        <v>2</v>
      </c>
      <c r="CN40" s="209"/>
      <c r="CO40" s="209">
        <v>2</v>
      </c>
      <c r="CP40" s="209"/>
      <c r="CQ40" s="209">
        <v>2</v>
      </c>
      <c r="CR40" s="209"/>
      <c r="CS40" s="209">
        <v>2</v>
      </c>
      <c r="CT40" s="209"/>
      <c r="CU40" s="209">
        <v>2</v>
      </c>
      <c r="CV40" s="209"/>
      <c r="CW40" s="209">
        <v>2</v>
      </c>
      <c r="CX40" s="209"/>
      <c r="CY40" s="209">
        <v>2</v>
      </c>
      <c r="CZ40" s="209"/>
      <c r="DA40" s="209">
        <v>2</v>
      </c>
      <c r="DB40" s="209"/>
      <c r="DC40" s="209">
        <v>2</v>
      </c>
      <c r="DD40" s="209"/>
      <c r="DE40" s="209">
        <v>2</v>
      </c>
      <c r="DF40" s="209"/>
      <c r="DG40" s="209">
        <v>2</v>
      </c>
      <c r="DH40" s="209"/>
      <c r="DI40" s="209">
        <v>2</v>
      </c>
      <c r="DJ40" s="209"/>
      <c r="DK40" s="209">
        <v>2</v>
      </c>
      <c r="DL40" s="209"/>
      <c r="DM40" s="209">
        <v>2</v>
      </c>
      <c r="DN40" s="209"/>
      <c r="DO40" s="209">
        <v>2</v>
      </c>
      <c r="DP40" s="209"/>
      <c r="DQ40" s="209">
        <v>2</v>
      </c>
      <c r="DR40" s="209"/>
      <c r="DS40" s="209">
        <v>2</v>
      </c>
      <c r="DT40" s="209"/>
      <c r="DU40" s="209">
        <v>2</v>
      </c>
      <c r="DV40" s="209"/>
      <c r="DW40" s="209">
        <v>2</v>
      </c>
      <c r="DX40" s="209"/>
      <c r="DY40" s="209">
        <v>2</v>
      </c>
      <c r="DZ40" s="209"/>
      <c r="EA40" s="209">
        <v>2</v>
      </c>
      <c r="EB40" s="209"/>
      <c r="EC40" s="209">
        <v>2</v>
      </c>
      <c r="ED40" s="209"/>
      <c r="EE40" s="209">
        <v>2</v>
      </c>
      <c r="EF40" s="209"/>
      <c r="EG40" s="209">
        <v>2</v>
      </c>
      <c r="EH40" s="209">
        <v>63</v>
      </c>
      <c r="EI40" s="209">
        <v>2</v>
      </c>
      <c r="EJ40" s="209">
        <v>63</v>
      </c>
      <c r="EK40" s="209">
        <v>61</v>
      </c>
      <c r="EL40" s="209"/>
      <c r="EM40" s="209">
        <v>61</v>
      </c>
      <c r="EN40" s="209"/>
      <c r="EO40" s="209">
        <v>61</v>
      </c>
      <c r="EP40" s="209"/>
      <c r="EQ40" s="209">
        <v>61</v>
      </c>
      <c r="ER40" s="209">
        <v>68</v>
      </c>
      <c r="ES40" s="209">
        <v>61</v>
      </c>
      <c r="ET40" s="209">
        <v>68</v>
      </c>
      <c r="EU40" s="209">
        <v>61</v>
      </c>
      <c r="EV40" s="209">
        <v>68</v>
      </c>
      <c r="EW40" s="209">
        <v>61</v>
      </c>
      <c r="EX40" s="209">
        <v>68</v>
      </c>
      <c r="EY40" s="209">
        <v>61</v>
      </c>
      <c r="EZ40" s="209">
        <v>68</v>
      </c>
      <c r="FA40" s="209">
        <v>61</v>
      </c>
      <c r="FB40" s="209">
        <v>68</v>
      </c>
      <c r="FC40" s="209">
        <v>61</v>
      </c>
      <c r="FD40" s="209">
        <v>68</v>
      </c>
      <c r="FE40" s="209">
        <v>61</v>
      </c>
      <c r="FF40" s="209">
        <v>68</v>
      </c>
      <c r="FG40" s="209">
        <v>61</v>
      </c>
      <c r="FH40" s="209">
        <v>68</v>
      </c>
      <c r="FI40" s="209">
        <v>61</v>
      </c>
      <c r="FJ40" s="209">
        <v>68</v>
      </c>
      <c r="FK40" s="209">
        <v>61</v>
      </c>
      <c r="FL40" s="209">
        <v>68</v>
      </c>
      <c r="FM40" s="209">
        <v>61</v>
      </c>
      <c r="FN40" s="209">
        <v>68</v>
      </c>
      <c r="FO40" s="209">
        <v>61</v>
      </c>
      <c r="FP40" s="209">
        <v>68</v>
      </c>
      <c r="FQ40" s="209">
        <v>61</v>
      </c>
      <c r="FR40" s="209">
        <v>68</v>
      </c>
      <c r="FS40" s="209">
        <v>61</v>
      </c>
      <c r="FT40" s="209">
        <v>68</v>
      </c>
      <c r="FU40" s="209">
        <v>61</v>
      </c>
      <c r="FV40" s="209">
        <v>68</v>
      </c>
      <c r="FW40" s="209">
        <v>61</v>
      </c>
      <c r="FX40" s="209">
        <v>68</v>
      </c>
      <c r="FY40" s="209">
        <v>61</v>
      </c>
      <c r="FZ40" s="209">
        <v>68</v>
      </c>
      <c r="GA40" s="209">
        <v>61</v>
      </c>
      <c r="GB40" s="209">
        <v>68</v>
      </c>
      <c r="GC40" s="209">
        <v>61</v>
      </c>
      <c r="GD40" s="209">
        <v>68</v>
      </c>
      <c r="GE40" s="209">
        <v>61</v>
      </c>
      <c r="GF40" s="209">
        <v>68</v>
      </c>
      <c r="GG40" s="209">
        <v>61</v>
      </c>
      <c r="GH40" s="209">
        <v>68</v>
      </c>
      <c r="GI40" s="209">
        <v>61</v>
      </c>
      <c r="GJ40" s="209">
        <v>68</v>
      </c>
      <c r="GK40" s="209">
        <v>61</v>
      </c>
      <c r="GL40" s="209">
        <v>68</v>
      </c>
      <c r="GM40" s="209">
        <v>61</v>
      </c>
      <c r="GN40" s="209">
        <v>68</v>
      </c>
      <c r="GO40" s="209">
        <v>61</v>
      </c>
      <c r="GP40" s="209">
        <v>68</v>
      </c>
      <c r="GQ40" s="209">
        <v>61</v>
      </c>
      <c r="GR40" s="209">
        <v>68</v>
      </c>
      <c r="GS40" s="209">
        <v>61</v>
      </c>
      <c r="GT40" s="209">
        <v>68</v>
      </c>
      <c r="GU40" s="209">
        <v>61</v>
      </c>
      <c r="GV40" s="209">
        <v>68</v>
      </c>
      <c r="GW40" s="209">
        <v>61</v>
      </c>
      <c r="GX40" s="209">
        <v>68</v>
      </c>
      <c r="GY40" s="209">
        <v>61</v>
      </c>
      <c r="GZ40" s="209">
        <v>68</v>
      </c>
      <c r="HA40" s="209">
        <v>61</v>
      </c>
      <c r="HB40" s="209">
        <v>68</v>
      </c>
      <c r="HC40" s="209">
        <v>61</v>
      </c>
      <c r="HD40" s="209">
        <v>68</v>
      </c>
      <c r="HE40" s="209">
        <v>61</v>
      </c>
      <c r="HF40" s="209">
        <v>68</v>
      </c>
      <c r="HG40" s="209">
        <v>61</v>
      </c>
      <c r="HH40" s="209">
        <v>68</v>
      </c>
      <c r="HI40" s="209">
        <v>61</v>
      </c>
      <c r="HJ40" s="209">
        <v>68</v>
      </c>
      <c r="HK40" s="209">
        <v>61</v>
      </c>
      <c r="HL40" s="209">
        <v>68</v>
      </c>
      <c r="HM40" s="209">
        <v>61</v>
      </c>
      <c r="HN40" s="209">
        <v>68</v>
      </c>
      <c r="HO40" s="209">
        <v>61</v>
      </c>
      <c r="HP40" s="209">
        <v>68</v>
      </c>
      <c r="HQ40" s="209">
        <v>61</v>
      </c>
      <c r="HR40" s="209">
        <v>68</v>
      </c>
      <c r="HS40" s="209">
        <v>61</v>
      </c>
      <c r="HT40" s="209">
        <v>68</v>
      </c>
      <c r="HU40" s="209">
        <v>61</v>
      </c>
      <c r="HV40" s="209">
        <v>68</v>
      </c>
      <c r="HW40" s="209">
        <v>61</v>
      </c>
      <c r="HX40" s="209">
        <v>68</v>
      </c>
      <c r="HY40" s="209">
        <v>61</v>
      </c>
      <c r="HZ40" s="209">
        <v>68</v>
      </c>
      <c r="IA40" s="209">
        <v>61</v>
      </c>
      <c r="IB40" s="209">
        <v>68</v>
      </c>
      <c r="IC40" s="209">
        <v>61</v>
      </c>
      <c r="ID40" s="209">
        <v>68</v>
      </c>
      <c r="IE40" s="209">
        <v>61</v>
      </c>
      <c r="IF40" s="209">
        <v>68</v>
      </c>
      <c r="IG40" s="209">
        <v>61</v>
      </c>
      <c r="IH40" s="209">
        <v>68</v>
      </c>
      <c r="II40" s="209">
        <v>61</v>
      </c>
      <c r="IJ40" s="209">
        <v>68</v>
      </c>
      <c r="IK40" s="209">
        <v>61</v>
      </c>
      <c r="IL40" s="209">
        <v>68</v>
      </c>
      <c r="IM40" s="209">
        <v>61</v>
      </c>
      <c r="IN40" s="209">
        <v>68</v>
      </c>
      <c r="IO40" s="209">
        <v>61</v>
      </c>
      <c r="IP40" s="209">
        <v>68</v>
      </c>
      <c r="IQ40" s="209">
        <v>61</v>
      </c>
      <c r="IR40" s="209">
        <v>68</v>
      </c>
      <c r="IS40" s="209">
        <v>61</v>
      </c>
      <c r="IT40" s="209">
        <v>68</v>
      </c>
      <c r="IU40" s="209">
        <v>61</v>
      </c>
      <c r="IV40" s="209">
        <v>68</v>
      </c>
      <c r="IW40" s="209">
        <v>61</v>
      </c>
      <c r="IX40" s="209">
        <v>68</v>
      </c>
      <c r="IY40" s="209">
        <v>61</v>
      </c>
      <c r="IZ40" s="209">
        <v>68</v>
      </c>
      <c r="JA40" s="209">
        <v>61</v>
      </c>
      <c r="JB40" s="209">
        <v>68</v>
      </c>
      <c r="JC40" s="209">
        <v>61</v>
      </c>
      <c r="JD40" s="209">
        <v>68</v>
      </c>
      <c r="JE40" s="209">
        <v>61</v>
      </c>
      <c r="JF40" s="209">
        <v>68</v>
      </c>
      <c r="JG40" s="209">
        <v>61</v>
      </c>
      <c r="JH40" s="209">
        <v>68</v>
      </c>
    </row>
    <row r="41" spans="1:268" s="206" customFormat="1" ht="15" customHeight="1" x14ac:dyDescent="0.25">
      <c r="A41" s="206">
        <v>32</v>
      </c>
      <c r="B41" s="206">
        <f t="shared" si="3"/>
        <v>1</v>
      </c>
      <c r="C41" s="206">
        <f t="shared" si="18"/>
        <v>16</v>
      </c>
      <c r="D41" s="206" t="str">
        <f t="shared" si="0"/>
        <v>Court 16</v>
      </c>
      <c r="E41" s="207">
        <f t="shared" si="9"/>
        <v>0.70833333333333337</v>
      </c>
      <c r="F41" s="208">
        <f t="shared" si="19"/>
        <v>42040</v>
      </c>
      <c r="G41" s="154"/>
      <c r="K41" s="209"/>
      <c r="O41" s="209">
        <f t="shared" si="14"/>
        <v>33</v>
      </c>
      <c r="P41" s="210">
        <f t="shared" si="15"/>
        <v>42040</v>
      </c>
      <c r="Q41" s="207">
        <f t="shared" si="16"/>
        <v>0.79166666666666674</v>
      </c>
      <c r="R41" s="209" t="str">
        <f t="shared" si="17"/>
        <v>Court 1</v>
      </c>
      <c r="S41" s="209" t="str">
        <f t="shared" ref="S41:S104" ca="1" si="20">IF(OFFSET(U41,0,$S$6)&lt;&gt;"",OFFSET(U41,0,$S$6),"Bye")</f>
        <v>Bye</v>
      </c>
      <c r="T41" s="209" t="str">
        <f t="shared" ref="T41:T104" ca="1" si="21">IF(OFFSET(V41,0,$S$6)&lt;&gt;"",OFFSET(V41,0,$S$6),"Bye")</f>
        <v>Bye</v>
      </c>
      <c r="U41" s="209"/>
      <c r="V41" s="209"/>
      <c r="W41" s="209"/>
      <c r="X41" s="209"/>
      <c r="Y41" s="209"/>
      <c r="Z41" s="209"/>
      <c r="AA41" s="209"/>
      <c r="AB41" s="209"/>
      <c r="AC41" s="209"/>
      <c r="AD41" s="209"/>
      <c r="AE41" s="209"/>
      <c r="AF41" s="209"/>
      <c r="AG41" s="209"/>
      <c r="AH41" s="209"/>
      <c r="AI41" s="209"/>
      <c r="AJ41" s="209"/>
      <c r="AK41" s="209"/>
      <c r="AL41" s="209"/>
      <c r="AM41" s="209"/>
      <c r="AN41" s="209"/>
      <c r="AO41" s="209"/>
      <c r="AP41" s="209"/>
      <c r="AQ41" s="209"/>
      <c r="AR41" s="209"/>
      <c r="AS41" s="209"/>
      <c r="AT41" s="209"/>
      <c r="AU41" s="209"/>
      <c r="AV41" s="209"/>
      <c r="AW41" s="209"/>
      <c r="AX41" s="209"/>
      <c r="AY41" s="209"/>
      <c r="AZ41" s="209"/>
      <c r="BA41" s="209"/>
      <c r="BB41" s="209"/>
      <c r="BC41" s="209"/>
      <c r="BD41" s="209"/>
      <c r="BE41" s="209"/>
      <c r="BF41" s="209"/>
      <c r="BG41" s="209"/>
      <c r="BH41" s="209"/>
      <c r="BI41" s="209"/>
      <c r="BJ41" s="209"/>
      <c r="BK41" s="209"/>
      <c r="BL41" s="209"/>
      <c r="BM41" s="209"/>
      <c r="BN41" s="209"/>
      <c r="BO41" s="209"/>
      <c r="BP41" s="209"/>
      <c r="BQ41" s="209"/>
      <c r="BR41" s="209"/>
      <c r="BS41" s="209"/>
      <c r="BT41" s="209"/>
      <c r="BU41" s="209"/>
      <c r="BV41" s="209"/>
      <c r="BW41" s="209"/>
      <c r="BX41" s="209"/>
      <c r="BY41" s="209"/>
      <c r="BZ41" s="209"/>
      <c r="CA41" s="209"/>
      <c r="CB41" s="209"/>
      <c r="CC41" s="209"/>
      <c r="CD41" s="209"/>
      <c r="CE41" s="209"/>
      <c r="CF41" s="209"/>
      <c r="CG41" s="209"/>
      <c r="CH41" s="209"/>
      <c r="CI41" s="209"/>
      <c r="CJ41" s="209"/>
      <c r="CK41" s="209"/>
      <c r="CL41" s="209"/>
      <c r="CM41" s="209"/>
      <c r="CN41" s="209"/>
      <c r="CO41" s="209"/>
      <c r="CP41" s="209"/>
      <c r="CQ41" s="209"/>
      <c r="CR41" s="209"/>
      <c r="CS41" s="209"/>
      <c r="CT41" s="209"/>
      <c r="CU41" s="209"/>
      <c r="CV41" s="209"/>
      <c r="CW41" s="209"/>
      <c r="CX41" s="209"/>
      <c r="CY41" s="209"/>
      <c r="CZ41" s="209"/>
      <c r="DA41" s="209"/>
      <c r="DB41" s="209"/>
      <c r="DC41" s="209"/>
      <c r="DD41" s="209"/>
      <c r="DE41" s="209"/>
      <c r="DF41" s="209"/>
      <c r="DG41" s="209"/>
      <c r="DH41" s="209"/>
      <c r="DI41" s="209"/>
      <c r="DJ41" s="209"/>
      <c r="DK41" s="209"/>
      <c r="DL41" s="209"/>
      <c r="DM41" s="209"/>
      <c r="DN41" s="209"/>
      <c r="DO41" s="209"/>
      <c r="DP41" s="209"/>
      <c r="DQ41" s="209"/>
      <c r="DR41" s="209"/>
      <c r="DS41" s="209"/>
      <c r="DT41" s="209"/>
      <c r="DU41" s="209"/>
      <c r="DV41" s="209"/>
      <c r="DW41" s="209"/>
      <c r="DX41" s="209"/>
      <c r="DY41" s="209"/>
      <c r="DZ41" s="209"/>
      <c r="EA41" s="209"/>
      <c r="EB41" s="209"/>
      <c r="EC41" s="209"/>
      <c r="ED41" s="209"/>
      <c r="EE41" s="209"/>
      <c r="EF41" s="209"/>
      <c r="EG41" s="209"/>
      <c r="EH41" s="209"/>
      <c r="EI41" s="209"/>
      <c r="EJ41" s="209"/>
      <c r="EK41" s="209">
        <v>3</v>
      </c>
      <c r="EL41" s="209"/>
      <c r="EM41" s="209">
        <v>3</v>
      </c>
      <c r="EN41" s="209"/>
      <c r="EO41" s="209">
        <v>3</v>
      </c>
      <c r="EP41" s="209"/>
      <c r="EQ41" s="209">
        <v>3</v>
      </c>
      <c r="ER41" s="209"/>
      <c r="ES41" s="209">
        <v>3</v>
      </c>
      <c r="ET41" s="209"/>
      <c r="EU41" s="209">
        <v>3</v>
      </c>
      <c r="EV41" s="209"/>
      <c r="EW41" s="209">
        <v>3</v>
      </c>
      <c r="EX41" s="209"/>
      <c r="EY41" s="209">
        <v>3</v>
      </c>
      <c r="EZ41" s="209"/>
      <c r="FA41" s="209">
        <v>3</v>
      </c>
      <c r="FB41" s="209"/>
      <c r="FC41" s="209">
        <v>3</v>
      </c>
      <c r="FD41" s="209"/>
      <c r="FE41" s="209">
        <v>3</v>
      </c>
      <c r="FF41" s="209"/>
      <c r="FG41" s="209">
        <v>3</v>
      </c>
      <c r="FH41" s="209"/>
      <c r="FI41" s="209">
        <v>3</v>
      </c>
      <c r="FJ41" s="209"/>
      <c r="FK41" s="209">
        <v>3</v>
      </c>
      <c r="FL41" s="209"/>
      <c r="FM41" s="209">
        <v>3</v>
      </c>
      <c r="FN41" s="209"/>
      <c r="FO41" s="209">
        <v>3</v>
      </c>
      <c r="FP41" s="209"/>
      <c r="FQ41" s="209">
        <v>3</v>
      </c>
      <c r="FR41" s="209"/>
      <c r="FS41" s="209">
        <v>3</v>
      </c>
      <c r="FT41" s="209"/>
      <c r="FU41" s="209">
        <v>3</v>
      </c>
      <c r="FV41" s="209"/>
      <c r="FW41" s="209">
        <v>3</v>
      </c>
      <c r="FX41" s="209"/>
      <c r="FY41" s="209">
        <v>3</v>
      </c>
      <c r="FZ41" s="209"/>
      <c r="GA41" s="209">
        <v>3</v>
      </c>
      <c r="GB41" s="209"/>
      <c r="GC41" s="209">
        <v>3</v>
      </c>
      <c r="GD41" s="209"/>
      <c r="GE41" s="209">
        <v>3</v>
      </c>
      <c r="GF41" s="209"/>
      <c r="GG41" s="209">
        <v>3</v>
      </c>
      <c r="GH41" s="209"/>
      <c r="GI41" s="209">
        <v>3</v>
      </c>
      <c r="GJ41" s="209"/>
      <c r="GK41" s="209">
        <v>3</v>
      </c>
      <c r="GL41" s="209"/>
      <c r="GM41" s="209">
        <v>3</v>
      </c>
      <c r="GN41" s="209"/>
      <c r="GO41" s="209">
        <v>3</v>
      </c>
      <c r="GP41" s="209"/>
      <c r="GQ41" s="209">
        <v>3</v>
      </c>
      <c r="GR41" s="209"/>
      <c r="GS41" s="209">
        <v>3</v>
      </c>
      <c r="GT41" s="209"/>
      <c r="GU41" s="209">
        <v>3</v>
      </c>
      <c r="GV41" s="209"/>
      <c r="GW41" s="209">
        <v>3</v>
      </c>
      <c r="GX41" s="209"/>
      <c r="GY41" s="209">
        <v>3</v>
      </c>
      <c r="GZ41" s="209"/>
      <c r="HA41" s="209">
        <v>3</v>
      </c>
      <c r="HB41" s="209"/>
      <c r="HC41" s="209">
        <v>3</v>
      </c>
      <c r="HD41" s="209"/>
      <c r="HE41" s="209">
        <v>3</v>
      </c>
      <c r="HF41" s="209"/>
      <c r="HG41" s="209">
        <v>3</v>
      </c>
      <c r="HH41" s="209"/>
      <c r="HI41" s="209">
        <v>3</v>
      </c>
      <c r="HJ41" s="209"/>
      <c r="HK41" s="209">
        <v>3</v>
      </c>
      <c r="HL41" s="209"/>
      <c r="HM41" s="209">
        <v>3</v>
      </c>
      <c r="HN41" s="209"/>
      <c r="HO41" s="209">
        <v>3</v>
      </c>
      <c r="HP41" s="209"/>
      <c r="HQ41" s="209">
        <v>3</v>
      </c>
      <c r="HR41" s="209"/>
      <c r="HS41" s="209">
        <v>3</v>
      </c>
      <c r="HT41" s="209"/>
      <c r="HU41" s="209">
        <v>3</v>
      </c>
      <c r="HV41" s="209"/>
      <c r="HW41" s="209">
        <v>3</v>
      </c>
      <c r="HX41" s="209"/>
      <c r="HY41" s="209">
        <v>3</v>
      </c>
      <c r="HZ41" s="209"/>
      <c r="IA41" s="209">
        <v>3</v>
      </c>
      <c r="IB41" s="209"/>
      <c r="IC41" s="209">
        <v>3</v>
      </c>
      <c r="ID41" s="209"/>
      <c r="IE41" s="209">
        <v>3</v>
      </c>
      <c r="IF41" s="209"/>
      <c r="IG41" s="209">
        <v>3</v>
      </c>
      <c r="IH41" s="209"/>
      <c r="II41" s="209">
        <v>3</v>
      </c>
      <c r="IJ41" s="209"/>
      <c r="IK41" s="209">
        <v>3</v>
      </c>
      <c r="IL41" s="209"/>
      <c r="IM41" s="209">
        <v>3</v>
      </c>
      <c r="IN41" s="209"/>
      <c r="IO41" s="209">
        <v>3</v>
      </c>
      <c r="IP41" s="209"/>
      <c r="IQ41" s="209">
        <v>3</v>
      </c>
      <c r="IR41" s="209"/>
      <c r="IS41" s="209">
        <v>3</v>
      </c>
      <c r="IT41" s="209"/>
      <c r="IU41" s="209">
        <v>3</v>
      </c>
      <c r="IV41" s="209"/>
      <c r="IW41" s="209">
        <v>3</v>
      </c>
      <c r="IX41" s="209"/>
      <c r="IY41" s="209">
        <v>3</v>
      </c>
      <c r="IZ41" s="209"/>
      <c r="JA41" s="209">
        <v>3</v>
      </c>
      <c r="JB41" s="209"/>
      <c r="JC41" s="209">
        <v>3</v>
      </c>
      <c r="JD41" s="209">
        <v>126</v>
      </c>
      <c r="JE41" s="209">
        <v>3</v>
      </c>
      <c r="JF41" s="209">
        <v>126</v>
      </c>
      <c r="JG41" s="209">
        <v>3</v>
      </c>
      <c r="JH41" s="209">
        <v>126</v>
      </c>
    </row>
    <row r="42" spans="1:268" s="206" customFormat="1" ht="15" customHeight="1" x14ac:dyDescent="0.25">
      <c r="A42" s="206">
        <v>33</v>
      </c>
      <c r="B42" s="206">
        <f t="shared" si="3"/>
        <v>1</v>
      </c>
      <c r="C42" s="206">
        <f t="shared" si="18"/>
        <v>1</v>
      </c>
      <c r="D42" s="206" t="str">
        <f t="shared" si="0"/>
        <v>Court 1</v>
      </c>
      <c r="E42" s="207">
        <f t="shared" si="9"/>
        <v>0.79166666666666674</v>
      </c>
      <c r="F42" s="208">
        <f t="shared" si="19"/>
        <v>42040</v>
      </c>
      <c r="G42" s="154"/>
      <c r="K42" s="274" t="s">
        <v>24</v>
      </c>
      <c r="L42" s="274" t="s">
        <v>25</v>
      </c>
      <c r="O42" s="209">
        <f t="shared" si="14"/>
        <v>34</v>
      </c>
      <c r="P42" s="210">
        <f t="shared" si="15"/>
        <v>42040</v>
      </c>
      <c r="Q42" s="207">
        <f t="shared" si="16"/>
        <v>0.79166666666666674</v>
      </c>
      <c r="R42" s="209" t="str">
        <f t="shared" si="17"/>
        <v>Court 2</v>
      </c>
      <c r="S42" s="209" t="str">
        <f t="shared" ca="1" si="20"/>
        <v>Bye</v>
      </c>
      <c r="T42" s="209" t="str">
        <f t="shared" ca="1" si="21"/>
        <v>Bye</v>
      </c>
      <c r="U42" s="209"/>
      <c r="V42" s="209"/>
      <c r="W42" s="209"/>
      <c r="X42" s="209"/>
      <c r="Y42" s="209"/>
      <c r="Z42" s="209"/>
      <c r="AA42" s="209"/>
      <c r="AB42" s="209"/>
      <c r="AC42" s="209"/>
      <c r="AD42" s="209"/>
      <c r="AE42" s="209"/>
      <c r="AF42" s="209"/>
      <c r="AG42" s="209"/>
      <c r="AH42" s="209"/>
      <c r="AI42" s="209"/>
      <c r="AJ42" s="209"/>
      <c r="AK42" s="209"/>
      <c r="AL42" s="209"/>
      <c r="AM42" s="209"/>
      <c r="AN42" s="209"/>
      <c r="AO42" s="209"/>
      <c r="AP42" s="209"/>
      <c r="AQ42" s="209"/>
      <c r="AR42" s="209"/>
      <c r="AS42" s="209"/>
      <c r="AT42" s="209"/>
      <c r="AU42" s="209"/>
      <c r="AV42" s="209"/>
      <c r="AW42" s="209"/>
      <c r="AX42" s="209"/>
      <c r="AY42" s="209"/>
      <c r="AZ42" s="209"/>
      <c r="BA42" s="209"/>
      <c r="BB42" s="209"/>
      <c r="BC42" s="209"/>
      <c r="BD42" s="209"/>
      <c r="BE42" s="209"/>
      <c r="BF42" s="209"/>
      <c r="BG42" s="209"/>
      <c r="BH42" s="209"/>
      <c r="BI42" s="209"/>
      <c r="BJ42" s="209"/>
      <c r="BK42" s="209"/>
      <c r="BL42" s="209"/>
      <c r="BM42" s="209"/>
      <c r="BN42" s="209"/>
      <c r="BO42" s="209"/>
      <c r="BP42" s="209"/>
      <c r="BQ42" s="209"/>
      <c r="BR42" s="209"/>
      <c r="BS42" s="209"/>
      <c r="BT42" s="209"/>
      <c r="BU42" s="209"/>
      <c r="BV42" s="209"/>
      <c r="BW42" s="209"/>
      <c r="BX42" s="209"/>
      <c r="BY42" s="209"/>
      <c r="BZ42" s="209"/>
      <c r="CA42" s="209"/>
      <c r="CB42" s="209"/>
      <c r="CC42" s="209"/>
      <c r="CD42" s="209"/>
      <c r="CE42" s="209"/>
      <c r="CF42" s="209"/>
      <c r="CG42" s="209"/>
      <c r="CH42" s="209"/>
      <c r="CI42" s="209"/>
      <c r="CJ42" s="209"/>
      <c r="CK42" s="209"/>
      <c r="CL42" s="209"/>
      <c r="CM42" s="209"/>
      <c r="CN42" s="209"/>
      <c r="CO42" s="209"/>
      <c r="CP42" s="209"/>
      <c r="CQ42" s="209"/>
      <c r="CR42" s="209"/>
      <c r="CS42" s="209"/>
      <c r="CT42" s="209"/>
      <c r="CU42" s="209"/>
      <c r="CV42" s="209"/>
      <c r="CW42" s="209"/>
      <c r="CX42" s="209"/>
      <c r="CY42" s="209"/>
      <c r="CZ42" s="209"/>
      <c r="DA42" s="209"/>
      <c r="DB42" s="209"/>
      <c r="DC42" s="209"/>
      <c r="DD42" s="209"/>
      <c r="DE42" s="209"/>
      <c r="DF42" s="209"/>
      <c r="DG42" s="209"/>
      <c r="DH42" s="209"/>
      <c r="DI42" s="209"/>
      <c r="DJ42" s="209"/>
      <c r="DK42" s="209"/>
      <c r="DL42" s="209"/>
      <c r="DM42" s="209"/>
      <c r="DN42" s="209"/>
      <c r="DO42" s="209"/>
      <c r="DP42" s="209"/>
      <c r="DQ42" s="209"/>
      <c r="DR42" s="209"/>
      <c r="DS42" s="209"/>
      <c r="DT42" s="209"/>
      <c r="DU42" s="209"/>
      <c r="DV42" s="209"/>
      <c r="DW42" s="209"/>
      <c r="DX42" s="209"/>
      <c r="DY42" s="209"/>
      <c r="DZ42" s="209"/>
      <c r="EA42" s="209"/>
      <c r="EB42" s="209"/>
      <c r="EC42" s="209"/>
      <c r="ED42" s="209"/>
      <c r="EE42" s="209"/>
      <c r="EF42" s="209"/>
      <c r="EG42" s="209"/>
      <c r="EH42" s="209"/>
      <c r="EI42" s="209"/>
      <c r="EJ42" s="209"/>
      <c r="EK42" s="209">
        <v>62</v>
      </c>
      <c r="EL42" s="209"/>
      <c r="EM42" s="209">
        <v>62</v>
      </c>
      <c r="EN42" s="209"/>
      <c r="EO42" s="209">
        <v>62</v>
      </c>
      <c r="EP42" s="209">
        <v>67</v>
      </c>
      <c r="EQ42" s="209">
        <v>62</v>
      </c>
      <c r="ER42" s="209">
        <v>67</v>
      </c>
      <c r="ES42" s="209">
        <v>62</v>
      </c>
      <c r="ET42" s="209">
        <v>67</v>
      </c>
      <c r="EU42" s="209">
        <v>62</v>
      </c>
      <c r="EV42" s="209">
        <v>67</v>
      </c>
      <c r="EW42" s="209">
        <v>62</v>
      </c>
      <c r="EX42" s="209">
        <v>67</v>
      </c>
      <c r="EY42" s="209">
        <v>62</v>
      </c>
      <c r="EZ42" s="209">
        <v>67</v>
      </c>
      <c r="FA42" s="209">
        <v>62</v>
      </c>
      <c r="FB42" s="209">
        <v>67</v>
      </c>
      <c r="FC42" s="209">
        <v>62</v>
      </c>
      <c r="FD42" s="209">
        <v>67</v>
      </c>
      <c r="FE42" s="209">
        <v>62</v>
      </c>
      <c r="FF42" s="209">
        <v>67</v>
      </c>
      <c r="FG42" s="209">
        <v>62</v>
      </c>
      <c r="FH42" s="209">
        <v>67</v>
      </c>
      <c r="FI42" s="209">
        <v>62</v>
      </c>
      <c r="FJ42" s="209">
        <v>67</v>
      </c>
      <c r="FK42" s="209">
        <v>62</v>
      </c>
      <c r="FL42" s="209">
        <v>67</v>
      </c>
      <c r="FM42" s="209">
        <v>62</v>
      </c>
      <c r="FN42" s="209">
        <v>67</v>
      </c>
      <c r="FO42" s="209">
        <v>62</v>
      </c>
      <c r="FP42" s="209">
        <v>67</v>
      </c>
      <c r="FQ42" s="209">
        <v>62</v>
      </c>
      <c r="FR42" s="209">
        <v>67</v>
      </c>
      <c r="FS42" s="209">
        <v>62</v>
      </c>
      <c r="FT42" s="209">
        <v>67</v>
      </c>
      <c r="FU42" s="209">
        <v>62</v>
      </c>
      <c r="FV42" s="209">
        <v>67</v>
      </c>
      <c r="FW42" s="209">
        <v>62</v>
      </c>
      <c r="FX42" s="209">
        <v>67</v>
      </c>
      <c r="FY42" s="209">
        <v>62</v>
      </c>
      <c r="FZ42" s="209">
        <v>67</v>
      </c>
      <c r="GA42" s="209">
        <v>62</v>
      </c>
      <c r="GB42" s="209">
        <v>67</v>
      </c>
      <c r="GC42" s="209">
        <v>62</v>
      </c>
      <c r="GD42" s="209">
        <v>67</v>
      </c>
      <c r="GE42" s="209">
        <v>62</v>
      </c>
      <c r="GF42" s="209">
        <v>67</v>
      </c>
      <c r="GG42" s="209">
        <v>62</v>
      </c>
      <c r="GH42" s="209">
        <v>67</v>
      </c>
      <c r="GI42" s="209">
        <v>62</v>
      </c>
      <c r="GJ42" s="209">
        <v>67</v>
      </c>
      <c r="GK42" s="209">
        <v>62</v>
      </c>
      <c r="GL42" s="209">
        <v>67</v>
      </c>
      <c r="GM42" s="209">
        <v>62</v>
      </c>
      <c r="GN42" s="209">
        <v>67</v>
      </c>
      <c r="GO42" s="209">
        <v>62</v>
      </c>
      <c r="GP42" s="209">
        <v>67</v>
      </c>
      <c r="GQ42" s="209">
        <v>62</v>
      </c>
      <c r="GR42" s="209">
        <v>67</v>
      </c>
      <c r="GS42" s="209">
        <v>62</v>
      </c>
      <c r="GT42" s="209">
        <v>67</v>
      </c>
      <c r="GU42" s="209">
        <v>62</v>
      </c>
      <c r="GV42" s="209">
        <v>67</v>
      </c>
      <c r="GW42" s="209">
        <v>62</v>
      </c>
      <c r="GX42" s="209">
        <v>67</v>
      </c>
      <c r="GY42" s="209">
        <v>62</v>
      </c>
      <c r="GZ42" s="209">
        <v>67</v>
      </c>
      <c r="HA42" s="209">
        <v>62</v>
      </c>
      <c r="HB42" s="209">
        <v>67</v>
      </c>
      <c r="HC42" s="209">
        <v>62</v>
      </c>
      <c r="HD42" s="209">
        <v>67</v>
      </c>
      <c r="HE42" s="209">
        <v>62</v>
      </c>
      <c r="HF42" s="209">
        <v>67</v>
      </c>
      <c r="HG42" s="209">
        <v>62</v>
      </c>
      <c r="HH42" s="209">
        <v>67</v>
      </c>
      <c r="HI42" s="209">
        <v>62</v>
      </c>
      <c r="HJ42" s="209">
        <v>67</v>
      </c>
      <c r="HK42" s="209">
        <v>62</v>
      </c>
      <c r="HL42" s="209">
        <v>67</v>
      </c>
      <c r="HM42" s="209">
        <v>62</v>
      </c>
      <c r="HN42" s="209">
        <v>67</v>
      </c>
      <c r="HO42" s="209">
        <v>62</v>
      </c>
      <c r="HP42" s="209">
        <v>67</v>
      </c>
      <c r="HQ42" s="209">
        <v>62</v>
      </c>
      <c r="HR42" s="209">
        <v>67</v>
      </c>
      <c r="HS42" s="209">
        <v>62</v>
      </c>
      <c r="HT42" s="209">
        <v>67</v>
      </c>
      <c r="HU42" s="209">
        <v>62</v>
      </c>
      <c r="HV42" s="209">
        <v>67</v>
      </c>
      <c r="HW42" s="209">
        <v>62</v>
      </c>
      <c r="HX42" s="209">
        <v>67</v>
      </c>
      <c r="HY42" s="209">
        <v>62</v>
      </c>
      <c r="HZ42" s="209">
        <v>67</v>
      </c>
      <c r="IA42" s="209">
        <v>62</v>
      </c>
      <c r="IB42" s="209">
        <v>67</v>
      </c>
      <c r="IC42" s="209">
        <v>62</v>
      </c>
      <c r="ID42" s="209">
        <v>67</v>
      </c>
      <c r="IE42" s="209">
        <v>62</v>
      </c>
      <c r="IF42" s="209">
        <v>67</v>
      </c>
      <c r="IG42" s="209">
        <v>62</v>
      </c>
      <c r="IH42" s="209">
        <v>67</v>
      </c>
      <c r="II42" s="209">
        <v>62</v>
      </c>
      <c r="IJ42" s="209">
        <v>67</v>
      </c>
      <c r="IK42" s="209">
        <v>62</v>
      </c>
      <c r="IL42" s="209">
        <v>67</v>
      </c>
      <c r="IM42" s="209">
        <v>62</v>
      </c>
      <c r="IN42" s="209">
        <v>67</v>
      </c>
      <c r="IO42" s="209">
        <v>62</v>
      </c>
      <c r="IP42" s="209">
        <v>67</v>
      </c>
      <c r="IQ42" s="209">
        <v>62</v>
      </c>
      <c r="IR42" s="209">
        <v>67</v>
      </c>
      <c r="IS42" s="209">
        <v>62</v>
      </c>
      <c r="IT42" s="209">
        <v>67</v>
      </c>
      <c r="IU42" s="209">
        <v>62</v>
      </c>
      <c r="IV42" s="209">
        <v>67</v>
      </c>
      <c r="IW42" s="209">
        <v>62</v>
      </c>
      <c r="IX42" s="209">
        <v>67</v>
      </c>
      <c r="IY42" s="209">
        <v>62</v>
      </c>
      <c r="IZ42" s="209">
        <v>67</v>
      </c>
      <c r="JA42" s="209">
        <v>62</v>
      </c>
      <c r="JB42" s="209">
        <v>67</v>
      </c>
      <c r="JC42" s="209">
        <v>62</v>
      </c>
      <c r="JD42" s="209">
        <v>67</v>
      </c>
      <c r="JE42" s="209">
        <v>62</v>
      </c>
      <c r="JF42" s="209">
        <v>67</v>
      </c>
      <c r="JG42" s="209">
        <v>62</v>
      </c>
      <c r="JH42" s="209">
        <v>67</v>
      </c>
    </row>
    <row r="43" spans="1:268" s="206" customFormat="1" ht="15" customHeight="1" x14ac:dyDescent="0.25">
      <c r="A43" s="206">
        <v>34</v>
      </c>
      <c r="B43" s="206">
        <f t="shared" si="3"/>
        <v>1</v>
      </c>
      <c r="C43" s="206">
        <f t="shared" si="18"/>
        <v>2</v>
      </c>
      <c r="D43" s="206" t="str">
        <f t="shared" si="0"/>
        <v>Court 2</v>
      </c>
      <c r="E43" s="207">
        <f t="shared" si="9"/>
        <v>0.79166666666666674</v>
      </c>
      <c r="F43" s="208">
        <f t="shared" si="19"/>
        <v>42040</v>
      </c>
      <c r="G43" s="154"/>
      <c r="K43" s="274"/>
      <c r="L43" s="274"/>
      <c r="O43" s="209">
        <f t="shared" si="14"/>
        <v>35</v>
      </c>
      <c r="P43" s="210">
        <f t="shared" si="15"/>
        <v>42040</v>
      </c>
      <c r="Q43" s="207">
        <f t="shared" si="16"/>
        <v>0.79166666666666674</v>
      </c>
      <c r="R43" s="209" t="str">
        <f t="shared" si="17"/>
        <v>Court 3</v>
      </c>
      <c r="S43" s="209" t="str">
        <f t="shared" ca="1" si="20"/>
        <v>Bye</v>
      </c>
      <c r="T43" s="209" t="str">
        <f t="shared" ca="1" si="21"/>
        <v>Bye</v>
      </c>
      <c r="U43" s="209"/>
      <c r="V43" s="209"/>
      <c r="W43" s="209"/>
      <c r="X43" s="209"/>
      <c r="Y43" s="209"/>
      <c r="Z43" s="209"/>
      <c r="AA43" s="209"/>
      <c r="AB43" s="209"/>
      <c r="AC43" s="209"/>
      <c r="AD43" s="209"/>
      <c r="AE43" s="209"/>
      <c r="AF43" s="209"/>
      <c r="AG43" s="209"/>
      <c r="AH43" s="209"/>
      <c r="AI43" s="209"/>
      <c r="AJ43" s="209"/>
      <c r="AK43" s="209"/>
      <c r="AL43" s="209"/>
      <c r="AM43" s="209"/>
      <c r="AN43" s="209"/>
      <c r="AO43" s="209"/>
      <c r="AP43" s="209"/>
      <c r="AQ43" s="209"/>
      <c r="AR43" s="209"/>
      <c r="AS43" s="209"/>
      <c r="AT43" s="209"/>
      <c r="AU43" s="209"/>
      <c r="AV43" s="209"/>
      <c r="AW43" s="209"/>
      <c r="AX43" s="209"/>
      <c r="AY43" s="209"/>
      <c r="AZ43" s="209"/>
      <c r="BA43" s="209"/>
      <c r="BB43" s="209"/>
      <c r="BC43" s="209"/>
      <c r="BD43" s="209"/>
      <c r="BE43" s="209"/>
      <c r="BF43" s="209"/>
      <c r="BG43" s="209"/>
      <c r="BH43" s="209"/>
      <c r="BI43" s="209"/>
      <c r="BJ43" s="209"/>
      <c r="BK43" s="209"/>
      <c r="BL43" s="209"/>
      <c r="BM43" s="209"/>
      <c r="BN43" s="209"/>
      <c r="BO43" s="209"/>
      <c r="BP43" s="209"/>
      <c r="BQ43" s="209"/>
      <c r="BR43" s="209"/>
      <c r="BS43" s="209"/>
      <c r="BT43" s="209"/>
      <c r="BU43" s="209"/>
      <c r="BV43" s="209"/>
      <c r="BW43" s="209"/>
      <c r="BX43" s="209"/>
      <c r="BY43" s="209"/>
      <c r="BZ43" s="209"/>
      <c r="CA43" s="209"/>
      <c r="CB43" s="209"/>
      <c r="CC43" s="209"/>
      <c r="CD43" s="209"/>
      <c r="CE43" s="209"/>
      <c r="CF43" s="209"/>
      <c r="CG43" s="209"/>
      <c r="CH43" s="209"/>
      <c r="CI43" s="209"/>
      <c r="CJ43" s="209"/>
      <c r="CK43" s="209"/>
      <c r="CL43" s="209"/>
      <c r="CM43" s="209"/>
      <c r="CN43" s="209"/>
      <c r="CO43" s="209"/>
      <c r="CP43" s="209"/>
      <c r="CQ43" s="209"/>
      <c r="CR43" s="209"/>
      <c r="CS43" s="209"/>
      <c r="CT43" s="209"/>
      <c r="CU43" s="209"/>
      <c r="CV43" s="209"/>
      <c r="CW43" s="209"/>
      <c r="CX43" s="209"/>
      <c r="CY43" s="209"/>
      <c r="CZ43" s="209"/>
      <c r="DA43" s="209"/>
      <c r="DB43" s="209"/>
      <c r="DC43" s="209"/>
      <c r="DD43" s="209"/>
      <c r="DE43" s="209"/>
      <c r="DF43" s="209"/>
      <c r="DG43" s="209"/>
      <c r="DH43" s="209"/>
      <c r="DI43" s="209"/>
      <c r="DJ43" s="209"/>
      <c r="DK43" s="209"/>
      <c r="DL43" s="209"/>
      <c r="DM43" s="209"/>
      <c r="DN43" s="209"/>
      <c r="DO43" s="209"/>
      <c r="DP43" s="209"/>
      <c r="DQ43" s="209"/>
      <c r="DR43" s="209"/>
      <c r="DS43" s="209"/>
      <c r="DT43" s="209"/>
      <c r="DU43" s="209"/>
      <c r="DV43" s="209"/>
      <c r="DW43" s="209"/>
      <c r="DX43" s="209"/>
      <c r="DY43" s="209"/>
      <c r="DZ43" s="209"/>
      <c r="EA43" s="209"/>
      <c r="EB43" s="209"/>
      <c r="EC43" s="209"/>
      <c r="ED43" s="209"/>
      <c r="EE43" s="209"/>
      <c r="EF43" s="209"/>
      <c r="EG43" s="209"/>
      <c r="EH43" s="209"/>
      <c r="EI43" s="209"/>
      <c r="EJ43" s="209"/>
      <c r="EK43" s="209">
        <v>30</v>
      </c>
      <c r="EL43" s="209"/>
      <c r="EM43" s="209">
        <v>30</v>
      </c>
      <c r="EN43" s="209"/>
      <c r="EO43" s="209">
        <v>30</v>
      </c>
      <c r="EP43" s="209"/>
      <c r="EQ43" s="209">
        <v>30</v>
      </c>
      <c r="ER43" s="209"/>
      <c r="ES43" s="209">
        <v>30</v>
      </c>
      <c r="ET43" s="209"/>
      <c r="EU43" s="209">
        <v>30</v>
      </c>
      <c r="EV43" s="209"/>
      <c r="EW43" s="209">
        <v>30</v>
      </c>
      <c r="EX43" s="209"/>
      <c r="EY43" s="209">
        <v>30</v>
      </c>
      <c r="EZ43" s="209"/>
      <c r="FA43" s="209">
        <v>30</v>
      </c>
      <c r="FB43" s="209"/>
      <c r="FC43" s="209">
        <v>30</v>
      </c>
      <c r="FD43" s="209"/>
      <c r="FE43" s="209">
        <v>30</v>
      </c>
      <c r="FF43" s="209"/>
      <c r="FG43" s="209">
        <v>30</v>
      </c>
      <c r="FH43" s="209"/>
      <c r="FI43" s="209">
        <v>30</v>
      </c>
      <c r="FJ43" s="209"/>
      <c r="FK43" s="209">
        <v>30</v>
      </c>
      <c r="FL43" s="209"/>
      <c r="FM43" s="209">
        <v>30</v>
      </c>
      <c r="FN43" s="209"/>
      <c r="FO43" s="209">
        <v>30</v>
      </c>
      <c r="FP43" s="209"/>
      <c r="FQ43" s="209">
        <v>30</v>
      </c>
      <c r="FR43" s="209"/>
      <c r="FS43" s="209">
        <v>30</v>
      </c>
      <c r="FT43" s="209"/>
      <c r="FU43" s="209">
        <v>30</v>
      </c>
      <c r="FV43" s="209"/>
      <c r="FW43" s="209">
        <v>30</v>
      </c>
      <c r="FX43" s="209"/>
      <c r="FY43" s="209">
        <v>30</v>
      </c>
      <c r="FZ43" s="209"/>
      <c r="GA43" s="209">
        <v>30</v>
      </c>
      <c r="GB43" s="209"/>
      <c r="GC43" s="209">
        <v>30</v>
      </c>
      <c r="GD43" s="209"/>
      <c r="GE43" s="209">
        <v>30</v>
      </c>
      <c r="GF43" s="209"/>
      <c r="GG43" s="209">
        <v>30</v>
      </c>
      <c r="GH43" s="209"/>
      <c r="GI43" s="209">
        <v>30</v>
      </c>
      <c r="GJ43" s="209"/>
      <c r="GK43" s="209">
        <v>30</v>
      </c>
      <c r="GL43" s="209"/>
      <c r="GM43" s="209">
        <v>30</v>
      </c>
      <c r="GN43" s="209"/>
      <c r="GO43" s="209">
        <v>30</v>
      </c>
      <c r="GP43" s="209"/>
      <c r="GQ43" s="209">
        <v>30</v>
      </c>
      <c r="GR43" s="209"/>
      <c r="GS43" s="209">
        <v>30</v>
      </c>
      <c r="GT43" s="209"/>
      <c r="GU43" s="209">
        <v>30</v>
      </c>
      <c r="GV43" s="209"/>
      <c r="GW43" s="209">
        <v>30</v>
      </c>
      <c r="GX43" s="209"/>
      <c r="GY43" s="209">
        <v>30</v>
      </c>
      <c r="GZ43" s="209"/>
      <c r="HA43" s="209">
        <v>30</v>
      </c>
      <c r="HB43" s="209">
        <v>99</v>
      </c>
      <c r="HC43" s="209">
        <v>30</v>
      </c>
      <c r="HD43" s="209">
        <v>99</v>
      </c>
      <c r="HE43" s="209">
        <v>30</v>
      </c>
      <c r="HF43" s="209">
        <v>99</v>
      </c>
      <c r="HG43" s="209">
        <v>30</v>
      </c>
      <c r="HH43" s="209">
        <v>99</v>
      </c>
      <c r="HI43" s="209">
        <v>30</v>
      </c>
      <c r="HJ43" s="209">
        <v>99</v>
      </c>
      <c r="HK43" s="209">
        <v>30</v>
      </c>
      <c r="HL43" s="209">
        <v>99</v>
      </c>
      <c r="HM43" s="209">
        <v>30</v>
      </c>
      <c r="HN43" s="209">
        <v>99</v>
      </c>
      <c r="HO43" s="209">
        <v>30</v>
      </c>
      <c r="HP43" s="209">
        <v>99</v>
      </c>
      <c r="HQ43" s="209">
        <v>30</v>
      </c>
      <c r="HR43" s="209">
        <v>99</v>
      </c>
      <c r="HS43" s="209">
        <v>30</v>
      </c>
      <c r="HT43" s="209">
        <v>99</v>
      </c>
      <c r="HU43" s="209">
        <v>30</v>
      </c>
      <c r="HV43" s="209">
        <v>99</v>
      </c>
      <c r="HW43" s="209">
        <v>30</v>
      </c>
      <c r="HX43" s="209">
        <v>99</v>
      </c>
      <c r="HY43" s="209">
        <v>30</v>
      </c>
      <c r="HZ43" s="209">
        <v>99</v>
      </c>
      <c r="IA43" s="209">
        <v>30</v>
      </c>
      <c r="IB43" s="209">
        <v>99</v>
      </c>
      <c r="IC43" s="209">
        <v>30</v>
      </c>
      <c r="ID43" s="209">
        <v>99</v>
      </c>
      <c r="IE43" s="209">
        <v>30</v>
      </c>
      <c r="IF43" s="209">
        <v>99</v>
      </c>
      <c r="IG43" s="209">
        <v>30</v>
      </c>
      <c r="IH43" s="209">
        <v>99</v>
      </c>
      <c r="II43" s="209">
        <v>30</v>
      </c>
      <c r="IJ43" s="209">
        <v>99</v>
      </c>
      <c r="IK43" s="209">
        <v>30</v>
      </c>
      <c r="IL43" s="209">
        <v>99</v>
      </c>
      <c r="IM43" s="209">
        <v>30</v>
      </c>
      <c r="IN43" s="209">
        <v>99</v>
      </c>
      <c r="IO43" s="209">
        <v>30</v>
      </c>
      <c r="IP43" s="209">
        <v>99</v>
      </c>
      <c r="IQ43" s="209">
        <v>30</v>
      </c>
      <c r="IR43" s="209">
        <v>99</v>
      </c>
      <c r="IS43" s="209">
        <v>30</v>
      </c>
      <c r="IT43" s="209">
        <v>99</v>
      </c>
      <c r="IU43" s="209">
        <v>30</v>
      </c>
      <c r="IV43" s="209">
        <v>99</v>
      </c>
      <c r="IW43" s="209">
        <v>30</v>
      </c>
      <c r="IX43" s="209">
        <v>99</v>
      </c>
      <c r="IY43" s="209">
        <v>30</v>
      </c>
      <c r="IZ43" s="209">
        <v>99</v>
      </c>
      <c r="JA43" s="209">
        <v>30</v>
      </c>
      <c r="JB43" s="209">
        <v>99</v>
      </c>
      <c r="JC43" s="209">
        <v>30</v>
      </c>
      <c r="JD43" s="209">
        <v>99</v>
      </c>
      <c r="JE43" s="209">
        <v>30</v>
      </c>
      <c r="JF43" s="209">
        <v>99</v>
      </c>
      <c r="JG43" s="209">
        <v>30</v>
      </c>
      <c r="JH43" s="209">
        <v>99</v>
      </c>
    </row>
    <row r="44" spans="1:268" s="206" customFormat="1" ht="15" customHeight="1" x14ac:dyDescent="0.25">
      <c r="A44" s="206">
        <v>35</v>
      </c>
      <c r="B44" s="206">
        <f t="shared" si="3"/>
        <v>1</v>
      </c>
      <c r="C44" s="206">
        <f t="shared" si="18"/>
        <v>3</v>
      </c>
      <c r="D44" s="206" t="str">
        <f t="shared" si="0"/>
        <v>Court 3</v>
      </c>
      <c r="E44" s="207">
        <f t="shared" si="9"/>
        <v>0.79166666666666674</v>
      </c>
      <c r="F44" s="208">
        <f t="shared" si="19"/>
        <v>42040</v>
      </c>
      <c r="G44" s="154"/>
      <c r="K44" s="274"/>
      <c r="L44" s="274"/>
      <c r="O44" s="209">
        <f t="shared" si="14"/>
        <v>36</v>
      </c>
      <c r="P44" s="210">
        <f t="shared" si="15"/>
        <v>42040</v>
      </c>
      <c r="Q44" s="207">
        <f t="shared" si="16"/>
        <v>0.79166666666666674</v>
      </c>
      <c r="R44" s="209" t="str">
        <f t="shared" si="17"/>
        <v>Court 4</v>
      </c>
      <c r="S44" s="209" t="str">
        <f t="shared" ca="1" si="20"/>
        <v>Bye</v>
      </c>
      <c r="T44" s="209" t="str">
        <f t="shared" ca="1" si="21"/>
        <v>Bye</v>
      </c>
      <c r="U44" s="209"/>
      <c r="V44" s="209"/>
      <c r="W44" s="209"/>
      <c r="X44" s="209"/>
      <c r="Y44" s="209"/>
      <c r="Z44" s="209"/>
      <c r="AA44" s="209"/>
      <c r="AB44" s="209"/>
      <c r="AC44" s="209"/>
      <c r="AD44" s="209"/>
      <c r="AE44" s="209"/>
      <c r="AF44" s="209"/>
      <c r="AG44" s="209"/>
      <c r="AH44" s="209"/>
      <c r="AI44" s="209"/>
      <c r="AJ44" s="209"/>
      <c r="AK44" s="209"/>
      <c r="AL44" s="209"/>
      <c r="AM44" s="209"/>
      <c r="AN44" s="209"/>
      <c r="AO44" s="209"/>
      <c r="AP44" s="209"/>
      <c r="AQ44" s="209"/>
      <c r="AR44" s="209"/>
      <c r="AS44" s="209"/>
      <c r="AT44" s="209"/>
      <c r="AU44" s="209"/>
      <c r="AV44" s="209"/>
      <c r="AW44" s="209"/>
      <c r="AX44" s="209"/>
      <c r="AY44" s="209"/>
      <c r="AZ44" s="209"/>
      <c r="BA44" s="209"/>
      <c r="BB44" s="209"/>
      <c r="BC44" s="209"/>
      <c r="BD44" s="209"/>
      <c r="BE44" s="209"/>
      <c r="BF44" s="209"/>
      <c r="BG44" s="209"/>
      <c r="BH44" s="209"/>
      <c r="BI44" s="209"/>
      <c r="BJ44" s="209"/>
      <c r="BK44" s="209"/>
      <c r="BL44" s="209"/>
      <c r="BM44" s="209"/>
      <c r="BN44" s="209"/>
      <c r="BO44" s="209"/>
      <c r="BP44" s="209"/>
      <c r="BQ44" s="209"/>
      <c r="BR44" s="209"/>
      <c r="BS44" s="209"/>
      <c r="BT44" s="209"/>
      <c r="BU44" s="209"/>
      <c r="BV44" s="209"/>
      <c r="BW44" s="209"/>
      <c r="BX44" s="209"/>
      <c r="BY44" s="209"/>
      <c r="BZ44" s="209"/>
      <c r="CA44" s="209"/>
      <c r="CB44" s="209"/>
      <c r="CC44" s="209"/>
      <c r="CD44" s="209"/>
      <c r="CE44" s="209"/>
      <c r="CF44" s="209"/>
      <c r="CG44" s="209"/>
      <c r="CH44" s="209"/>
      <c r="CI44" s="209"/>
      <c r="CJ44" s="209"/>
      <c r="CK44" s="209"/>
      <c r="CL44" s="209"/>
      <c r="CM44" s="209"/>
      <c r="CN44" s="209"/>
      <c r="CO44" s="209"/>
      <c r="CP44" s="209"/>
      <c r="CQ44" s="209"/>
      <c r="CR44" s="209"/>
      <c r="CS44" s="209"/>
      <c r="CT44" s="209"/>
      <c r="CU44" s="209"/>
      <c r="CV44" s="209"/>
      <c r="CW44" s="209"/>
      <c r="CX44" s="209"/>
      <c r="CY44" s="209"/>
      <c r="CZ44" s="209"/>
      <c r="DA44" s="209"/>
      <c r="DB44" s="209"/>
      <c r="DC44" s="209"/>
      <c r="DD44" s="209"/>
      <c r="DE44" s="209"/>
      <c r="DF44" s="209"/>
      <c r="DG44" s="209"/>
      <c r="DH44" s="209"/>
      <c r="DI44" s="209"/>
      <c r="DJ44" s="209"/>
      <c r="DK44" s="209"/>
      <c r="DL44" s="209"/>
      <c r="DM44" s="209"/>
      <c r="DN44" s="209"/>
      <c r="DO44" s="209"/>
      <c r="DP44" s="209"/>
      <c r="DQ44" s="209"/>
      <c r="DR44" s="209"/>
      <c r="DS44" s="209"/>
      <c r="DT44" s="209"/>
      <c r="DU44" s="209"/>
      <c r="DV44" s="209"/>
      <c r="DW44" s="209"/>
      <c r="DX44" s="209"/>
      <c r="DY44" s="209"/>
      <c r="DZ44" s="209"/>
      <c r="EA44" s="209"/>
      <c r="EB44" s="209"/>
      <c r="EC44" s="209"/>
      <c r="ED44" s="209"/>
      <c r="EE44" s="209"/>
      <c r="EF44" s="209"/>
      <c r="EG44" s="209"/>
      <c r="EH44" s="209"/>
      <c r="EI44" s="209"/>
      <c r="EJ44" s="209"/>
      <c r="EK44" s="209">
        <v>35</v>
      </c>
      <c r="EL44" s="209"/>
      <c r="EM44" s="209">
        <v>35</v>
      </c>
      <c r="EN44" s="209"/>
      <c r="EO44" s="209">
        <v>35</v>
      </c>
      <c r="EP44" s="209"/>
      <c r="EQ44" s="209">
        <v>35</v>
      </c>
      <c r="ER44" s="209"/>
      <c r="ES44" s="209">
        <v>35</v>
      </c>
      <c r="ET44" s="209"/>
      <c r="EU44" s="209">
        <v>35</v>
      </c>
      <c r="EV44" s="209"/>
      <c r="EW44" s="209">
        <v>35</v>
      </c>
      <c r="EX44" s="209"/>
      <c r="EY44" s="209">
        <v>35</v>
      </c>
      <c r="EZ44" s="209"/>
      <c r="FA44" s="209">
        <v>35</v>
      </c>
      <c r="FB44" s="209"/>
      <c r="FC44" s="209">
        <v>35</v>
      </c>
      <c r="FD44" s="209"/>
      <c r="FE44" s="209">
        <v>35</v>
      </c>
      <c r="FF44" s="209"/>
      <c r="FG44" s="209">
        <v>35</v>
      </c>
      <c r="FH44" s="209"/>
      <c r="FI44" s="209">
        <v>35</v>
      </c>
      <c r="FJ44" s="209"/>
      <c r="FK44" s="209">
        <v>35</v>
      </c>
      <c r="FL44" s="209"/>
      <c r="FM44" s="209">
        <v>35</v>
      </c>
      <c r="FN44" s="209"/>
      <c r="FO44" s="209">
        <v>35</v>
      </c>
      <c r="FP44" s="209"/>
      <c r="FQ44" s="209">
        <v>35</v>
      </c>
      <c r="FR44" s="209"/>
      <c r="FS44" s="209">
        <v>35</v>
      </c>
      <c r="FT44" s="209"/>
      <c r="FU44" s="209">
        <v>35</v>
      </c>
      <c r="FV44" s="209"/>
      <c r="FW44" s="209">
        <v>35</v>
      </c>
      <c r="FX44" s="209"/>
      <c r="FY44" s="209">
        <v>35</v>
      </c>
      <c r="FZ44" s="209"/>
      <c r="GA44" s="209">
        <v>35</v>
      </c>
      <c r="GB44" s="209"/>
      <c r="GC44" s="209">
        <v>35</v>
      </c>
      <c r="GD44" s="209"/>
      <c r="GE44" s="209">
        <v>35</v>
      </c>
      <c r="GF44" s="209"/>
      <c r="GG44" s="209">
        <v>35</v>
      </c>
      <c r="GH44" s="209"/>
      <c r="GI44" s="209">
        <v>35</v>
      </c>
      <c r="GJ44" s="209"/>
      <c r="GK44" s="209">
        <v>35</v>
      </c>
      <c r="GL44" s="209"/>
      <c r="GM44" s="209">
        <v>35</v>
      </c>
      <c r="GN44" s="209"/>
      <c r="GO44" s="209">
        <v>35</v>
      </c>
      <c r="GP44" s="209"/>
      <c r="GQ44" s="209">
        <v>35</v>
      </c>
      <c r="GR44" s="209">
        <v>94</v>
      </c>
      <c r="GS44" s="209">
        <v>35</v>
      </c>
      <c r="GT44" s="209">
        <v>94</v>
      </c>
      <c r="GU44" s="209">
        <v>35</v>
      </c>
      <c r="GV44" s="209">
        <v>94</v>
      </c>
      <c r="GW44" s="209">
        <v>35</v>
      </c>
      <c r="GX44" s="209">
        <v>94</v>
      </c>
      <c r="GY44" s="209">
        <v>35</v>
      </c>
      <c r="GZ44" s="209">
        <v>94</v>
      </c>
      <c r="HA44" s="209">
        <v>35</v>
      </c>
      <c r="HB44" s="209">
        <v>94</v>
      </c>
      <c r="HC44" s="209">
        <v>35</v>
      </c>
      <c r="HD44" s="209">
        <v>94</v>
      </c>
      <c r="HE44" s="209">
        <v>35</v>
      </c>
      <c r="HF44" s="209">
        <v>94</v>
      </c>
      <c r="HG44" s="209">
        <v>35</v>
      </c>
      <c r="HH44" s="209">
        <v>94</v>
      </c>
      <c r="HI44" s="209">
        <v>35</v>
      </c>
      <c r="HJ44" s="209">
        <v>94</v>
      </c>
      <c r="HK44" s="209">
        <v>35</v>
      </c>
      <c r="HL44" s="209">
        <v>94</v>
      </c>
      <c r="HM44" s="209">
        <v>35</v>
      </c>
      <c r="HN44" s="209">
        <v>94</v>
      </c>
      <c r="HO44" s="209">
        <v>35</v>
      </c>
      <c r="HP44" s="209">
        <v>94</v>
      </c>
      <c r="HQ44" s="209">
        <v>35</v>
      </c>
      <c r="HR44" s="209">
        <v>94</v>
      </c>
      <c r="HS44" s="209">
        <v>35</v>
      </c>
      <c r="HT44" s="209">
        <v>94</v>
      </c>
      <c r="HU44" s="209">
        <v>35</v>
      </c>
      <c r="HV44" s="209">
        <v>94</v>
      </c>
      <c r="HW44" s="209">
        <v>35</v>
      </c>
      <c r="HX44" s="209">
        <v>94</v>
      </c>
      <c r="HY44" s="209">
        <v>35</v>
      </c>
      <c r="HZ44" s="209">
        <v>94</v>
      </c>
      <c r="IA44" s="209">
        <v>35</v>
      </c>
      <c r="IB44" s="209">
        <v>94</v>
      </c>
      <c r="IC44" s="209">
        <v>35</v>
      </c>
      <c r="ID44" s="209">
        <v>94</v>
      </c>
      <c r="IE44" s="209">
        <v>35</v>
      </c>
      <c r="IF44" s="209">
        <v>94</v>
      </c>
      <c r="IG44" s="209">
        <v>35</v>
      </c>
      <c r="IH44" s="209">
        <v>94</v>
      </c>
      <c r="II44" s="209">
        <v>35</v>
      </c>
      <c r="IJ44" s="209">
        <v>94</v>
      </c>
      <c r="IK44" s="209">
        <v>35</v>
      </c>
      <c r="IL44" s="209">
        <v>94</v>
      </c>
      <c r="IM44" s="209">
        <v>35</v>
      </c>
      <c r="IN44" s="209">
        <v>94</v>
      </c>
      <c r="IO44" s="209">
        <v>35</v>
      </c>
      <c r="IP44" s="209">
        <v>94</v>
      </c>
      <c r="IQ44" s="209">
        <v>35</v>
      </c>
      <c r="IR44" s="209">
        <v>94</v>
      </c>
      <c r="IS44" s="209">
        <v>35</v>
      </c>
      <c r="IT44" s="209">
        <v>94</v>
      </c>
      <c r="IU44" s="209">
        <v>35</v>
      </c>
      <c r="IV44" s="209">
        <v>94</v>
      </c>
      <c r="IW44" s="209">
        <v>35</v>
      </c>
      <c r="IX44" s="209">
        <v>94</v>
      </c>
      <c r="IY44" s="209">
        <v>35</v>
      </c>
      <c r="IZ44" s="209">
        <v>94</v>
      </c>
      <c r="JA44" s="209">
        <v>35</v>
      </c>
      <c r="JB44" s="209">
        <v>94</v>
      </c>
      <c r="JC44" s="209">
        <v>35</v>
      </c>
      <c r="JD44" s="209">
        <v>94</v>
      </c>
      <c r="JE44" s="209">
        <v>35</v>
      </c>
      <c r="JF44" s="209">
        <v>94</v>
      </c>
      <c r="JG44" s="209">
        <v>35</v>
      </c>
      <c r="JH44" s="209">
        <v>94</v>
      </c>
    </row>
    <row r="45" spans="1:268" s="206" customFormat="1" ht="15" customHeight="1" x14ac:dyDescent="0.25">
      <c r="A45" s="206">
        <v>36</v>
      </c>
      <c r="B45" s="206">
        <f t="shared" si="3"/>
        <v>1</v>
      </c>
      <c r="C45" s="206">
        <f t="shared" si="18"/>
        <v>4</v>
      </c>
      <c r="D45" s="206" t="str">
        <f t="shared" si="0"/>
        <v>Court 4</v>
      </c>
      <c r="E45" s="207">
        <f t="shared" si="9"/>
        <v>0.79166666666666674</v>
      </c>
      <c r="F45" s="208">
        <f t="shared" si="19"/>
        <v>42040</v>
      </c>
      <c r="G45" s="154"/>
      <c r="K45" s="209">
        <f>Setup!H9</f>
        <v>1</v>
      </c>
      <c r="L45" s="219" t="str">
        <f>Setup!I9</f>
        <v>Player 1</v>
      </c>
      <c r="O45" s="209">
        <f t="shared" si="14"/>
        <v>37</v>
      </c>
      <c r="P45" s="210">
        <f t="shared" si="15"/>
        <v>42040</v>
      </c>
      <c r="Q45" s="207">
        <f t="shared" si="16"/>
        <v>0.79166666666666674</v>
      </c>
      <c r="R45" s="209" t="str">
        <f t="shared" si="17"/>
        <v>Court 5</v>
      </c>
      <c r="S45" s="209" t="str">
        <f t="shared" ca="1" si="20"/>
        <v>Bye</v>
      </c>
      <c r="T45" s="209" t="str">
        <f t="shared" ca="1" si="21"/>
        <v>Bye</v>
      </c>
      <c r="U45" s="209"/>
      <c r="V45" s="209"/>
      <c r="W45" s="209"/>
      <c r="X45" s="209"/>
      <c r="Y45" s="209"/>
      <c r="Z45" s="209"/>
      <c r="AA45" s="209"/>
      <c r="AB45" s="209"/>
      <c r="AC45" s="209"/>
      <c r="AD45" s="209"/>
      <c r="AE45" s="209"/>
      <c r="AF45" s="209"/>
      <c r="AG45" s="209"/>
      <c r="AH45" s="209"/>
      <c r="AI45" s="209"/>
      <c r="AJ45" s="209"/>
      <c r="AK45" s="209"/>
      <c r="AL45" s="209"/>
      <c r="AM45" s="209"/>
      <c r="AN45" s="209"/>
      <c r="AO45" s="209"/>
      <c r="AP45" s="209"/>
      <c r="AQ45" s="209"/>
      <c r="AR45" s="209"/>
      <c r="AS45" s="209"/>
      <c r="AT45" s="209"/>
      <c r="AU45" s="209"/>
      <c r="AV45" s="209"/>
      <c r="AW45" s="209"/>
      <c r="AX45" s="209"/>
      <c r="AY45" s="209"/>
      <c r="AZ45" s="209"/>
      <c r="BA45" s="209"/>
      <c r="BB45" s="209"/>
      <c r="BC45" s="209"/>
      <c r="BD45" s="209"/>
      <c r="BE45" s="209"/>
      <c r="BF45" s="209"/>
      <c r="BG45" s="209"/>
      <c r="BH45" s="209"/>
      <c r="BI45" s="209"/>
      <c r="BJ45" s="209"/>
      <c r="BK45" s="209"/>
      <c r="BL45" s="209"/>
      <c r="BM45" s="209"/>
      <c r="BN45" s="209"/>
      <c r="BO45" s="209"/>
      <c r="BP45" s="209"/>
      <c r="BQ45" s="209"/>
      <c r="BR45" s="209"/>
      <c r="BS45" s="209"/>
      <c r="BT45" s="209"/>
      <c r="BU45" s="209"/>
      <c r="BV45" s="209"/>
      <c r="BW45" s="209"/>
      <c r="BX45" s="209"/>
      <c r="BY45" s="209"/>
      <c r="BZ45" s="209"/>
      <c r="CA45" s="209"/>
      <c r="CB45" s="209"/>
      <c r="CC45" s="209"/>
      <c r="CD45" s="209"/>
      <c r="CE45" s="209"/>
      <c r="CF45" s="209"/>
      <c r="CG45" s="209"/>
      <c r="CH45" s="209"/>
      <c r="CI45" s="209"/>
      <c r="CJ45" s="209"/>
      <c r="CK45" s="209"/>
      <c r="CL45" s="209"/>
      <c r="CM45" s="209"/>
      <c r="CN45" s="209"/>
      <c r="CO45" s="209"/>
      <c r="CP45" s="209"/>
      <c r="CQ45" s="209"/>
      <c r="CR45" s="209"/>
      <c r="CS45" s="209"/>
      <c r="CT45" s="209"/>
      <c r="CU45" s="209"/>
      <c r="CV45" s="209"/>
      <c r="CW45" s="209"/>
      <c r="CX45" s="209"/>
      <c r="CY45" s="209"/>
      <c r="CZ45" s="209"/>
      <c r="DA45" s="209"/>
      <c r="DB45" s="209"/>
      <c r="DC45" s="209"/>
      <c r="DD45" s="209"/>
      <c r="DE45" s="209"/>
      <c r="DF45" s="209"/>
      <c r="DG45" s="209"/>
      <c r="DH45" s="209"/>
      <c r="DI45" s="209"/>
      <c r="DJ45" s="209"/>
      <c r="DK45" s="209"/>
      <c r="DL45" s="209"/>
      <c r="DM45" s="209"/>
      <c r="DN45" s="209"/>
      <c r="DO45" s="209"/>
      <c r="DP45" s="209"/>
      <c r="DQ45" s="209"/>
      <c r="DR45" s="209"/>
      <c r="DS45" s="209"/>
      <c r="DT45" s="209"/>
      <c r="DU45" s="209"/>
      <c r="DV45" s="209"/>
      <c r="DW45" s="209"/>
      <c r="DX45" s="209"/>
      <c r="DY45" s="209"/>
      <c r="DZ45" s="209"/>
      <c r="EA45" s="209"/>
      <c r="EB45" s="209"/>
      <c r="EC45" s="209"/>
      <c r="ED45" s="209"/>
      <c r="EE45" s="209"/>
      <c r="EF45" s="209"/>
      <c r="EG45" s="209"/>
      <c r="EH45" s="209"/>
      <c r="EI45" s="209"/>
      <c r="EJ45" s="209"/>
      <c r="EK45" s="209">
        <v>14</v>
      </c>
      <c r="EL45" s="209"/>
      <c r="EM45" s="209">
        <v>14</v>
      </c>
      <c r="EN45" s="209"/>
      <c r="EO45" s="209">
        <v>14</v>
      </c>
      <c r="EP45" s="209"/>
      <c r="EQ45" s="209">
        <v>14</v>
      </c>
      <c r="ER45" s="209"/>
      <c r="ES45" s="209">
        <v>14</v>
      </c>
      <c r="ET45" s="209"/>
      <c r="EU45" s="209">
        <v>14</v>
      </c>
      <c r="EV45" s="209"/>
      <c r="EW45" s="209">
        <v>14</v>
      </c>
      <c r="EX45" s="209"/>
      <c r="EY45" s="209">
        <v>14</v>
      </c>
      <c r="EZ45" s="209"/>
      <c r="FA45" s="209">
        <v>14</v>
      </c>
      <c r="FB45" s="209"/>
      <c r="FC45" s="209">
        <v>14</v>
      </c>
      <c r="FD45" s="209"/>
      <c r="FE45" s="209">
        <v>14</v>
      </c>
      <c r="FF45" s="209"/>
      <c r="FG45" s="209">
        <v>14</v>
      </c>
      <c r="FH45" s="209"/>
      <c r="FI45" s="209">
        <v>14</v>
      </c>
      <c r="FJ45" s="209"/>
      <c r="FK45" s="209">
        <v>14</v>
      </c>
      <c r="FL45" s="209"/>
      <c r="FM45" s="209">
        <v>14</v>
      </c>
      <c r="FN45" s="209"/>
      <c r="FO45" s="209">
        <v>14</v>
      </c>
      <c r="FP45" s="209"/>
      <c r="FQ45" s="209">
        <v>14</v>
      </c>
      <c r="FR45" s="209"/>
      <c r="FS45" s="209">
        <v>14</v>
      </c>
      <c r="FT45" s="209"/>
      <c r="FU45" s="209">
        <v>14</v>
      </c>
      <c r="FV45" s="209"/>
      <c r="FW45" s="209">
        <v>14</v>
      </c>
      <c r="FX45" s="209"/>
      <c r="FY45" s="209">
        <v>14</v>
      </c>
      <c r="FZ45" s="209"/>
      <c r="GA45" s="209">
        <v>14</v>
      </c>
      <c r="GB45" s="209"/>
      <c r="GC45" s="209">
        <v>14</v>
      </c>
      <c r="GD45" s="209"/>
      <c r="GE45" s="209">
        <v>14</v>
      </c>
      <c r="GF45" s="209"/>
      <c r="GG45" s="209">
        <v>14</v>
      </c>
      <c r="GH45" s="209"/>
      <c r="GI45" s="209">
        <v>14</v>
      </c>
      <c r="GJ45" s="209"/>
      <c r="GK45" s="209">
        <v>14</v>
      </c>
      <c r="GL45" s="209"/>
      <c r="GM45" s="209">
        <v>14</v>
      </c>
      <c r="GN45" s="209"/>
      <c r="GO45" s="209">
        <v>14</v>
      </c>
      <c r="GP45" s="209"/>
      <c r="GQ45" s="209">
        <v>14</v>
      </c>
      <c r="GR45" s="209"/>
      <c r="GS45" s="209">
        <v>14</v>
      </c>
      <c r="GT45" s="209"/>
      <c r="GU45" s="209">
        <v>14</v>
      </c>
      <c r="GV45" s="209"/>
      <c r="GW45" s="209">
        <v>14</v>
      </c>
      <c r="GX45" s="209"/>
      <c r="GY45" s="209">
        <v>14</v>
      </c>
      <c r="GZ45" s="209"/>
      <c r="HA45" s="209">
        <v>14</v>
      </c>
      <c r="HB45" s="209"/>
      <c r="HC45" s="209">
        <v>14</v>
      </c>
      <c r="HD45" s="209"/>
      <c r="HE45" s="209">
        <v>14</v>
      </c>
      <c r="HF45" s="209"/>
      <c r="HG45" s="209">
        <v>14</v>
      </c>
      <c r="HH45" s="209"/>
      <c r="HI45" s="209">
        <v>14</v>
      </c>
      <c r="HJ45" s="209"/>
      <c r="HK45" s="209">
        <v>14</v>
      </c>
      <c r="HL45" s="209"/>
      <c r="HM45" s="209">
        <v>14</v>
      </c>
      <c r="HN45" s="209"/>
      <c r="HO45" s="209">
        <v>14</v>
      </c>
      <c r="HP45" s="209"/>
      <c r="HQ45" s="209">
        <v>14</v>
      </c>
      <c r="HR45" s="209"/>
      <c r="HS45" s="209">
        <v>14</v>
      </c>
      <c r="HT45" s="209"/>
      <c r="HU45" s="209">
        <v>14</v>
      </c>
      <c r="HV45" s="209"/>
      <c r="HW45" s="209">
        <v>14</v>
      </c>
      <c r="HX45" s="209"/>
      <c r="HY45" s="209">
        <v>14</v>
      </c>
      <c r="HZ45" s="209"/>
      <c r="IA45" s="209">
        <v>14</v>
      </c>
      <c r="IB45" s="209"/>
      <c r="IC45" s="209">
        <v>14</v>
      </c>
      <c r="ID45" s="209"/>
      <c r="IE45" s="209">
        <v>14</v>
      </c>
      <c r="IF45" s="209"/>
      <c r="IG45" s="209">
        <v>14</v>
      </c>
      <c r="IH45" s="209">
        <v>115</v>
      </c>
      <c r="II45" s="209">
        <v>14</v>
      </c>
      <c r="IJ45" s="209">
        <v>115</v>
      </c>
      <c r="IK45" s="209">
        <v>14</v>
      </c>
      <c r="IL45" s="209">
        <v>115</v>
      </c>
      <c r="IM45" s="209">
        <v>14</v>
      </c>
      <c r="IN45" s="209">
        <v>115</v>
      </c>
      <c r="IO45" s="209">
        <v>14</v>
      </c>
      <c r="IP45" s="209">
        <v>115</v>
      </c>
      <c r="IQ45" s="209">
        <v>14</v>
      </c>
      <c r="IR45" s="209">
        <v>115</v>
      </c>
      <c r="IS45" s="209">
        <v>14</v>
      </c>
      <c r="IT45" s="209">
        <v>115</v>
      </c>
      <c r="IU45" s="209">
        <v>14</v>
      </c>
      <c r="IV45" s="209">
        <v>115</v>
      </c>
      <c r="IW45" s="209">
        <v>14</v>
      </c>
      <c r="IX45" s="209">
        <v>115</v>
      </c>
      <c r="IY45" s="209">
        <v>14</v>
      </c>
      <c r="IZ45" s="209">
        <v>115</v>
      </c>
      <c r="JA45" s="209">
        <v>14</v>
      </c>
      <c r="JB45" s="209">
        <v>115</v>
      </c>
      <c r="JC45" s="209">
        <v>14</v>
      </c>
      <c r="JD45" s="209">
        <v>115</v>
      </c>
      <c r="JE45" s="209">
        <v>14</v>
      </c>
      <c r="JF45" s="209">
        <v>115</v>
      </c>
      <c r="JG45" s="209">
        <v>14</v>
      </c>
      <c r="JH45" s="209">
        <v>115</v>
      </c>
    </row>
    <row r="46" spans="1:268" s="206" customFormat="1" ht="15" customHeight="1" x14ac:dyDescent="0.25">
      <c r="A46" s="206">
        <v>37</v>
      </c>
      <c r="B46" s="206">
        <f t="shared" si="3"/>
        <v>1</v>
      </c>
      <c r="C46" s="206">
        <f t="shared" si="18"/>
        <v>5</v>
      </c>
      <c r="D46" s="206" t="str">
        <f t="shared" si="0"/>
        <v>Court 5</v>
      </c>
      <c r="E46" s="207">
        <f t="shared" si="9"/>
        <v>0.79166666666666674</v>
      </c>
      <c r="F46" s="208">
        <f t="shared" si="19"/>
        <v>42040</v>
      </c>
      <c r="G46" s="154"/>
      <c r="K46" s="209">
        <f>Setup!H10</f>
        <v>2</v>
      </c>
      <c r="L46" s="219" t="str">
        <f>Setup!I10</f>
        <v>Player 2</v>
      </c>
      <c r="O46" s="209">
        <f t="shared" si="14"/>
        <v>38</v>
      </c>
      <c r="P46" s="210">
        <f t="shared" si="15"/>
        <v>42040</v>
      </c>
      <c r="Q46" s="207">
        <f t="shared" si="16"/>
        <v>0.79166666666666674</v>
      </c>
      <c r="R46" s="209" t="str">
        <f t="shared" si="17"/>
        <v>Court 6</v>
      </c>
      <c r="S46" s="209" t="str">
        <f t="shared" ca="1" si="20"/>
        <v>Bye</v>
      </c>
      <c r="T46" s="209" t="str">
        <f t="shared" ca="1" si="21"/>
        <v>Bye</v>
      </c>
      <c r="U46" s="209"/>
      <c r="V46" s="209"/>
      <c r="W46" s="209"/>
      <c r="X46" s="209"/>
      <c r="Y46" s="209"/>
      <c r="Z46" s="209"/>
      <c r="AA46" s="209"/>
      <c r="AB46" s="209"/>
      <c r="AC46" s="209"/>
      <c r="AD46" s="209"/>
      <c r="AE46" s="209"/>
      <c r="AF46" s="209"/>
      <c r="AG46" s="209"/>
      <c r="AH46" s="209"/>
      <c r="AI46" s="209"/>
      <c r="AJ46" s="209"/>
      <c r="AK46" s="209"/>
      <c r="AL46" s="209"/>
      <c r="AM46" s="209"/>
      <c r="AN46" s="209"/>
      <c r="AO46" s="209"/>
      <c r="AP46" s="209"/>
      <c r="AQ46" s="209"/>
      <c r="AR46" s="209"/>
      <c r="AS46" s="209"/>
      <c r="AT46" s="209"/>
      <c r="AU46" s="209"/>
      <c r="AV46" s="209"/>
      <c r="AW46" s="209"/>
      <c r="AX46" s="209"/>
      <c r="AY46" s="209"/>
      <c r="AZ46" s="209"/>
      <c r="BA46" s="209"/>
      <c r="BB46" s="209"/>
      <c r="BC46" s="209"/>
      <c r="BD46" s="209"/>
      <c r="BE46" s="209"/>
      <c r="BF46" s="209"/>
      <c r="BG46" s="209"/>
      <c r="BH46" s="209"/>
      <c r="BI46" s="209"/>
      <c r="BJ46" s="209"/>
      <c r="BK46" s="209"/>
      <c r="BL46" s="209"/>
      <c r="BM46" s="209"/>
      <c r="BN46" s="209"/>
      <c r="BO46" s="209"/>
      <c r="BP46" s="209"/>
      <c r="BQ46" s="209"/>
      <c r="BR46" s="209"/>
      <c r="BS46" s="209"/>
      <c r="BT46" s="209"/>
      <c r="BU46" s="209"/>
      <c r="BV46" s="209"/>
      <c r="BW46" s="209"/>
      <c r="BX46" s="209"/>
      <c r="BY46" s="209"/>
      <c r="BZ46" s="209"/>
      <c r="CA46" s="209"/>
      <c r="CB46" s="209"/>
      <c r="CC46" s="209"/>
      <c r="CD46" s="209"/>
      <c r="CE46" s="209"/>
      <c r="CF46" s="209"/>
      <c r="CG46" s="209"/>
      <c r="CH46" s="209"/>
      <c r="CI46" s="209"/>
      <c r="CJ46" s="209"/>
      <c r="CK46" s="209"/>
      <c r="CL46" s="209"/>
      <c r="CM46" s="209"/>
      <c r="CN46" s="209"/>
      <c r="CO46" s="209"/>
      <c r="CP46" s="209"/>
      <c r="CQ46" s="209"/>
      <c r="CR46" s="209"/>
      <c r="CS46" s="209"/>
      <c r="CT46" s="209"/>
      <c r="CU46" s="209"/>
      <c r="CV46" s="209"/>
      <c r="CW46" s="209"/>
      <c r="CX46" s="209"/>
      <c r="CY46" s="209"/>
      <c r="CZ46" s="209"/>
      <c r="DA46" s="209"/>
      <c r="DB46" s="209"/>
      <c r="DC46" s="209"/>
      <c r="DD46" s="209"/>
      <c r="DE46" s="209"/>
      <c r="DF46" s="209"/>
      <c r="DG46" s="209"/>
      <c r="DH46" s="209"/>
      <c r="DI46" s="209"/>
      <c r="DJ46" s="209"/>
      <c r="DK46" s="209"/>
      <c r="DL46" s="209"/>
      <c r="DM46" s="209"/>
      <c r="DN46" s="209"/>
      <c r="DO46" s="209"/>
      <c r="DP46" s="209"/>
      <c r="DQ46" s="209"/>
      <c r="DR46" s="209"/>
      <c r="DS46" s="209"/>
      <c r="DT46" s="209"/>
      <c r="DU46" s="209"/>
      <c r="DV46" s="209"/>
      <c r="DW46" s="209"/>
      <c r="DX46" s="209"/>
      <c r="DY46" s="209"/>
      <c r="DZ46" s="209"/>
      <c r="EA46" s="209"/>
      <c r="EB46" s="209"/>
      <c r="EC46" s="209"/>
      <c r="ED46" s="209"/>
      <c r="EE46" s="209"/>
      <c r="EF46" s="209"/>
      <c r="EG46" s="209"/>
      <c r="EH46" s="209"/>
      <c r="EI46" s="209"/>
      <c r="EJ46" s="209"/>
      <c r="EK46" s="209">
        <v>51</v>
      </c>
      <c r="EL46" s="209"/>
      <c r="EM46" s="209">
        <v>51</v>
      </c>
      <c r="EN46" s="209"/>
      <c r="EO46" s="209">
        <v>51</v>
      </c>
      <c r="EP46" s="209"/>
      <c r="EQ46" s="209">
        <v>51</v>
      </c>
      <c r="ER46" s="209"/>
      <c r="ES46" s="209">
        <v>51</v>
      </c>
      <c r="ET46" s="209"/>
      <c r="EU46" s="209">
        <v>51</v>
      </c>
      <c r="EV46" s="209"/>
      <c r="EW46" s="209">
        <v>51</v>
      </c>
      <c r="EX46" s="209"/>
      <c r="EY46" s="209">
        <v>51</v>
      </c>
      <c r="EZ46" s="209"/>
      <c r="FA46" s="209">
        <v>51</v>
      </c>
      <c r="FB46" s="209"/>
      <c r="FC46" s="209">
        <v>51</v>
      </c>
      <c r="FD46" s="209"/>
      <c r="FE46" s="209">
        <v>51</v>
      </c>
      <c r="FF46" s="209"/>
      <c r="FG46" s="209">
        <v>51</v>
      </c>
      <c r="FH46" s="209"/>
      <c r="FI46" s="209">
        <v>51</v>
      </c>
      <c r="FJ46" s="209"/>
      <c r="FK46" s="209">
        <v>51</v>
      </c>
      <c r="FL46" s="209">
        <v>78</v>
      </c>
      <c r="FM46" s="209">
        <v>51</v>
      </c>
      <c r="FN46" s="209">
        <v>78</v>
      </c>
      <c r="FO46" s="209">
        <v>51</v>
      </c>
      <c r="FP46" s="209">
        <v>78</v>
      </c>
      <c r="FQ46" s="209">
        <v>51</v>
      </c>
      <c r="FR46" s="209">
        <v>78</v>
      </c>
      <c r="FS46" s="209">
        <v>51</v>
      </c>
      <c r="FT46" s="209">
        <v>78</v>
      </c>
      <c r="FU46" s="209">
        <v>51</v>
      </c>
      <c r="FV46" s="209">
        <v>78</v>
      </c>
      <c r="FW46" s="209">
        <v>51</v>
      </c>
      <c r="FX46" s="209">
        <v>78</v>
      </c>
      <c r="FY46" s="209">
        <v>51</v>
      </c>
      <c r="FZ46" s="209">
        <v>78</v>
      </c>
      <c r="GA46" s="209">
        <v>51</v>
      </c>
      <c r="GB46" s="209">
        <v>78</v>
      </c>
      <c r="GC46" s="209">
        <v>51</v>
      </c>
      <c r="GD46" s="209">
        <v>78</v>
      </c>
      <c r="GE46" s="209">
        <v>51</v>
      </c>
      <c r="GF46" s="209">
        <v>78</v>
      </c>
      <c r="GG46" s="209">
        <v>51</v>
      </c>
      <c r="GH46" s="209">
        <v>78</v>
      </c>
      <c r="GI46" s="209">
        <v>51</v>
      </c>
      <c r="GJ46" s="209">
        <v>78</v>
      </c>
      <c r="GK46" s="209">
        <v>51</v>
      </c>
      <c r="GL46" s="209">
        <v>78</v>
      </c>
      <c r="GM46" s="209">
        <v>51</v>
      </c>
      <c r="GN46" s="209">
        <v>78</v>
      </c>
      <c r="GO46" s="209">
        <v>51</v>
      </c>
      <c r="GP46" s="209">
        <v>78</v>
      </c>
      <c r="GQ46" s="209">
        <v>51</v>
      </c>
      <c r="GR46" s="209">
        <v>78</v>
      </c>
      <c r="GS46" s="209">
        <v>51</v>
      </c>
      <c r="GT46" s="209">
        <v>78</v>
      </c>
      <c r="GU46" s="209">
        <v>51</v>
      </c>
      <c r="GV46" s="209">
        <v>78</v>
      </c>
      <c r="GW46" s="209">
        <v>51</v>
      </c>
      <c r="GX46" s="209">
        <v>78</v>
      </c>
      <c r="GY46" s="209">
        <v>51</v>
      </c>
      <c r="GZ46" s="209">
        <v>78</v>
      </c>
      <c r="HA46" s="209">
        <v>51</v>
      </c>
      <c r="HB46" s="209">
        <v>78</v>
      </c>
      <c r="HC46" s="209">
        <v>51</v>
      </c>
      <c r="HD46" s="209">
        <v>78</v>
      </c>
      <c r="HE46" s="209">
        <v>51</v>
      </c>
      <c r="HF46" s="209">
        <v>78</v>
      </c>
      <c r="HG46" s="209">
        <v>51</v>
      </c>
      <c r="HH46" s="209">
        <v>78</v>
      </c>
      <c r="HI46" s="209">
        <v>51</v>
      </c>
      <c r="HJ46" s="209">
        <v>78</v>
      </c>
      <c r="HK46" s="209">
        <v>51</v>
      </c>
      <c r="HL46" s="209">
        <v>78</v>
      </c>
      <c r="HM46" s="209">
        <v>51</v>
      </c>
      <c r="HN46" s="209">
        <v>78</v>
      </c>
      <c r="HO46" s="209">
        <v>51</v>
      </c>
      <c r="HP46" s="209">
        <v>78</v>
      </c>
      <c r="HQ46" s="209">
        <v>51</v>
      </c>
      <c r="HR46" s="209">
        <v>78</v>
      </c>
      <c r="HS46" s="209">
        <v>51</v>
      </c>
      <c r="HT46" s="209">
        <v>78</v>
      </c>
      <c r="HU46" s="209">
        <v>51</v>
      </c>
      <c r="HV46" s="209">
        <v>78</v>
      </c>
      <c r="HW46" s="209">
        <v>51</v>
      </c>
      <c r="HX46" s="209">
        <v>78</v>
      </c>
      <c r="HY46" s="209">
        <v>51</v>
      </c>
      <c r="HZ46" s="209">
        <v>78</v>
      </c>
      <c r="IA46" s="209">
        <v>51</v>
      </c>
      <c r="IB46" s="209">
        <v>78</v>
      </c>
      <c r="IC46" s="209">
        <v>51</v>
      </c>
      <c r="ID46" s="209">
        <v>78</v>
      </c>
      <c r="IE46" s="209">
        <v>51</v>
      </c>
      <c r="IF46" s="209">
        <v>78</v>
      </c>
      <c r="IG46" s="209">
        <v>51</v>
      </c>
      <c r="IH46" s="209">
        <v>78</v>
      </c>
      <c r="II46" s="209">
        <v>51</v>
      </c>
      <c r="IJ46" s="209">
        <v>78</v>
      </c>
      <c r="IK46" s="209">
        <v>51</v>
      </c>
      <c r="IL46" s="209">
        <v>78</v>
      </c>
      <c r="IM46" s="209">
        <v>51</v>
      </c>
      <c r="IN46" s="209">
        <v>78</v>
      </c>
      <c r="IO46" s="209">
        <v>51</v>
      </c>
      <c r="IP46" s="209">
        <v>78</v>
      </c>
      <c r="IQ46" s="209">
        <v>51</v>
      </c>
      <c r="IR46" s="209">
        <v>78</v>
      </c>
      <c r="IS46" s="209">
        <v>51</v>
      </c>
      <c r="IT46" s="209">
        <v>78</v>
      </c>
      <c r="IU46" s="209">
        <v>51</v>
      </c>
      <c r="IV46" s="209">
        <v>78</v>
      </c>
      <c r="IW46" s="209">
        <v>51</v>
      </c>
      <c r="IX46" s="209">
        <v>78</v>
      </c>
      <c r="IY46" s="209">
        <v>51</v>
      </c>
      <c r="IZ46" s="209">
        <v>78</v>
      </c>
      <c r="JA46" s="209">
        <v>51</v>
      </c>
      <c r="JB46" s="209">
        <v>78</v>
      </c>
      <c r="JC46" s="209">
        <v>51</v>
      </c>
      <c r="JD46" s="209">
        <v>78</v>
      </c>
      <c r="JE46" s="209">
        <v>51</v>
      </c>
      <c r="JF46" s="209">
        <v>78</v>
      </c>
      <c r="JG46" s="209">
        <v>51</v>
      </c>
      <c r="JH46" s="209">
        <v>78</v>
      </c>
    </row>
    <row r="47" spans="1:268" s="206" customFormat="1" ht="15" customHeight="1" x14ac:dyDescent="0.25">
      <c r="A47" s="206">
        <v>38</v>
      </c>
      <c r="B47" s="206">
        <f t="shared" si="3"/>
        <v>1</v>
      </c>
      <c r="C47" s="206">
        <f t="shared" si="18"/>
        <v>6</v>
      </c>
      <c r="D47" s="206" t="str">
        <f t="shared" si="0"/>
        <v>Court 6</v>
      </c>
      <c r="E47" s="207">
        <f t="shared" si="9"/>
        <v>0.79166666666666674</v>
      </c>
      <c r="F47" s="208">
        <f t="shared" si="19"/>
        <v>42040</v>
      </c>
      <c r="G47" s="154"/>
      <c r="K47" s="209">
        <f>Setup!H11</f>
        <v>3</v>
      </c>
      <c r="L47" s="219" t="str">
        <f>Setup!I11</f>
        <v>Player 3</v>
      </c>
      <c r="O47" s="209">
        <f t="shared" si="14"/>
        <v>39</v>
      </c>
      <c r="P47" s="210">
        <f t="shared" si="15"/>
        <v>42040</v>
      </c>
      <c r="Q47" s="207">
        <f t="shared" si="16"/>
        <v>0.79166666666666674</v>
      </c>
      <c r="R47" s="209" t="str">
        <f t="shared" si="17"/>
        <v>Court 7</v>
      </c>
      <c r="S47" s="209" t="str">
        <f t="shared" ca="1" si="20"/>
        <v>Bye</v>
      </c>
      <c r="T47" s="209" t="str">
        <f t="shared" ca="1" si="21"/>
        <v>Bye</v>
      </c>
      <c r="U47" s="209"/>
      <c r="V47" s="209"/>
      <c r="W47" s="209"/>
      <c r="X47" s="209"/>
      <c r="Y47" s="209"/>
      <c r="Z47" s="209"/>
      <c r="AA47" s="209"/>
      <c r="AB47" s="209"/>
      <c r="AC47" s="209"/>
      <c r="AD47" s="209"/>
      <c r="AE47" s="209"/>
      <c r="AF47" s="209"/>
      <c r="AG47" s="209"/>
      <c r="AH47" s="209"/>
      <c r="AI47" s="209"/>
      <c r="AJ47" s="209"/>
      <c r="AK47" s="209"/>
      <c r="AL47" s="209"/>
      <c r="AM47" s="209"/>
      <c r="AN47" s="209"/>
      <c r="AO47" s="209"/>
      <c r="AP47" s="209"/>
      <c r="AQ47" s="209"/>
      <c r="AR47" s="209"/>
      <c r="AS47" s="209"/>
      <c r="AT47" s="209"/>
      <c r="AU47" s="209"/>
      <c r="AV47" s="209"/>
      <c r="AW47" s="209"/>
      <c r="AX47" s="209"/>
      <c r="AY47" s="209"/>
      <c r="AZ47" s="209"/>
      <c r="BA47" s="209"/>
      <c r="BB47" s="209"/>
      <c r="BC47" s="209"/>
      <c r="BD47" s="209"/>
      <c r="BE47" s="209"/>
      <c r="BF47" s="209"/>
      <c r="BG47" s="209"/>
      <c r="BH47" s="209"/>
      <c r="BI47" s="209"/>
      <c r="BJ47" s="209"/>
      <c r="BK47" s="209"/>
      <c r="BL47" s="209"/>
      <c r="BM47" s="209"/>
      <c r="BN47" s="209"/>
      <c r="BO47" s="209"/>
      <c r="BP47" s="209"/>
      <c r="BQ47" s="209"/>
      <c r="BR47" s="209"/>
      <c r="BS47" s="209"/>
      <c r="BT47" s="209"/>
      <c r="BU47" s="209"/>
      <c r="BV47" s="209"/>
      <c r="BW47" s="209"/>
      <c r="BX47" s="209"/>
      <c r="BY47" s="209"/>
      <c r="BZ47" s="209"/>
      <c r="CA47" s="209"/>
      <c r="CB47" s="209"/>
      <c r="CC47" s="209"/>
      <c r="CD47" s="209"/>
      <c r="CE47" s="209"/>
      <c r="CF47" s="209"/>
      <c r="CG47" s="209"/>
      <c r="CH47" s="209"/>
      <c r="CI47" s="209"/>
      <c r="CJ47" s="209"/>
      <c r="CK47" s="209"/>
      <c r="CL47" s="209"/>
      <c r="CM47" s="209"/>
      <c r="CN47" s="209"/>
      <c r="CO47" s="209"/>
      <c r="CP47" s="209"/>
      <c r="CQ47" s="209"/>
      <c r="CR47" s="209"/>
      <c r="CS47" s="209"/>
      <c r="CT47" s="209"/>
      <c r="CU47" s="209"/>
      <c r="CV47" s="209"/>
      <c r="CW47" s="209"/>
      <c r="CX47" s="209"/>
      <c r="CY47" s="209"/>
      <c r="CZ47" s="209"/>
      <c r="DA47" s="209"/>
      <c r="DB47" s="209"/>
      <c r="DC47" s="209"/>
      <c r="DD47" s="209"/>
      <c r="DE47" s="209"/>
      <c r="DF47" s="209"/>
      <c r="DG47" s="209"/>
      <c r="DH47" s="209"/>
      <c r="DI47" s="209"/>
      <c r="DJ47" s="209"/>
      <c r="DK47" s="209"/>
      <c r="DL47" s="209"/>
      <c r="DM47" s="209"/>
      <c r="DN47" s="209"/>
      <c r="DO47" s="209"/>
      <c r="DP47" s="209"/>
      <c r="DQ47" s="209"/>
      <c r="DR47" s="209"/>
      <c r="DS47" s="209"/>
      <c r="DT47" s="209"/>
      <c r="DU47" s="209"/>
      <c r="DV47" s="209"/>
      <c r="DW47" s="209"/>
      <c r="DX47" s="209"/>
      <c r="DY47" s="209"/>
      <c r="DZ47" s="209"/>
      <c r="EA47" s="209"/>
      <c r="EB47" s="209"/>
      <c r="EC47" s="209"/>
      <c r="ED47" s="209"/>
      <c r="EE47" s="209"/>
      <c r="EF47" s="209"/>
      <c r="EG47" s="209"/>
      <c r="EH47" s="209"/>
      <c r="EI47" s="209"/>
      <c r="EJ47" s="209"/>
      <c r="EK47" s="209">
        <v>19</v>
      </c>
      <c r="EL47" s="209"/>
      <c r="EM47" s="209">
        <v>19</v>
      </c>
      <c r="EN47" s="209"/>
      <c r="EO47" s="209">
        <v>19</v>
      </c>
      <c r="EP47" s="209"/>
      <c r="EQ47" s="209">
        <v>19</v>
      </c>
      <c r="ER47" s="209"/>
      <c r="ES47" s="209">
        <v>19</v>
      </c>
      <c r="ET47" s="209"/>
      <c r="EU47" s="209">
        <v>19</v>
      </c>
      <c r="EV47" s="209"/>
      <c r="EW47" s="209">
        <v>19</v>
      </c>
      <c r="EX47" s="209"/>
      <c r="EY47" s="209">
        <v>19</v>
      </c>
      <c r="EZ47" s="209"/>
      <c r="FA47" s="209">
        <v>19</v>
      </c>
      <c r="FB47" s="209"/>
      <c r="FC47" s="209">
        <v>19</v>
      </c>
      <c r="FD47" s="209"/>
      <c r="FE47" s="209">
        <v>19</v>
      </c>
      <c r="FF47" s="209"/>
      <c r="FG47" s="209">
        <v>19</v>
      </c>
      <c r="FH47" s="209"/>
      <c r="FI47" s="209">
        <v>19</v>
      </c>
      <c r="FJ47" s="209"/>
      <c r="FK47" s="209">
        <v>19</v>
      </c>
      <c r="FL47" s="209"/>
      <c r="FM47" s="209">
        <v>19</v>
      </c>
      <c r="FN47" s="209"/>
      <c r="FO47" s="209">
        <v>19</v>
      </c>
      <c r="FP47" s="209"/>
      <c r="FQ47" s="209">
        <v>19</v>
      </c>
      <c r="FR47" s="209"/>
      <c r="FS47" s="209">
        <v>19</v>
      </c>
      <c r="FT47" s="209"/>
      <c r="FU47" s="209">
        <v>19</v>
      </c>
      <c r="FV47" s="209"/>
      <c r="FW47" s="209">
        <v>19</v>
      </c>
      <c r="FX47" s="209"/>
      <c r="FY47" s="209">
        <v>19</v>
      </c>
      <c r="FZ47" s="209"/>
      <c r="GA47" s="209">
        <v>19</v>
      </c>
      <c r="GB47" s="209"/>
      <c r="GC47" s="209">
        <v>19</v>
      </c>
      <c r="GD47" s="209"/>
      <c r="GE47" s="209">
        <v>19</v>
      </c>
      <c r="GF47" s="209"/>
      <c r="GG47" s="209">
        <v>19</v>
      </c>
      <c r="GH47" s="209"/>
      <c r="GI47" s="209">
        <v>19</v>
      </c>
      <c r="GJ47" s="209"/>
      <c r="GK47" s="209">
        <v>19</v>
      </c>
      <c r="GL47" s="209"/>
      <c r="GM47" s="209">
        <v>19</v>
      </c>
      <c r="GN47" s="209"/>
      <c r="GO47" s="209">
        <v>19</v>
      </c>
      <c r="GP47" s="209"/>
      <c r="GQ47" s="209">
        <v>19</v>
      </c>
      <c r="GR47" s="209"/>
      <c r="GS47" s="209">
        <v>19</v>
      </c>
      <c r="GT47" s="209"/>
      <c r="GU47" s="209">
        <v>19</v>
      </c>
      <c r="GV47" s="209"/>
      <c r="GW47" s="209">
        <v>19</v>
      </c>
      <c r="GX47" s="209"/>
      <c r="GY47" s="209">
        <v>19</v>
      </c>
      <c r="GZ47" s="209"/>
      <c r="HA47" s="209">
        <v>19</v>
      </c>
      <c r="HB47" s="209"/>
      <c r="HC47" s="209">
        <v>19</v>
      </c>
      <c r="HD47" s="209"/>
      <c r="HE47" s="209">
        <v>19</v>
      </c>
      <c r="HF47" s="209"/>
      <c r="HG47" s="209">
        <v>19</v>
      </c>
      <c r="HH47" s="209"/>
      <c r="HI47" s="209">
        <v>19</v>
      </c>
      <c r="HJ47" s="209"/>
      <c r="HK47" s="209">
        <v>19</v>
      </c>
      <c r="HL47" s="209"/>
      <c r="HM47" s="209">
        <v>19</v>
      </c>
      <c r="HN47" s="209"/>
      <c r="HO47" s="209">
        <v>19</v>
      </c>
      <c r="HP47" s="209"/>
      <c r="HQ47" s="209">
        <v>19</v>
      </c>
      <c r="HR47" s="209"/>
      <c r="HS47" s="209">
        <v>19</v>
      </c>
      <c r="HT47" s="209"/>
      <c r="HU47" s="209">
        <v>19</v>
      </c>
      <c r="HV47" s="209"/>
      <c r="HW47" s="209">
        <v>19</v>
      </c>
      <c r="HX47" s="209">
        <v>110</v>
      </c>
      <c r="HY47" s="209">
        <v>19</v>
      </c>
      <c r="HZ47" s="209">
        <v>110</v>
      </c>
      <c r="IA47" s="209">
        <v>19</v>
      </c>
      <c r="IB47" s="209">
        <v>110</v>
      </c>
      <c r="IC47" s="209">
        <v>19</v>
      </c>
      <c r="ID47" s="209">
        <v>110</v>
      </c>
      <c r="IE47" s="209">
        <v>19</v>
      </c>
      <c r="IF47" s="209">
        <v>110</v>
      </c>
      <c r="IG47" s="209">
        <v>19</v>
      </c>
      <c r="IH47" s="209">
        <v>110</v>
      </c>
      <c r="II47" s="209">
        <v>19</v>
      </c>
      <c r="IJ47" s="209">
        <v>110</v>
      </c>
      <c r="IK47" s="209">
        <v>19</v>
      </c>
      <c r="IL47" s="209">
        <v>110</v>
      </c>
      <c r="IM47" s="209">
        <v>19</v>
      </c>
      <c r="IN47" s="209">
        <v>110</v>
      </c>
      <c r="IO47" s="209">
        <v>19</v>
      </c>
      <c r="IP47" s="209">
        <v>110</v>
      </c>
      <c r="IQ47" s="209">
        <v>19</v>
      </c>
      <c r="IR47" s="209">
        <v>110</v>
      </c>
      <c r="IS47" s="209">
        <v>19</v>
      </c>
      <c r="IT47" s="209">
        <v>110</v>
      </c>
      <c r="IU47" s="209">
        <v>19</v>
      </c>
      <c r="IV47" s="209">
        <v>110</v>
      </c>
      <c r="IW47" s="209">
        <v>19</v>
      </c>
      <c r="IX47" s="209">
        <v>110</v>
      </c>
      <c r="IY47" s="209">
        <v>19</v>
      </c>
      <c r="IZ47" s="209">
        <v>110</v>
      </c>
      <c r="JA47" s="209">
        <v>19</v>
      </c>
      <c r="JB47" s="209">
        <v>110</v>
      </c>
      <c r="JC47" s="209">
        <v>19</v>
      </c>
      <c r="JD47" s="209">
        <v>110</v>
      </c>
      <c r="JE47" s="209">
        <v>19</v>
      </c>
      <c r="JF47" s="209">
        <v>110</v>
      </c>
      <c r="JG47" s="209">
        <v>19</v>
      </c>
      <c r="JH47" s="209">
        <v>110</v>
      </c>
    </row>
    <row r="48" spans="1:268" s="206" customFormat="1" ht="15" customHeight="1" x14ac:dyDescent="0.25">
      <c r="A48" s="206">
        <v>39</v>
      </c>
      <c r="B48" s="206">
        <f t="shared" si="3"/>
        <v>1</v>
      </c>
      <c r="C48" s="206">
        <f t="shared" si="18"/>
        <v>7</v>
      </c>
      <c r="D48" s="206" t="str">
        <f t="shared" si="0"/>
        <v>Court 7</v>
      </c>
      <c r="E48" s="207">
        <f t="shared" si="9"/>
        <v>0.79166666666666674</v>
      </c>
      <c r="F48" s="208">
        <f t="shared" si="19"/>
        <v>42040</v>
      </c>
      <c r="G48" s="154"/>
      <c r="K48" s="209">
        <f>Setup!H12</f>
        <v>4</v>
      </c>
      <c r="L48" s="219" t="str">
        <f>Setup!I12</f>
        <v>Player 4</v>
      </c>
      <c r="O48" s="209">
        <f t="shared" si="14"/>
        <v>40</v>
      </c>
      <c r="P48" s="210">
        <f t="shared" si="15"/>
        <v>42040</v>
      </c>
      <c r="Q48" s="207">
        <f t="shared" si="16"/>
        <v>0.79166666666666674</v>
      </c>
      <c r="R48" s="209" t="str">
        <f t="shared" si="17"/>
        <v>Court 8</v>
      </c>
      <c r="S48" s="209" t="str">
        <f t="shared" ca="1" si="20"/>
        <v>Bye</v>
      </c>
      <c r="T48" s="209" t="str">
        <f t="shared" ca="1" si="21"/>
        <v>Bye</v>
      </c>
      <c r="U48" s="209"/>
      <c r="V48" s="209"/>
      <c r="W48" s="209"/>
      <c r="X48" s="209"/>
      <c r="Y48" s="209"/>
      <c r="Z48" s="209"/>
      <c r="AA48" s="209"/>
      <c r="AB48" s="209"/>
      <c r="AC48" s="209"/>
      <c r="AD48" s="209"/>
      <c r="AE48" s="209"/>
      <c r="AF48" s="209"/>
      <c r="AG48" s="209"/>
      <c r="AH48" s="209"/>
      <c r="AI48" s="209"/>
      <c r="AJ48" s="209"/>
      <c r="AK48" s="209"/>
      <c r="AL48" s="209"/>
      <c r="AM48" s="209"/>
      <c r="AN48" s="209"/>
      <c r="AO48" s="209"/>
      <c r="AP48" s="209"/>
      <c r="AQ48" s="209"/>
      <c r="AR48" s="209"/>
      <c r="AS48" s="209"/>
      <c r="AT48" s="209"/>
      <c r="AU48" s="209"/>
      <c r="AV48" s="209"/>
      <c r="AW48" s="209"/>
      <c r="AX48" s="209"/>
      <c r="AY48" s="209"/>
      <c r="AZ48" s="209"/>
      <c r="BA48" s="209"/>
      <c r="BB48" s="209"/>
      <c r="BC48" s="209"/>
      <c r="BD48" s="209"/>
      <c r="BE48" s="209"/>
      <c r="BF48" s="209"/>
      <c r="BG48" s="209"/>
      <c r="BH48" s="209"/>
      <c r="BI48" s="209"/>
      <c r="BJ48" s="209"/>
      <c r="BK48" s="209"/>
      <c r="BL48" s="209"/>
      <c r="BM48" s="209"/>
      <c r="BN48" s="209"/>
      <c r="BO48" s="209"/>
      <c r="BP48" s="209"/>
      <c r="BQ48" s="209"/>
      <c r="BR48" s="209"/>
      <c r="BS48" s="209"/>
      <c r="BT48" s="209"/>
      <c r="BU48" s="209"/>
      <c r="BV48" s="209"/>
      <c r="BW48" s="209"/>
      <c r="BX48" s="209"/>
      <c r="BY48" s="209"/>
      <c r="BZ48" s="209"/>
      <c r="CA48" s="209"/>
      <c r="CB48" s="209"/>
      <c r="CC48" s="209"/>
      <c r="CD48" s="209"/>
      <c r="CE48" s="209"/>
      <c r="CF48" s="209"/>
      <c r="CG48" s="209"/>
      <c r="CH48" s="209"/>
      <c r="CI48" s="209"/>
      <c r="CJ48" s="209"/>
      <c r="CK48" s="209"/>
      <c r="CL48" s="209"/>
      <c r="CM48" s="209"/>
      <c r="CN48" s="209"/>
      <c r="CO48" s="209"/>
      <c r="CP48" s="209"/>
      <c r="CQ48" s="209"/>
      <c r="CR48" s="209"/>
      <c r="CS48" s="209"/>
      <c r="CT48" s="209"/>
      <c r="CU48" s="209"/>
      <c r="CV48" s="209"/>
      <c r="CW48" s="209"/>
      <c r="CX48" s="209"/>
      <c r="CY48" s="209"/>
      <c r="CZ48" s="209"/>
      <c r="DA48" s="209"/>
      <c r="DB48" s="209"/>
      <c r="DC48" s="209"/>
      <c r="DD48" s="209"/>
      <c r="DE48" s="209"/>
      <c r="DF48" s="209"/>
      <c r="DG48" s="209"/>
      <c r="DH48" s="209"/>
      <c r="DI48" s="209"/>
      <c r="DJ48" s="209"/>
      <c r="DK48" s="209"/>
      <c r="DL48" s="209"/>
      <c r="DM48" s="209"/>
      <c r="DN48" s="209"/>
      <c r="DO48" s="209"/>
      <c r="DP48" s="209"/>
      <c r="DQ48" s="209"/>
      <c r="DR48" s="209"/>
      <c r="DS48" s="209"/>
      <c r="DT48" s="209"/>
      <c r="DU48" s="209"/>
      <c r="DV48" s="209"/>
      <c r="DW48" s="209"/>
      <c r="DX48" s="209"/>
      <c r="DY48" s="209"/>
      <c r="DZ48" s="209"/>
      <c r="EA48" s="209"/>
      <c r="EB48" s="209"/>
      <c r="EC48" s="209"/>
      <c r="ED48" s="209"/>
      <c r="EE48" s="209"/>
      <c r="EF48" s="209"/>
      <c r="EG48" s="209"/>
      <c r="EH48" s="209"/>
      <c r="EI48" s="209"/>
      <c r="EJ48" s="209"/>
      <c r="EK48" s="209">
        <v>46</v>
      </c>
      <c r="EL48" s="209"/>
      <c r="EM48" s="209">
        <v>46</v>
      </c>
      <c r="EN48" s="209"/>
      <c r="EO48" s="209">
        <v>46</v>
      </c>
      <c r="EP48" s="209"/>
      <c r="EQ48" s="209">
        <v>46</v>
      </c>
      <c r="ER48" s="209"/>
      <c r="ES48" s="209">
        <v>46</v>
      </c>
      <c r="ET48" s="209"/>
      <c r="EU48" s="209">
        <v>46</v>
      </c>
      <c r="EV48" s="209"/>
      <c r="EW48" s="209">
        <v>46</v>
      </c>
      <c r="EX48" s="209"/>
      <c r="EY48" s="209">
        <v>46</v>
      </c>
      <c r="EZ48" s="209"/>
      <c r="FA48" s="209">
        <v>46</v>
      </c>
      <c r="FB48" s="209"/>
      <c r="FC48" s="209">
        <v>46</v>
      </c>
      <c r="FD48" s="209"/>
      <c r="FE48" s="209">
        <v>46</v>
      </c>
      <c r="FF48" s="209"/>
      <c r="FG48" s="209">
        <v>46</v>
      </c>
      <c r="FH48" s="209"/>
      <c r="FI48" s="209">
        <v>46</v>
      </c>
      <c r="FJ48" s="209"/>
      <c r="FK48" s="209">
        <v>46</v>
      </c>
      <c r="FL48" s="209"/>
      <c r="FM48" s="209">
        <v>46</v>
      </c>
      <c r="FN48" s="209"/>
      <c r="FO48" s="209">
        <v>46</v>
      </c>
      <c r="FP48" s="209"/>
      <c r="FQ48" s="209">
        <v>46</v>
      </c>
      <c r="FR48" s="209"/>
      <c r="FS48" s="209">
        <v>46</v>
      </c>
      <c r="FT48" s="209"/>
      <c r="FU48" s="209">
        <v>46</v>
      </c>
      <c r="FV48" s="209">
        <v>83</v>
      </c>
      <c r="FW48" s="209">
        <v>46</v>
      </c>
      <c r="FX48" s="209">
        <v>83</v>
      </c>
      <c r="FY48" s="209">
        <v>46</v>
      </c>
      <c r="FZ48" s="209">
        <v>83</v>
      </c>
      <c r="GA48" s="209">
        <v>46</v>
      </c>
      <c r="GB48" s="209">
        <v>83</v>
      </c>
      <c r="GC48" s="209">
        <v>46</v>
      </c>
      <c r="GD48" s="209">
        <v>83</v>
      </c>
      <c r="GE48" s="209">
        <v>46</v>
      </c>
      <c r="GF48" s="209">
        <v>83</v>
      </c>
      <c r="GG48" s="209">
        <v>46</v>
      </c>
      <c r="GH48" s="209">
        <v>83</v>
      </c>
      <c r="GI48" s="209">
        <v>46</v>
      </c>
      <c r="GJ48" s="209">
        <v>83</v>
      </c>
      <c r="GK48" s="209">
        <v>46</v>
      </c>
      <c r="GL48" s="209">
        <v>83</v>
      </c>
      <c r="GM48" s="209">
        <v>46</v>
      </c>
      <c r="GN48" s="209">
        <v>83</v>
      </c>
      <c r="GO48" s="209">
        <v>46</v>
      </c>
      <c r="GP48" s="209">
        <v>83</v>
      </c>
      <c r="GQ48" s="209">
        <v>46</v>
      </c>
      <c r="GR48" s="209">
        <v>83</v>
      </c>
      <c r="GS48" s="209">
        <v>46</v>
      </c>
      <c r="GT48" s="209">
        <v>83</v>
      </c>
      <c r="GU48" s="209">
        <v>46</v>
      </c>
      <c r="GV48" s="209">
        <v>83</v>
      </c>
      <c r="GW48" s="209">
        <v>46</v>
      </c>
      <c r="GX48" s="209">
        <v>83</v>
      </c>
      <c r="GY48" s="209">
        <v>46</v>
      </c>
      <c r="GZ48" s="209">
        <v>83</v>
      </c>
      <c r="HA48" s="209">
        <v>46</v>
      </c>
      <c r="HB48" s="209">
        <v>83</v>
      </c>
      <c r="HC48" s="209">
        <v>46</v>
      </c>
      <c r="HD48" s="209">
        <v>83</v>
      </c>
      <c r="HE48" s="209">
        <v>46</v>
      </c>
      <c r="HF48" s="209">
        <v>83</v>
      </c>
      <c r="HG48" s="209">
        <v>46</v>
      </c>
      <c r="HH48" s="209">
        <v>83</v>
      </c>
      <c r="HI48" s="209">
        <v>46</v>
      </c>
      <c r="HJ48" s="209">
        <v>83</v>
      </c>
      <c r="HK48" s="209">
        <v>46</v>
      </c>
      <c r="HL48" s="209">
        <v>83</v>
      </c>
      <c r="HM48" s="209">
        <v>46</v>
      </c>
      <c r="HN48" s="209">
        <v>83</v>
      </c>
      <c r="HO48" s="209">
        <v>46</v>
      </c>
      <c r="HP48" s="209">
        <v>83</v>
      </c>
      <c r="HQ48" s="209">
        <v>46</v>
      </c>
      <c r="HR48" s="209">
        <v>83</v>
      </c>
      <c r="HS48" s="209">
        <v>46</v>
      </c>
      <c r="HT48" s="209">
        <v>83</v>
      </c>
      <c r="HU48" s="209">
        <v>46</v>
      </c>
      <c r="HV48" s="209">
        <v>83</v>
      </c>
      <c r="HW48" s="209">
        <v>46</v>
      </c>
      <c r="HX48" s="209">
        <v>83</v>
      </c>
      <c r="HY48" s="209">
        <v>46</v>
      </c>
      <c r="HZ48" s="209">
        <v>83</v>
      </c>
      <c r="IA48" s="209">
        <v>46</v>
      </c>
      <c r="IB48" s="209">
        <v>83</v>
      </c>
      <c r="IC48" s="209">
        <v>46</v>
      </c>
      <c r="ID48" s="209">
        <v>83</v>
      </c>
      <c r="IE48" s="209">
        <v>46</v>
      </c>
      <c r="IF48" s="209">
        <v>83</v>
      </c>
      <c r="IG48" s="209">
        <v>46</v>
      </c>
      <c r="IH48" s="209">
        <v>83</v>
      </c>
      <c r="II48" s="209">
        <v>46</v>
      </c>
      <c r="IJ48" s="209">
        <v>83</v>
      </c>
      <c r="IK48" s="209">
        <v>46</v>
      </c>
      <c r="IL48" s="209">
        <v>83</v>
      </c>
      <c r="IM48" s="209">
        <v>46</v>
      </c>
      <c r="IN48" s="209">
        <v>83</v>
      </c>
      <c r="IO48" s="209">
        <v>46</v>
      </c>
      <c r="IP48" s="209">
        <v>83</v>
      </c>
      <c r="IQ48" s="209">
        <v>46</v>
      </c>
      <c r="IR48" s="209">
        <v>83</v>
      </c>
      <c r="IS48" s="209">
        <v>46</v>
      </c>
      <c r="IT48" s="209">
        <v>83</v>
      </c>
      <c r="IU48" s="209">
        <v>46</v>
      </c>
      <c r="IV48" s="209">
        <v>83</v>
      </c>
      <c r="IW48" s="209">
        <v>46</v>
      </c>
      <c r="IX48" s="209">
        <v>83</v>
      </c>
      <c r="IY48" s="209">
        <v>46</v>
      </c>
      <c r="IZ48" s="209">
        <v>83</v>
      </c>
      <c r="JA48" s="209">
        <v>46</v>
      </c>
      <c r="JB48" s="209">
        <v>83</v>
      </c>
      <c r="JC48" s="209">
        <v>46</v>
      </c>
      <c r="JD48" s="209">
        <v>83</v>
      </c>
      <c r="JE48" s="209">
        <v>46</v>
      </c>
      <c r="JF48" s="209">
        <v>83</v>
      </c>
      <c r="JG48" s="209">
        <v>46</v>
      </c>
      <c r="JH48" s="209">
        <v>83</v>
      </c>
    </row>
    <row r="49" spans="1:268" s="206" customFormat="1" ht="15" customHeight="1" x14ac:dyDescent="0.25">
      <c r="A49" s="206">
        <v>40</v>
      </c>
      <c r="B49" s="206">
        <f t="shared" si="3"/>
        <v>1</v>
      </c>
      <c r="C49" s="206">
        <f t="shared" si="18"/>
        <v>8</v>
      </c>
      <c r="D49" s="206" t="str">
        <f t="shared" si="0"/>
        <v>Court 8</v>
      </c>
      <c r="E49" s="207">
        <f t="shared" si="9"/>
        <v>0.79166666666666674</v>
      </c>
      <c r="F49" s="208">
        <f t="shared" si="19"/>
        <v>42040</v>
      </c>
      <c r="G49" s="154"/>
      <c r="K49" s="209">
        <f>Setup!H13</f>
        <v>5</v>
      </c>
      <c r="L49" s="219" t="str">
        <f>Setup!I13</f>
        <v>Player 5</v>
      </c>
      <c r="O49" s="209">
        <f t="shared" si="14"/>
        <v>41</v>
      </c>
      <c r="P49" s="210">
        <f t="shared" si="15"/>
        <v>42040</v>
      </c>
      <c r="Q49" s="207">
        <f t="shared" si="16"/>
        <v>0.79166666666666674</v>
      </c>
      <c r="R49" s="209" t="str">
        <f t="shared" si="17"/>
        <v>Court 9</v>
      </c>
      <c r="S49" s="209" t="str">
        <f t="shared" ca="1" si="20"/>
        <v>Bye</v>
      </c>
      <c r="T49" s="209" t="str">
        <f t="shared" ca="1" si="21"/>
        <v>Bye</v>
      </c>
      <c r="U49" s="209"/>
      <c r="V49" s="209"/>
      <c r="W49" s="209"/>
      <c r="X49" s="209"/>
      <c r="Y49" s="209"/>
      <c r="Z49" s="209"/>
      <c r="AA49" s="209"/>
      <c r="AB49" s="209"/>
      <c r="AC49" s="209"/>
      <c r="AD49" s="209"/>
      <c r="AE49" s="209"/>
      <c r="AF49" s="209"/>
      <c r="AG49" s="209"/>
      <c r="AH49" s="209"/>
      <c r="AI49" s="209"/>
      <c r="AJ49" s="209"/>
      <c r="AK49" s="209"/>
      <c r="AL49" s="209"/>
      <c r="AM49" s="209"/>
      <c r="AN49" s="209"/>
      <c r="AO49" s="209"/>
      <c r="AP49" s="209"/>
      <c r="AQ49" s="209"/>
      <c r="AR49" s="209"/>
      <c r="AS49" s="209"/>
      <c r="AT49" s="209"/>
      <c r="AU49" s="209"/>
      <c r="AV49" s="209"/>
      <c r="AW49" s="209"/>
      <c r="AX49" s="209"/>
      <c r="AY49" s="209"/>
      <c r="AZ49" s="209"/>
      <c r="BA49" s="209"/>
      <c r="BB49" s="209"/>
      <c r="BC49" s="209"/>
      <c r="BD49" s="209"/>
      <c r="BE49" s="209"/>
      <c r="BF49" s="209"/>
      <c r="BG49" s="209"/>
      <c r="BH49" s="209"/>
      <c r="BI49" s="209"/>
      <c r="BJ49" s="209"/>
      <c r="BK49" s="209"/>
      <c r="BL49" s="209"/>
      <c r="BM49" s="209"/>
      <c r="BN49" s="209"/>
      <c r="BO49" s="209"/>
      <c r="BP49" s="209"/>
      <c r="BQ49" s="209"/>
      <c r="BR49" s="209"/>
      <c r="BS49" s="209"/>
      <c r="BT49" s="209"/>
      <c r="BU49" s="209"/>
      <c r="BV49" s="209"/>
      <c r="BW49" s="209"/>
      <c r="BX49" s="209"/>
      <c r="BY49" s="209"/>
      <c r="BZ49" s="209"/>
      <c r="CA49" s="209"/>
      <c r="CB49" s="209"/>
      <c r="CC49" s="209"/>
      <c r="CD49" s="209"/>
      <c r="CE49" s="209"/>
      <c r="CF49" s="209"/>
      <c r="CG49" s="209"/>
      <c r="CH49" s="209"/>
      <c r="CI49" s="209"/>
      <c r="CJ49" s="209"/>
      <c r="CK49" s="209"/>
      <c r="CL49" s="209"/>
      <c r="CM49" s="209"/>
      <c r="CN49" s="209"/>
      <c r="CO49" s="209"/>
      <c r="CP49" s="209"/>
      <c r="CQ49" s="209"/>
      <c r="CR49" s="209"/>
      <c r="CS49" s="209"/>
      <c r="CT49" s="209"/>
      <c r="CU49" s="209"/>
      <c r="CV49" s="209"/>
      <c r="CW49" s="209"/>
      <c r="CX49" s="209"/>
      <c r="CY49" s="209"/>
      <c r="CZ49" s="209"/>
      <c r="DA49" s="209"/>
      <c r="DB49" s="209"/>
      <c r="DC49" s="209"/>
      <c r="DD49" s="209"/>
      <c r="DE49" s="209"/>
      <c r="DF49" s="209"/>
      <c r="DG49" s="209"/>
      <c r="DH49" s="209"/>
      <c r="DI49" s="209"/>
      <c r="DJ49" s="209"/>
      <c r="DK49" s="209"/>
      <c r="DL49" s="209"/>
      <c r="DM49" s="209"/>
      <c r="DN49" s="209"/>
      <c r="DO49" s="209"/>
      <c r="DP49" s="209"/>
      <c r="DQ49" s="209"/>
      <c r="DR49" s="209"/>
      <c r="DS49" s="209"/>
      <c r="DT49" s="209"/>
      <c r="DU49" s="209"/>
      <c r="DV49" s="209"/>
      <c r="DW49" s="209"/>
      <c r="DX49" s="209"/>
      <c r="DY49" s="209"/>
      <c r="DZ49" s="209"/>
      <c r="EA49" s="209"/>
      <c r="EB49" s="209"/>
      <c r="EC49" s="209"/>
      <c r="ED49" s="209"/>
      <c r="EE49" s="209"/>
      <c r="EF49" s="209"/>
      <c r="EG49" s="209"/>
      <c r="EH49" s="209"/>
      <c r="EI49" s="209"/>
      <c r="EJ49" s="209"/>
      <c r="EK49" s="209">
        <v>11</v>
      </c>
      <c r="EL49" s="209"/>
      <c r="EM49" s="209">
        <v>11</v>
      </c>
      <c r="EN49" s="209"/>
      <c r="EO49" s="209">
        <v>11</v>
      </c>
      <c r="EP49" s="209"/>
      <c r="EQ49" s="209">
        <v>11</v>
      </c>
      <c r="ER49" s="209"/>
      <c r="ES49" s="209">
        <v>11</v>
      </c>
      <c r="ET49" s="209"/>
      <c r="EU49" s="209">
        <v>11</v>
      </c>
      <c r="EV49" s="209"/>
      <c r="EW49" s="209">
        <v>11</v>
      </c>
      <c r="EX49" s="209"/>
      <c r="EY49" s="209">
        <v>11</v>
      </c>
      <c r="EZ49" s="209"/>
      <c r="FA49" s="209">
        <v>11</v>
      </c>
      <c r="FB49" s="209"/>
      <c r="FC49" s="209">
        <v>11</v>
      </c>
      <c r="FD49" s="209"/>
      <c r="FE49" s="209">
        <v>11</v>
      </c>
      <c r="FF49" s="209"/>
      <c r="FG49" s="209">
        <v>11</v>
      </c>
      <c r="FH49" s="209"/>
      <c r="FI49" s="209">
        <v>11</v>
      </c>
      <c r="FJ49" s="209"/>
      <c r="FK49" s="209">
        <v>11</v>
      </c>
      <c r="FL49" s="209"/>
      <c r="FM49" s="209">
        <v>11</v>
      </c>
      <c r="FN49" s="209"/>
      <c r="FO49" s="209">
        <v>11</v>
      </c>
      <c r="FP49" s="209"/>
      <c r="FQ49" s="209">
        <v>11</v>
      </c>
      <c r="FR49" s="209"/>
      <c r="FS49" s="209">
        <v>11</v>
      </c>
      <c r="FT49" s="209"/>
      <c r="FU49" s="209">
        <v>11</v>
      </c>
      <c r="FV49" s="209"/>
      <c r="FW49" s="209">
        <v>11</v>
      </c>
      <c r="FX49" s="209"/>
      <c r="FY49" s="209">
        <v>11</v>
      </c>
      <c r="FZ49" s="209"/>
      <c r="GA49" s="209">
        <v>11</v>
      </c>
      <c r="GB49" s="209"/>
      <c r="GC49" s="209">
        <v>11</v>
      </c>
      <c r="GD49" s="209"/>
      <c r="GE49" s="209">
        <v>11</v>
      </c>
      <c r="GF49" s="209"/>
      <c r="GG49" s="209">
        <v>11</v>
      </c>
      <c r="GH49" s="209"/>
      <c r="GI49" s="209">
        <v>11</v>
      </c>
      <c r="GJ49" s="209"/>
      <c r="GK49" s="209">
        <v>11</v>
      </c>
      <c r="GL49" s="209"/>
      <c r="GM49" s="209">
        <v>11</v>
      </c>
      <c r="GN49" s="209"/>
      <c r="GO49" s="209">
        <v>11</v>
      </c>
      <c r="GP49" s="209"/>
      <c r="GQ49" s="209">
        <v>11</v>
      </c>
      <c r="GR49" s="209"/>
      <c r="GS49" s="209">
        <v>11</v>
      </c>
      <c r="GT49" s="209"/>
      <c r="GU49" s="209">
        <v>11</v>
      </c>
      <c r="GV49" s="209"/>
      <c r="GW49" s="209">
        <v>11</v>
      </c>
      <c r="GX49" s="209"/>
      <c r="GY49" s="209">
        <v>11</v>
      </c>
      <c r="GZ49" s="209"/>
      <c r="HA49" s="209">
        <v>11</v>
      </c>
      <c r="HB49" s="209"/>
      <c r="HC49" s="209">
        <v>11</v>
      </c>
      <c r="HD49" s="209"/>
      <c r="HE49" s="209">
        <v>11</v>
      </c>
      <c r="HF49" s="209"/>
      <c r="HG49" s="209">
        <v>11</v>
      </c>
      <c r="HH49" s="209"/>
      <c r="HI49" s="209">
        <v>11</v>
      </c>
      <c r="HJ49" s="209"/>
      <c r="HK49" s="209">
        <v>11</v>
      </c>
      <c r="HL49" s="209"/>
      <c r="HM49" s="209">
        <v>11</v>
      </c>
      <c r="HN49" s="209"/>
      <c r="HO49" s="209">
        <v>11</v>
      </c>
      <c r="HP49" s="209"/>
      <c r="HQ49" s="209">
        <v>11</v>
      </c>
      <c r="HR49" s="209"/>
      <c r="HS49" s="209">
        <v>11</v>
      </c>
      <c r="HT49" s="209"/>
      <c r="HU49" s="209">
        <v>11</v>
      </c>
      <c r="HV49" s="209"/>
      <c r="HW49" s="209">
        <v>11</v>
      </c>
      <c r="HX49" s="209"/>
      <c r="HY49" s="209">
        <v>11</v>
      </c>
      <c r="HZ49" s="209"/>
      <c r="IA49" s="209">
        <v>11</v>
      </c>
      <c r="IB49" s="209"/>
      <c r="IC49" s="209">
        <v>11</v>
      </c>
      <c r="ID49" s="209"/>
      <c r="IE49" s="209">
        <v>11</v>
      </c>
      <c r="IF49" s="209"/>
      <c r="IG49" s="209">
        <v>11</v>
      </c>
      <c r="IH49" s="209"/>
      <c r="II49" s="209">
        <v>11</v>
      </c>
      <c r="IJ49" s="209"/>
      <c r="IK49" s="209">
        <v>11</v>
      </c>
      <c r="IL49" s="209"/>
      <c r="IM49" s="209">
        <v>11</v>
      </c>
      <c r="IN49" s="209">
        <v>118</v>
      </c>
      <c r="IO49" s="209">
        <v>11</v>
      </c>
      <c r="IP49" s="209">
        <v>118</v>
      </c>
      <c r="IQ49" s="209">
        <v>11</v>
      </c>
      <c r="IR49" s="209">
        <v>118</v>
      </c>
      <c r="IS49" s="209">
        <v>11</v>
      </c>
      <c r="IT49" s="209">
        <v>118</v>
      </c>
      <c r="IU49" s="209">
        <v>11</v>
      </c>
      <c r="IV49" s="209">
        <v>118</v>
      </c>
      <c r="IW49" s="209">
        <v>11</v>
      </c>
      <c r="IX49" s="209">
        <v>118</v>
      </c>
      <c r="IY49" s="209">
        <v>11</v>
      </c>
      <c r="IZ49" s="209">
        <v>118</v>
      </c>
      <c r="JA49" s="209">
        <v>11</v>
      </c>
      <c r="JB49" s="209">
        <v>118</v>
      </c>
      <c r="JC49" s="209">
        <v>11</v>
      </c>
      <c r="JD49" s="209">
        <v>118</v>
      </c>
      <c r="JE49" s="209">
        <v>11</v>
      </c>
      <c r="JF49" s="209">
        <v>118</v>
      </c>
      <c r="JG49" s="209">
        <v>11</v>
      </c>
      <c r="JH49" s="209">
        <v>118</v>
      </c>
    </row>
    <row r="50" spans="1:268" s="206" customFormat="1" ht="15" customHeight="1" x14ac:dyDescent="0.25">
      <c r="A50" s="206">
        <v>41</v>
      </c>
      <c r="B50" s="206">
        <f t="shared" si="3"/>
        <v>1</v>
      </c>
      <c r="C50" s="206">
        <f t="shared" si="18"/>
        <v>9</v>
      </c>
      <c r="D50" s="206" t="str">
        <f t="shared" si="0"/>
        <v>Court 9</v>
      </c>
      <c r="E50" s="207">
        <f t="shared" si="9"/>
        <v>0.79166666666666674</v>
      </c>
      <c r="F50" s="208">
        <f t="shared" si="19"/>
        <v>42040</v>
      </c>
      <c r="G50" s="154"/>
      <c r="K50" s="209">
        <f>Setup!H14</f>
        <v>6</v>
      </c>
      <c r="L50" s="219" t="str">
        <f>Setup!I14</f>
        <v>Player 6</v>
      </c>
      <c r="O50" s="209">
        <f t="shared" si="14"/>
        <v>42</v>
      </c>
      <c r="P50" s="210">
        <f t="shared" si="15"/>
        <v>42040</v>
      </c>
      <c r="Q50" s="207">
        <f t="shared" si="16"/>
        <v>0.79166666666666674</v>
      </c>
      <c r="R50" s="209" t="str">
        <f t="shared" si="17"/>
        <v>Court 10</v>
      </c>
      <c r="S50" s="209" t="str">
        <f t="shared" ca="1" si="20"/>
        <v>Bye</v>
      </c>
      <c r="T50" s="209" t="str">
        <f t="shared" ca="1" si="21"/>
        <v>Bye</v>
      </c>
      <c r="U50" s="209"/>
      <c r="V50" s="209"/>
      <c r="W50" s="209"/>
      <c r="X50" s="209"/>
      <c r="Y50" s="209"/>
      <c r="Z50" s="209"/>
      <c r="AA50" s="209"/>
      <c r="AB50" s="209"/>
      <c r="AC50" s="209"/>
      <c r="AD50" s="209"/>
      <c r="AE50" s="209"/>
      <c r="AF50" s="209"/>
      <c r="AG50" s="209"/>
      <c r="AH50" s="209"/>
      <c r="AI50" s="209"/>
      <c r="AJ50" s="209"/>
      <c r="AK50" s="209"/>
      <c r="AL50" s="209"/>
      <c r="AM50" s="209"/>
      <c r="AN50" s="209"/>
      <c r="AO50" s="209"/>
      <c r="AP50" s="209"/>
      <c r="AQ50" s="209"/>
      <c r="AR50" s="209"/>
      <c r="AS50" s="209"/>
      <c r="AT50" s="209"/>
      <c r="AU50" s="209"/>
      <c r="AV50" s="209"/>
      <c r="AW50" s="209"/>
      <c r="AX50" s="209"/>
      <c r="AY50" s="209"/>
      <c r="AZ50" s="209"/>
      <c r="BA50" s="209"/>
      <c r="BB50" s="209"/>
      <c r="BC50" s="209"/>
      <c r="BD50" s="209"/>
      <c r="BE50" s="209"/>
      <c r="BF50" s="209"/>
      <c r="BG50" s="209"/>
      <c r="BH50" s="209"/>
      <c r="BI50" s="209"/>
      <c r="BJ50" s="209"/>
      <c r="BK50" s="209"/>
      <c r="BL50" s="209"/>
      <c r="BM50" s="209"/>
      <c r="BN50" s="209"/>
      <c r="BO50" s="209"/>
      <c r="BP50" s="209"/>
      <c r="BQ50" s="209"/>
      <c r="BR50" s="209"/>
      <c r="BS50" s="209"/>
      <c r="BT50" s="209"/>
      <c r="BU50" s="209"/>
      <c r="BV50" s="209"/>
      <c r="BW50" s="209"/>
      <c r="BX50" s="209"/>
      <c r="BY50" s="209"/>
      <c r="BZ50" s="209"/>
      <c r="CA50" s="209"/>
      <c r="CB50" s="209"/>
      <c r="CC50" s="209"/>
      <c r="CD50" s="209"/>
      <c r="CE50" s="209"/>
      <c r="CF50" s="209"/>
      <c r="CG50" s="209"/>
      <c r="CH50" s="209"/>
      <c r="CI50" s="209"/>
      <c r="CJ50" s="209"/>
      <c r="CK50" s="209"/>
      <c r="CL50" s="209"/>
      <c r="CM50" s="209"/>
      <c r="CN50" s="209"/>
      <c r="CO50" s="209"/>
      <c r="CP50" s="209"/>
      <c r="CQ50" s="209"/>
      <c r="CR50" s="209"/>
      <c r="CS50" s="209"/>
      <c r="CT50" s="209"/>
      <c r="CU50" s="209"/>
      <c r="CV50" s="209"/>
      <c r="CW50" s="209"/>
      <c r="CX50" s="209"/>
      <c r="CY50" s="209"/>
      <c r="CZ50" s="209"/>
      <c r="DA50" s="209"/>
      <c r="DB50" s="209"/>
      <c r="DC50" s="209"/>
      <c r="DD50" s="209"/>
      <c r="DE50" s="209"/>
      <c r="DF50" s="209"/>
      <c r="DG50" s="209"/>
      <c r="DH50" s="209"/>
      <c r="DI50" s="209"/>
      <c r="DJ50" s="209"/>
      <c r="DK50" s="209"/>
      <c r="DL50" s="209"/>
      <c r="DM50" s="209"/>
      <c r="DN50" s="209"/>
      <c r="DO50" s="209"/>
      <c r="DP50" s="209"/>
      <c r="DQ50" s="209"/>
      <c r="DR50" s="209"/>
      <c r="DS50" s="209"/>
      <c r="DT50" s="209"/>
      <c r="DU50" s="209"/>
      <c r="DV50" s="209"/>
      <c r="DW50" s="209"/>
      <c r="DX50" s="209"/>
      <c r="DY50" s="209"/>
      <c r="DZ50" s="209"/>
      <c r="EA50" s="209"/>
      <c r="EB50" s="209"/>
      <c r="EC50" s="209"/>
      <c r="ED50" s="209"/>
      <c r="EE50" s="209"/>
      <c r="EF50" s="209"/>
      <c r="EG50" s="209"/>
      <c r="EH50" s="209"/>
      <c r="EI50" s="209"/>
      <c r="EJ50" s="209"/>
      <c r="EK50" s="209">
        <v>54</v>
      </c>
      <c r="EL50" s="209"/>
      <c r="EM50" s="209">
        <v>54</v>
      </c>
      <c r="EN50" s="209"/>
      <c r="EO50" s="209">
        <v>54</v>
      </c>
      <c r="EP50" s="209"/>
      <c r="EQ50" s="209">
        <v>54</v>
      </c>
      <c r="ER50" s="209"/>
      <c r="ES50" s="209">
        <v>54</v>
      </c>
      <c r="ET50" s="209"/>
      <c r="EU50" s="209">
        <v>54</v>
      </c>
      <c r="EV50" s="209"/>
      <c r="EW50" s="209">
        <v>54</v>
      </c>
      <c r="EX50" s="209"/>
      <c r="EY50" s="209">
        <v>54</v>
      </c>
      <c r="EZ50" s="209"/>
      <c r="FA50" s="209">
        <v>54</v>
      </c>
      <c r="FB50" s="209"/>
      <c r="FC50" s="209">
        <v>54</v>
      </c>
      <c r="FD50" s="209"/>
      <c r="FE50" s="209">
        <v>54</v>
      </c>
      <c r="FF50" s="209">
        <v>75</v>
      </c>
      <c r="FG50" s="209">
        <v>54</v>
      </c>
      <c r="FH50" s="209">
        <v>75</v>
      </c>
      <c r="FI50" s="209">
        <v>54</v>
      </c>
      <c r="FJ50" s="209">
        <v>75</v>
      </c>
      <c r="FK50" s="209">
        <v>54</v>
      </c>
      <c r="FL50" s="209">
        <v>75</v>
      </c>
      <c r="FM50" s="209">
        <v>54</v>
      </c>
      <c r="FN50" s="209">
        <v>75</v>
      </c>
      <c r="FO50" s="209">
        <v>54</v>
      </c>
      <c r="FP50" s="209">
        <v>75</v>
      </c>
      <c r="FQ50" s="209">
        <v>54</v>
      </c>
      <c r="FR50" s="209">
        <v>75</v>
      </c>
      <c r="FS50" s="209">
        <v>54</v>
      </c>
      <c r="FT50" s="209">
        <v>75</v>
      </c>
      <c r="FU50" s="209">
        <v>54</v>
      </c>
      <c r="FV50" s="209">
        <v>75</v>
      </c>
      <c r="FW50" s="209">
        <v>54</v>
      </c>
      <c r="FX50" s="209">
        <v>75</v>
      </c>
      <c r="FY50" s="209">
        <v>54</v>
      </c>
      <c r="FZ50" s="209">
        <v>75</v>
      </c>
      <c r="GA50" s="209">
        <v>54</v>
      </c>
      <c r="GB50" s="209">
        <v>75</v>
      </c>
      <c r="GC50" s="209">
        <v>54</v>
      </c>
      <c r="GD50" s="209">
        <v>75</v>
      </c>
      <c r="GE50" s="209">
        <v>54</v>
      </c>
      <c r="GF50" s="209">
        <v>75</v>
      </c>
      <c r="GG50" s="209">
        <v>54</v>
      </c>
      <c r="GH50" s="209">
        <v>75</v>
      </c>
      <c r="GI50" s="209">
        <v>54</v>
      </c>
      <c r="GJ50" s="209">
        <v>75</v>
      </c>
      <c r="GK50" s="209">
        <v>54</v>
      </c>
      <c r="GL50" s="209">
        <v>75</v>
      </c>
      <c r="GM50" s="209">
        <v>54</v>
      </c>
      <c r="GN50" s="209">
        <v>75</v>
      </c>
      <c r="GO50" s="209">
        <v>54</v>
      </c>
      <c r="GP50" s="209">
        <v>75</v>
      </c>
      <c r="GQ50" s="209">
        <v>54</v>
      </c>
      <c r="GR50" s="209">
        <v>75</v>
      </c>
      <c r="GS50" s="209">
        <v>54</v>
      </c>
      <c r="GT50" s="209">
        <v>75</v>
      </c>
      <c r="GU50" s="209">
        <v>54</v>
      </c>
      <c r="GV50" s="209">
        <v>75</v>
      </c>
      <c r="GW50" s="209">
        <v>54</v>
      </c>
      <c r="GX50" s="209">
        <v>75</v>
      </c>
      <c r="GY50" s="209">
        <v>54</v>
      </c>
      <c r="GZ50" s="209">
        <v>75</v>
      </c>
      <c r="HA50" s="209">
        <v>54</v>
      </c>
      <c r="HB50" s="209">
        <v>75</v>
      </c>
      <c r="HC50" s="209">
        <v>54</v>
      </c>
      <c r="HD50" s="209">
        <v>75</v>
      </c>
      <c r="HE50" s="209">
        <v>54</v>
      </c>
      <c r="HF50" s="209">
        <v>75</v>
      </c>
      <c r="HG50" s="209">
        <v>54</v>
      </c>
      <c r="HH50" s="209">
        <v>75</v>
      </c>
      <c r="HI50" s="209">
        <v>54</v>
      </c>
      <c r="HJ50" s="209">
        <v>75</v>
      </c>
      <c r="HK50" s="209">
        <v>54</v>
      </c>
      <c r="HL50" s="209">
        <v>75</v>
      </c>
      <c r="HM50" s="209">
        <v>54</v>
      </c>
      <c r="HN50" s="209">
        <v>75</v>
      </c>
      <c r="HO50" s="209">
        <v>54</v>
      </c>
      <c r="HP50" s="209">
        <v>75</v>
      </c>
      <c r="HQ50" s="209">
        <v>54</v>
      </c>
      <c r="HR50" s="209">
        <v>75</v>
      </c>
      <c r="HS50" s="209">
        <v>54</v>
      </c>
      <c r="HT50" s="209">
        <v>75</v>
      </c>
      <c r="HU50" s="209">
        <v>54</v>
      </c>
      <c r="HV50" s="209">
        <v>75</v>
      </c>
      <c r="HW50" s="209">
        <v>54</v>
      </c>
      <c r="HX50" s="209">
        <v>75</v>
      </c>
      <c r="HY50" s="209">
        <v>54</v>
      </c>
      <c r="HZ50" s="209">
        <v>75</v>
      </c>
      <c r="IA50" s="209">
        <v>54</v>
      </c>
      <c r="IB50" s="209">
        <v>75</v>
      </c>
      <c r="IC50" s="209">
        <v>54</v>
      </c>
      <c r="ID50" s="209">
        <v>75</v>
      </c>
      <c r="IE50" s="209">
        <v>54</v>
      </c>
      <c r="IF50" s="209">
        <v>75</v>
      </c>
      <c r="IG50" s="209">
        <v>54</v>
      </c>
      <c r="IH50" s="209">
        <v>75</v>
      </c>
      <c r="II50" s="209">
        <v>54</v>
      </c>
      <c r="IJ50" s="209">
        <v>75</v>
      </c>
      <c r="IK50" s="209">
        <v>54</v>
      </c>
      <c r="IL50" s="209">
        <v>75</v>
      </c>
      <c r="IM50" s="209">
        <v>54</v>
      </c>
      <c r="IN50" s="209">
        <v>75</v>
      </c>
      <c r="IO50" s="209">
        <v>54</v>
      </c>
      <c r="IP50" s="209">
        <v>75</v>
      </c>
      <c r="IQ50" s="209">
        <v>54</v>
      </c>
      <c r="IR50" s="209">
        <v>75</v>
      </c>
      <c r="IS50" s="209">
        <v>54</v>
      </c>
      <c r="IT50" s="209">
        <v>75</v>
      </c>
      <c r="IU50" s="209">
        <v>54</v>
      </c>
      <c r="IV50" s="209">
        <v>75</v>
      </c>
      <c r="IW50" s="209">
        <v>54</v>
      </c>
      <c r="IX50" s="209">
        <v>75</v>
      </c>
      <c r="IY50" s="209">
        <v>54</v>
      </c>
      <c r="IZ50" s="209">
        <v>75</v>
      </c>
      <c r="JA50" s="209">
        <v>54</v>
      </c>
      <c r="JB50" s="209">
        <v>75</v>
      </c>
      <c r="JC50" s="209">
        <v>54</v>
      </c>
      <c r="JD50" s="209">
        <v>75</v>
      </c>
      <c r="JE50" s="209">
        <v>54</v>
      </c>
      <c r="JF50" s="209">
        <v>75</v>
      </c>
      <c r="JG50" s="209">
        <v>54</v>
      </c>
      <c r="JH50" s="209">
        <v>75</v>
      </c>
    </row>
    <row r="51" spans="1:268" s="206" customFormat="1" ht="15" customHeight="1" x14ac:dyDescent="0.25">
      <c r="A51" s="206">
        <v>42</v>
      </c>
      <c r="B51" s="206">
        <f t="shared" si="3"/>
        <v>1</v>
      </c>
      <c r="C51" s="206">
        <f t="shared" si="18"/>
        <v>10</v>
      </c>
      <c r="D51" s="206" t="str">
        <f t="shared" si="0"/>
        <v>Court 10</v>
      </c>
      <c r="E51" s="207">
        <f t="shared" si="9"/>
        <v>0.79166666666666674</v>
      </c>
      <c r="F51" s="208">
        <f t="shared" si="19"/>
        <v>42040</v>
      </c>
      <c r="G51" s="154"/>
      <c r="K51" s="209">
        <f>Setup!H15</f>
        <v>7</v>
      </c>
      <c r="L51" s="219" t="str">
        <f>Setup!I15</f>
        <v>Player 7</v>
      </c>
      <c r="O51" s="209">
        <f t="shared" si="14"/>
        <v>43</v>
      </c>
      <c r="P51" s="210">
        <f t="shared" si="15"/>
        <v>42040</v>
      </c>
      <c r="Q51" s="207">
        <f t="shared" si="16"/>
        <v>0.79166666666666674</v>
      </c>
      <c r="R51" s="209" t="str">
        <f t="shared" si="17"/>
        <v>Court 11</v>
      </c>
      <c r="S51" s="209" t="str">
        <f t="shared" ca="1" si="20"/>
        <v>Bye</v>
      </c>
      <c r="T51" s="209" t="str">
        <f t="shared" ca="1" si="21"/>
        <v>Bye</v>
      </c>
      <c r="U51" s="209"/>
      <c r="V51" s="209"/>
      <c r="W51" s="209"/>
      <c r="X51" s="209"/>
      <c r="Y51" s="209"/>
      <c r="Z51" s="209"/>
      <c r="AA51" s="209"/>
      <c r="AB51" s="209"/>
      <c r="AC51" s="209"/>
      <c r="AD51" s="209"/>
      <c r="AE51" s="209"/>
      <c r="AF51" s="209"/>
      <c r="AG51" s="209"/>
      <c r="AH51" s="209"/>
      <c r="AI51" s="209"/>
      <c r="AJ51" s="209"/>
      <c r="AK51" s="209"/>
      <c r="AL51" s="209"/>
      <c r="AM51" s="209"/>
      <c r="AN51" s="209"/>
      <c r="AO51" s="209"/>
      <c r="AP51" s="209"/>
      <c r="AQ51" s="209"/>
      <c r="AR51" s="209"/>
      <c r="AS51" s="209"/>
      <c r="AT51" s="209"/>
      <c r="AU51" s="209"/>
      <c r="AV51" s="209"/>
      <c r="AW51" s="209"/>
      <c r="AX51" s="209"/>
      <c r="AY51" s="209"/>
      <c r="AZ51" s="209"/>
      <c r="BA51" s="209"/>
      <c r="BB51" s="209"/>
      <c r="BC51" s="209"/>
      <c r="BD51" s="209"/>
      <c r="BE51" s="209"/>
      <c r="BF51" s="209"/>
      <c r="BG51" s="209"/>
      <c r="BH51" s="209"/>
      <c r="BI51" s="209"/>
      <c r="BJ51" s="209"/>
      <c r="BK51" s="209"/>
      <c r="BL51" s="209"/>
      <c r="BM51" s="209"/>
      <c r="BN51" s="209"/>
      <c r="BO51" s="209"/>
      <c r="BP51" s="209"/>
      <c r="BQ51" s="209"/>
      <c r="BR51" s="209"/>
      <c r="BS51" s="209"/>
      <c r="BT51" s="209"/>
      <c r="BU51" s="209"/>
      <c r="BV51" s="209"/>
      <c r="BW51" s="209"/>
      <c r="BX51" s="209"/>
      <c r="BY51" s="209"/>
      <c r="BZ51" s="209"/>
      <c r="CA51" s="209"/>
      <c r="CB51" s="209"/>
      <c r="CC51" s="209"/>
      <c r="CD51" s="209"/>
      <c r="CE51" s="209"/>
      <c r="CF51" s="209"/>
      <c r="CG51" s="209"/>
      <c r="CH51" s="209"/>
      <c r="CI51" s="209"/>
      <c r="CJ51" s="209"/>
      <c r="CK51" s="209"/>
      <c r="CL51" s="209"/>
      <c r="CM51" s="209"/>
      <c r="CN51" s="209"/>
      <c r="CO51" s="209"/>
      <c r="CP51" s="209"/>
      <c r="CQ51" s="209"/>
      <c r="CR51" s="209"/>
      <c r="CS51" s="209"/>
      <c r="CT51" s="209"/>
      <c r="CU51" s="209"/>
      <c r="CV51" s="209"/>
      <c r="CW51" s="209"/>
      <c r="CX51" s="209"/>
      <c r="CY51" s="209"/>
      <c r="CZ51" s="209"/>
      <c r="DA51" s="209"/>
      <c r="DB51" s="209"/>
      <c r="DC51" s="209"/>
      <c r="DD51" s="209"/>
      <c r="DE51" s="209"/>
      <c r="DF51" s="209"/>
      <c r="DG51" s="209"/>
      <c r="DH51" s="209"/>
      <c r="DI51" s="209"/>
      <c r="DJ51" s="209"/>
      <c r="DK51" s="209"/>
      <c r="DL51" s="209"/>
      <c r="DM51" s="209"/>
      <c r="DN51" s="209"/>
      <c r="DO51" s="209"/>
      <c r="DP51" s="209"/>
      <c r="DQ51" s="209"/>
      <c r="DR51" s="209"/>
      <c r="DS51" s="209"/>
      <c r="DT51" s="209"/>
      <c r="DU51" s="209"/>
      <c r="DV51" s="209"/>
      <c r="DW51" s="209"/>
      <c r="DX51" s="209"/>
      <c r="DY51" s="209"/>
      <c r="DZ51" s="209"/>
      <c r="EA51" s="209"/>
      <c r="EB51" s="209"/>
      <c r="EC51" s="209"/>
      <c r="ED51" s="209"/>
      <c r="EE51" s="209"/>
      <c r="EF51" s="209"/>
      <c r="EG51" s="209"/>
      <c r="EH51" s="209"/>
      <c r="EI51" s="209"/>
      <c r="EJ51" s="209"/>
      <c r="EK51" s="209">
        <v>22</v>
      </c>
      <c r="EL51" s="209"/>
      <c r="EM51" s="209">
        <v>22</v>
      </c>
      <c r="EN51" s="209"/>
      <c r="EO51" s="209">
        <v>22</v>
      </c>
      <c r="EP51" s="209"/>
      <c r="EQ51" s="209">
        <v>22</v>
      </c>
      <c r="ER51" s="209"/>
      <c r="ES51" s="209">
        <v>22</v>
      </c>
      <c r="ET51" s="209"/>
      <c r="EU51" s="209">
        <v>22</v>
      </c>
      <c r="EV51" s="209"/>
      <c r="EW51" s="209">
        <v>22</v>
      </c>
      <c r="EX51" s="209"/>
      <c r="EY51" s="209">
        <v>22</v>
      </c>
      <c r="EZ51" s="209"/>
      <c r="FA51" s="209">
        <v>22</v>
      </c>
      <c r="FB51" s="209"/>
      <c r="FC51" s="209">
        <v>22</v>
      </c>
      <c r="FD51" s="209"/>
      <c r="FE51" s="209">
        <v>22</v>
      </c>
      <c r="FF51" s="209"/>
      <c r="FG51" s="209">
        <v>22</v>
      </c>
      <c r="FH51" s="209"/>
      <c r="FI51" s="209">
        <v>22</v>
      </c>
      <c r="FJ51" s="209"/>
      <c r="FK51" s="209">
        <v>22</v>
      </c>
      <c r="FL51" s="209"/>
      <c r="FM51" s="209">
        <v>22</v>
      </c>
      <c r="FN51" s="209"/>
      <c r="FO51" s="209">
        <v>22</v>
      </c>
      <c r="FP51" s="209"/>
      <c r="FQ51" s="209">
        <v>22</v>
      </c>
      <c r="FR51" s="209"/>
      <c r="FS51" s="209">
        <v>22</v>
      </c>
      <c r="FT51" s="209"/>
      <c r="FU51" s="209">
        <v>22</v>
      </c>
      <c r="FV51" s="209"/>
      <c r="FW51" s="209">
        <v>22</v>
      </c>
      <c r="FX51" s="209"/>
      <c r="FY51" s="209">
        <v>22</v>
      </c>
      <c r="FZ51" s="209"/>
      <c r="GA51" s="209">
        <v>22</v>
      </c>
      <c r="GB51" s="209"/>
      <c r="GC51" s="209">
        <v>22</v>
      </c>
      <c r="GD51" s="209"/>
      <c r="GE51" s="209">
        <v>22</v>
      </c>
      <c r="GF51" s="209"/>
      <c r="GG51" s="209">
        <v>22</v>
      </c>
      <c r="GH51" s="209"/>
      <c r="GI51" s="209">
        <v>22</v>
      </c>
      <c r="GJ51" s="209"/>
      <c r="GK51" s="209">
        <v>22</v>
      </c>
      <c r="GL51" s="209"/>
      <c r="GM51" s="209">
        <v>22</v>
      </c>
      <c r="GN51" s="209"/>
      <c r="GO51" s="209">
        <v>22</v>
      </c>
      <c r="GP51" s="209"/>
      <c r="GQ51" s="209">
        <v>22</v>
      </c>
      <c r="GR51" s="209"/>
      <c r="GS51" s="209">
        <v>22</v>
      </c>
      <c r="GT51" s="209"/>
      <c r="GU51" s="209">
        <v>22</v>
      </c>
      <c r="GV51" s="209"/>
      <c r="GW51" s="209">
        <v>22</v>
      </c>
      <c r="GX51" s="209"/>
      <c r="GY51" s="209">
        <v>22</v>
      </c>
      <c r="GZ51" s="209"/>
      <c r="HA51" s="209">
        <v>22</v>
      </c>
      <c r="HB51" s="209"/>
      <c r="HC51" s="209">
        <v>22</v>
      </c>
      <c r="HD51" s="209"/>
      <c r="HE51" s="209">
        <v>22</v>
      </c>
      <c r="HF51" s="209"/>
      <c r="HG51" s="209">
        <v>22</v>
      </c>
      <c r="HH51" s="209"/>
      <c r="HI51" s="209">
        <v>22</v>
      </c>
      <c r="HJ51" s="209"/>
      <c r="HK51" s="209">
        <v>22</v>
      </c>
      <c r="HL51" s="209"/>
      <c r="HM51" s="209">
        <v>22</v>
      </c>
      <c r="HN51" s="209"/>
      <c r="HO51" s="209">
        <v>22</v>
      </c>
      <c r="HP51" s="209"/>
      <c r="HQ51" s="209">
        <v>22</v>
      </c>
      <c r="HR51" s="209">
        <v>107</v>
      </c>
      <c r="HS51" s="209">
        <v>22</v>
      </c>
      <c r="HT51" s="209">
        <v>107</v>
      </c>
      <c r="HU51" s="209">
        <v>22</v>
      </c>
      <c r="HV51" s="209">
        <v>107</v>
      </c>
      <c r="HW51" s="209">
        <v>22</v>
      </c>
      <c r="HX51" s="209">
        <v>107</v>
      </c>
      <c r="HY51" s="209">
        <v>22</v>
      </c>
      <c r="HZ51" s="209">
        <v>107</v>
      </c>
      <c r="IA51" s="209">
        <v>22</v>
      </c>
      <c r="IB51" s="209">
        <v>107</v>
      </c>
      <c r="IC51" s="209">
        <v>22</v>
      </c>
      <c r="ID51" s="209">
        <v>107</v>
      </c>
      <c r="IE51" s="209">
        <v>22</v>
      </c>
      <c r="IF51" s="209">
        <v>107</v>
      </c>
      <c r="IG51" s="209">
        <v>22</v>
      </c>
      <c r="IH51" s="209">
        <v>107</v>
      </c>
      <c r="II51" s="209">
        <v>22</v>
      </c>
      <c r="IJ51" s="209">
        <v>107</v>
      </c>
      <c r="IK51" s="209">
        <v>22</v>
      </c>
      <c r="IL51" s="209">
        <v>107</v>
      </c>
      <c r="IM51" s="209">
        <v>22</v>
      </c>
      <c r="IN51" s="209">
        <v>107</v>
      </c>
      <c r="IO51" s="209">
        <v>22</v>
      </c>
      <c r="IP51" s="209">
        <v>107</v>
      </c>
      <c r="IQ51" s="209">
        <v>22</v>
      </c>
      <c r="IR51" s="209">
        <v>107</v>
      </c>
      <c r="IS51" s="209">
        <v>22</v>
      </c>
      <c r="IT51" s="209">
        <v>107</v>
      </c>
      <c r="IU51" s="209">
        <v>22</v>
      </c>
      <c r="IV51" s="209">
        <v>107</v>
      </c>
      <c r="IW51" s="209">
        <v>22</v>
      </c>
      <c r="IX51" s="209">
        <v>107</v>
      </c>
      <c r="IY51" s="209">
        <v>22</v>
      </c>
      <c r="IZ51" s="209">
        <v>107</v>
      </c>
      <c r="JA51" s="209">
        <v>22</v>
      </c>
      <c r="JB51" s="209">
        <v>107</v>
      </c>
      <c r="JC51" s="209">
        <v>22</v>
      </c>
      <c r="JD51" s="209">
        <v>107</v>
      </c>
      <c r="JE51" s="209">
        <v>22</v>
      </c>
      <c r="JF51" s="209">
        <v>107</v>
      </c>
      <c r="JG51" s="209">
        <v>22</v>
      </c>
      <c r="JH51" s="209">
        <v>107</v>
      </c>
    </row>
    <row r="52" spans="1:268" s="206" customFormat="1" ht="15" customHeight="1" x14ac:dyDescent="0.25">
      <c r="A52" s="206">
        <v>43</v>
      </c>
      <c r="B52" s="206">
        <f t="shared" si="3"/>
        <v>1</v>
      </c>
      <c r="C52" s="206">
        <f t="shared" si="18"/>
        <v>11</v>
      </c>
      <c r="D52" s="206" t="str">
        <f t="shared" si="0"/>
        <v>Court 11</v>
      </c>
      <c r="E52" s="207">
        <f t="shared" si="9"/>
        <v>0.79166666666666674</v>
      </c>
      <c r="F52" s="208">
        <f t="shared" si="19"/>
        <v>42040</v>
      </c>
      <c r="G52" s="154"/>
      <c r="K52" s="209">
        <f>Setup!H16</f>
        <v>8</v>
      </c>
      <c r="L52" s="219" t="str">
        <f>Setup!I16</f>
        <v>Player 8</v>
      </c>
      <c r="O52" s="209">
        <f t="shared" si="14"/>
        <v>44</v>
      </c>
      <c r="P52" s="210">
        <f t="shared" si="15"/>
        <v>42040</v>
      </c>
      <c r="Q52" s="207">
        <f t="shared" si="16"/>
        <v>0.79166666666666674</v>
      </c>
      <c r="R52" s="209" t="str">
        <f t="shared" si="17"/>
        <v>Court 12</v>
      </c>
      <c r="S52" s="209" t="str">
        <f t="shared" ca="1" si="20"/>
        <v>Bye</v>
      </c>
      <c r="T52" s="209" t="str">
        <f t="shared" ca="1" si="21"/>
        <v>Bye</v>
      </c>
      <c r="U52" s="209"/>
      <c r="V52" s="209"/>
      <c r="W52" s="209"/>
      <c r="X52" s="209"/>
      <c r="Y52" s="209"/>
      <c r="Z52" s="209"/>
      <c r="AA52" s="209"/>
      <c r="AB52" s="209"/>
      <c r="AC52" s="209"/>
      <c r="AD52" s="209"/>
      <c r="AE52" s="209"/>
      <c r="AF52" s="209"/>
      <c r="AG52" s="209"/>
      <c r="AH52" s="209"/>
      <c r="AI52" s="209"/>
      <c r="AJ52" s="209"/>
      <c r="AK52" s="209"/>
      <c r="AL52" s="209"/>
      <c r="AM52" s="209"/>
      <c r="AN52" s="209"/>
      <c r="AO52" s="209"/>
      <c r="AP52" s="209"/>
      <c r="AQ52" s="209"/>
      <c r="AR52" s="209"/>
      <c r="AS52" s="209"/>
      <c r="AT52" s="209"/>
      <c r="AU52" s="209"/>
      <c r="AV52" s="209"/>
      <c r="AW52" s="209"/>
      <c r="AX52" s="209"/>
      <c r="AY52" s="209"/>
      <c r="AZ52" s="209"/>
      <c r="BA52" s="209"/>
      <c r="BB52" s="209"/>
      <c r="BC52" s="209"/>
      <c r="BD52" s="209"/>
      <c r="BE52" s="209"/>
      <c r="BF52" s="209"/>
      <c r="BG52" s="209"/>
      <c r="BH52" s="209"/>
      <c r="BI52" s="209"/>
      <c r="BJ52" s="209"/>
      <c r="BK52" s="209"/>
      <c r="BL52" s="209"/>
      <c r="BM52" s="209"/>
      <c r="BN52" s="209"/>
      <c r="BO52" s="209"/>
      <c r="BP52" s="209"/>
      <c r="BQ52" s="209"/>
      <c r="BR52" s="209"/>
      <c r="BS52" s="209"/>
      <c r="BT52" s="209"/>
      <c r="BU52" s="209"/>
      <c r="BV52" s="209"/>
      <c r="BW52" s="209"/>
      <c r="BX52" s="209"/>
      <c r="BY52" s="209"/>
      <c r="BZ52" s="209"/>
      <c r="CA52" s="209"/>
      <c r="CB52" s="209"/>
      <c r="CC52" s="209"/>
      <c r="CD52" s="209"/>
      <c r="CE52" s="209"/>
      <c r="CF52" s="209"/>
      <c r="CG52" s="209"/>
      <c r="CH52" s="209"/>
      <c r="CI52" s="209"/>
      <c r="CJ52" s="209"/>
      <c r="CK52" s="209"/>
      <c r="CL52" s="209"/>
      <c r="CM52" s="209"/>
      <c r="CN52" s="209"/>
      <c r="CO52" s="209"/>
      <c r="CP52" s="209"/>
      <c r="CQ52" s="209"/>
      <c r="CR52" s="209"/>
      <c r="CS52" s="209"/>
      <c r="CT52" s="209"/>
      <c r="CU52" s="209"/>
      <c r="CV52" s="209"/>
      <c r="CW52" s="209"/>
      <c r="CX52" s="209"/>
      <c r="CY52" s="209"/>
      <c r="CZ52" s="209"/>
      <c r="DA52" s="209"/>
      <c r="DB52" s="209"/>
      <c r="DC52" s="209"/>
      <c r="DD52" s="209"/>
      <c r="DE52" s="209"/>
      <c r="DF52" s="209"/>
      <c r="DG52" s="209"/>
      <c r="DH52" s="209"/>
      <c r="DI52" s="209"/>
      <c r="DJ52" s="209"/>
      <c r="DK52" s="209"/>
      <c r="DL52" s="209"/>
      <c r="DM52" s="209"/>
      <c r="DN52" s="209"/>
      <c r="DO52" s="209"/>
      <c r="DP52" s="209"/>
      <c r="DQ52" s="209"/>
      <c r="DR52" s="209"/>
      <c r="DS52" s="209"/>
      <c r="DT52" s="209"/>
      <c r="DU52" s="209"/>
      <c r="DV52" s="209"/>
      <c r="DW52" s="209"/>
      <c r="DX52" s="209"/>
      <c r="DY52" s="209"/>
      <c r="DZ52" s="209"/>
      <c r="EA52" s="209"/>
      <c r="EB52" s="209"/>
      <c r="EC52" s="209"/>
      <c r="ED52" s="209"/>
      <c r="EE52" s="209"/>
      <c r="EF52" s="209"/>
      <c r="EG52" s="209"/>
      <c r="EH52" s="209"/>
      <c r="EI52" s="209"/>
      <c r="EJ52" s="209"/>
      <c r="EK52" s="209">
        <v>43</v>
      </c>
      <c r="EL52" s="209"/>
      <c r="EM52" s="209">
        <v>43</v>
      </c>
      <c r="EN52" s="209"/>
      <c r="EO52" s="209">
        <v>43</v>
      </c>
      <c r="EP52" s="209"/>
      <c r="EQ52" s="209">
        <v>43</v>
      </c>
      <c r="ER52" s="209"/>
      <c r="ES52" s="209">
        <v>43</v>
      </c>
      <c r="ET52" s="209"/>
      <c r="EU52" s="209">
        <v>43</v>
      </c>
      <c r="EV52" s="209"/>
      <c r="EW52" s="209">
        <v>43</v>
      </c>
      <c r="EX52" s="209"/>
      <c r="EY52" s="209">
        <v>43</v>
      </c>
      <c r="EZ52" s="209"/>
      <c r="FA52" s="209">
        <v>43</v>
      </c>
      <c r="FB52" s="209"/>
      <c r="FC52" s="209">
        <v>43</v>
      </c>
      <c r="FD52" s="209"/>
      <c r="FE52" s="209">
        <v>43</v>
      </c>
      <c r="FF52" s="209"/>
      <c r="FG52" s="209">
        <v>43</v>
      </c>
      <c r="FH52" s="209"/>
      <c r="FI52" s="209">
        <v>43</v>
      </c>
      <c r="FJ52" s="209"/>
      <c r="FK52" s="209">
        <v>43</v>
      </c>
      <c r="FL52" s="209"/>
      <c r="FM52" s="209">
        <v>43</v>
      </c>
      <c r="FN52" s="209"/>
      <c r="FO52" s="209">
        <v>43</v>
      </c>
      <c r="FP52" s="209"/>
      <c r="FQ52" s="209">
        <v>43</v>
      </c>
      <c r="FR52" s="209"/>
      <c r="FS52" s="209">
        <v>43</v>
      </c>
      <c r="FT52" s="209"/>
      <c r="FU52" s="209">
        <v>43</v>
      </c>
      <c r="FV52" s="209"/>
      <c r="FW52" s="209">
        <v>43</v>
      </c>
      <c r="FX52" s="209"/>
      <c r="FY52" s="209">
        <v>43</v>
      </c>
      <c r="FZ52" s="209"/>
      <c r="GA52" s="209">
        <v>43</v>
      </c>
      <c r="GB52" s="209">
        <v>86</v>
      </c>
      <c r="GC52" s="209">
        <v>43</v>
      </c>
      <c r="GD52" s="209">
        <v>86</v>
      </c>
      <c r="GE52" s="209">
        <v>43</v>
      </c>
      <c r="GF52" s="209">
        <v>86</v>
      </c>
      <c r="GG52" s="209">
        <v>43</v>
      </c>
      <c r="GH52" s="209">
        <v>86</v>
      </c>
      <c r="GI52" s="209">
        <v>43</v>
      </c>
      <c r="GJ52" s="209">
        <v>86</v>
      </c>
      <c r="GK52" s="209">
        <v>43</v>
      </c>
      <c r="GL52" s="209">
        <v>86</v>
      </c>
      <c r="GM52" s="209">
        <v>43</v>
      </c>
      <c r="GN52" s="209">
        <v>86</v>
      </c>
      <c r="GO52" s="209">
        <v>43</v>
      </c>
      <c r="GP52" s="209">
        <v>86</v>
      </c>
      <c r="GQ52" s="209">
        <v>43</v>
      </c>
      <c r="GR52" s="209">
        <v>86</v>
      </c>
      <c r="GS52" s="209">
        <v>43</v>
      </c>
      <c r="GT52" s="209">
        <v>86</v>
      </c>
      <c r="GU52" s="209">
        <v>43</v>
      </c>
      <c r="GV52" s="209">
        <v>86</v>
      </c>
      <c r="GW52" s="209">
        <v>43</v>
      </c>
      <c r="GX52" s="209">
        <v>86</v>
      </c>
      <c r="GY52" s="209">
        <v>43</v>
      </c>
      <c r="GZ52" s="209">
        <v>86</v>
      </c>
      <c r="HA52" s="209">
        <v>43</v>
      </c>
      <c r="HB52" s="209">
        <v>86</v>
      </c>
      <c r="HC52" s="209">
        <v>43</v>
      </c>
      <c r="HD52" s="209">
        <v>86</v>
      </c>
      <c r="HE52" s="209">
        <v>43</v>
      </c>
      <c r="HF52" s="209">
        <v>86</v>
      </c>
      <c r="HG52" s="209">
        <v>43</v>
      </c>
      <c r="HH52" s="209">
        <v>86</v>
      </c>
      <c r="HI52" s="209">
        <v>43</v>
      </c>
      <c r="HJ52" s="209">
        <v>86</v>
      </c>
      <c r="HK52" s="209">
        <v>43</v>
      </c>
      <c r="HL52" s="209">
        <v>86</v>
      </c>
      <c r="HM52" s="209">
        <v>43</v>
      </c>
      <c r="HN52" s="209">
        <v>86</v>
      </c>
      <c r="HO52" s="209">
        <v>43</v>
      </c>
      <c r="HP52" s="209">
        <v>86</v>
      </c>
      <c r="HQ52" s="209">
        <v>43</v>
      </c>
      <c r="HR52" s="209">
        <v>86</v>
      </c>
      <c r="HS52" s="209">
        <v>43</v>
      </c>
      <c r="HT52" s="209">
        <v>86</v>
      </c>
      <c r="HU52" s="209">
        <v>43</v>
      </c>
      <c r="HV52" s="209">
        <v>86</v>
      </c>
      <c r="HW52" s="209">
        <v>43</v>
      </c>
      <c r="HX52" s="209">
        <v>86</v>
      </c>
      <c r="HY52" s="209">
        <v>43</v>
      </c>
      <c r="HZ52" s="209">
        <v>86</v>
      </c>
      <c r="IA52" s="209">
        <v>43</v>
      </c>
      <c r="IB52" s="209">
        <v>86</v>
      </c>
      <c r="IC52" s="209">
        <v>43</v>
      </c>
      <c r="ID52" s="209">
        <v>86</v>
      </c>
      <c r="IE52" s="209">
        <v>43</v>
      </c>
      <c r="IF52" s="209">
        <v>86</v>
      </c>
      <c r="IG52" s="209">
        <v>43</v>
      </c>
      <c r="IH52" s="209">
        <v>86</v>
      </c>
      <c r="II52" s="209">
        <v>43</v>
      </c>
      <c r="IJ52" s="209">
        <v>86</v>
      </c>
      <c r="IK52" s="209">
        <v>43</v>
      </c>
      <c r="IL52" s="209">
        <v>86</v>
      </c>
      <c r="IM52" s="209">
        <v>43</v>
      </c>
      <c r="IN52" s="209">
        <v>86</v>
      </c>
      <c r="IO52" s="209">
        <v>43</v>
      </c>
      <c r="IP52" s="209">
        <v>86</v>
      </c>
      <c r="IQ52" s="209">
        <v>43</v>
      </c>
      <c r="IR52" s="209">
        <v>86</v>
      </c>
      <c r="IS52" s="209">
        <v>43</v>
      </c>
      <c r="IT52" s="209">
        <v>86</v>
      </c>
      <c r="IU52" s="209">
        <v>43</v>
      </c>
      <c r="IV52" s="209">
        <v>86</v>
      </c>
      <c r="IW52" s="209">
        <v>43</v>
      </c>
      <c r="IX52" s="209">
        <v>86</v>
      </c>
      <c r="IY52" s="209">
        <v>43</v>
      </c>
      <c r="IZ52" s="209">
        <v>86</v>
      </c>
      <c r="JA52" s="209">
        <v>43</v>
      </c>
      <c r="JB52" s="209">
        <v>86</v>
      </c>
      <c r="JC52" s="209">
        <v>43</v>
      </c>
      <c r="JD52" s="209">
        <v>86</v>
      </c>
      <c r="JE52" s="209">
        <v>43</v>
      </c>
      <c r="JF52" s="209">
        <v>86</v>
      </c>
      <c r="JG52" s="209">
        <v>43</v>
      </c>
      <c r="JH52" s="209">
        <v>86</v>
      </c>
    </row>
    <row r="53" spans="1:268" s="206" customFormat="1" ht="15" customHeight="1" x14ac:dyDescent="0.25">
      <c r="A53" s="206">
        <v>44</v>
      </c>
      <c r="B53" s="206">
        <f t="shared" si="3"/>
        <v>1</v>
      </c>
      <c r="C53" s="206">
        <f t="shared" si="18"/>
        <v>12</v>
      </c>
      <c r="D53" s="206" t="str">
        <f t="shared" si="0"/>
        <v>Court 12</v>
      </c>
      <c r="E53" s="207">
        <f t="shared" si="9"/>
        <v>0.79166666666666674</v>
      </c>
      <c r="F53" s="208">
        <f t="shared" si="19"/>
        <v>42040</v>
      </c>
      <c r="G53" s="154"/>
      <c r="K53" s="209">
        <f>Setup!H17</f>
        <v>9</v>
      </c>
      <c r="L53" s="219" t="str">
        <f>Setup!I17</f>
        <v>Player 9</v>
      </c>
      <c r="O53" s="209">
        <f t="shared" si="14"/>
        <v>45</v>
      </c>
      <c r="P53" s="210">
        <f t="shared" si="15"/>
        <v>42040</v>
      </c>
      <c r="Q53" s="207">
        <f t="shared" si="16"/>
        <v>0.79166666666666674</v>
      </c>
      <c r="R53" s="209" t="str">
        <f t="shared" si="17"/>
        <v>Court 13</v>
      </c>
      <c r="S53" s="209" t="str">
        <f t="shared" ca="1" si="20"/>
        <v>Bye</v>
      </c>
      <c r="T53" s="209" t="str">
        <f t="shared" ca="1" si="21"/>
        <v>Bye</v>
      </c>
      <c r="U53" s="209"/>
      <c r="V53" s="209"/>
      <c r="W53" s="209"/>
      <c r="X53" s="209"/>
      <c r="Y53" s="209"/>
      <c r="Z53" s="209"/>
      <c r="AA53" s="209"/>
      <c r="AB53" s="209"/>
      <c r="AC53" s="209"/>
      <c r="AD53" s="209"/>
      <c r="AE53" s="209"/>
      <c r="AF53" s="209"/>
      <c r="AG53" s="209"/>
      <c r="AH53" s="209"/>
      <c r="AI53" s="209"/>
      <c r="AJ53" s="209"/>
      <c r="AK53" s="209"/>
      <c r="AL53" s="209"/>
      <c r="AM53" s="209"/>
      <c r="AN53" s="209"/>
      <c r="AO53" s="209"/>
      <c r="AP53" s="209"/>
      <c r="AQ53" s="209"/>
      <c r="AR53" s="209"/>
      <c r="AS53" s="209"/>
      <c r="AT53" s="209"/>
      <c r="AU53" s="209"/>
      <c r="AV53" s="209"/>
      <c r="AW53" s="209"/>
      <c r="AX53" s="209"/>
      <c r="AY53" s="209"/>
      <c r="AZ53" s="209"/>
      <c r="BA53" s="209"/>
      <c r="BB53" s="209"/>
      <c r="BC53" s="209"/>
      <c r="BD53" s="209"/>
      <c r="BE53" s="209"/>
      <c r="BF53" s="209"/>
      <c r="BG53" s="209"/>
      <c r="BH53" s="209"/>
      <c r="BI53" s="209"/>
      <c r="BJ53" s="209"/>
      <c r="BK53" s="209"/>
      <c r="BL53" s="209"/>
      <c r="BM53" s="209"/>
      <c r="BN53" s="209"/>
      <c r="BO53" s="209"/>
      <c r="BP53" s="209"/>
      <c r="BQ53" s="209"/>
      <c r="BR53" s="209"/>
      <c r="BS53" s="209"/>
      <c r="BT53" s="209"/>
      <c r="BU53" s="209"/>
      <c r="BV53" s="209"/>
      <c r="BW53" s="209"/>
      <c r="BX53" s="209"/>
      <c r="BY53" s="209"/>
      <c r="BZ53" s="209"/>
      <c r="CA53" s="209"/>
      <c r="CB53" s="209"/>
      <c r="CC53" s="209"/>
      <c r="CD53" s="209"/>
      <c r="CE53" s="209"/>
      <c r="CF53" s="209"/>
      <c r="CG53" s="209"/>
      <c r="CH53" s="209"/>
      <c r="CI53" s="209"/>
      <c r="CJ53" s="209"/>
      <c r="CK53" s="209"/>
      <c r="CL53" s="209"/>
      <c r="CM53" s="209"/>
      <c r="CN53" s="209"/>
      <c r="CO53" s="209"/>
      <c r="CP53" s="209"/>
      <c r="CQ53" s="209"/>
      <c r="CR53" s="209"/>
      <c r="CS53" s="209"/>
      <c r="CT53" s="209"/>
      <c r="CU53" s="209"/>
      <c r="CV53" s="209"/>
      <c r="CW53" s="209"/>
      <c r="CX53" s="209"/>
      <c r="CY53" s="209"/>
      <c r="CZ53" s="209"/>
      <c r="DA53" s="209"/>
      <c r="DB53" s="209"/>
      <c r="DC53" s="209"/>
      <c r="DD53" s="209"/>
      <c r="DE53" s="209"/>
      <c r="DF53" s="209"/>
      <c r="DG53" s="209"/>
      <c r="DH53" s="209"/>
      <c r="DI53" s="209"/>
      <c r="DJ53" s="209"/>
      <c r="DK53" s="209"/>
      <c r="DL53" s="209"/>
      <c r="DM53" s="209"/>
      <c r="DN53" s="209"/>
      <c r="DO53" s="209"/>
      <c r="DP53" s="209"/>
      <c r="DQ53" s="209"/>
      <c r="DR53" s="209"/>
      <c r="DS53" s="209"/>
      <c r="DT53" s="209"/>
      <c r="DU53" s="209"/>
      <c r="DV53" s="209"/>
      <c r="DW53" s="209"/>
      <c r="DX53" s="209"/>
      <c r="DY53" s="209"/>
      <c r="DZ53" s="209"/>
      <c r="EA53" s="209"/>
      <c r="EB53" s="209"/>
      <c r="EC53" s="209"/>
      <c r="ED53" s="209"/>
      <c r="EE53" s="209"/>
      <c r="EF53" s="209"/>
      <c r="EG53" s="209"/>
      <c r="EH53" s="209"/>
      <c r="EI53" s="209"/>
      <c r="EJ53" s="209"/>
      <c r="EK53" s="209">
        <v>27</v>
      </c>
      <c r="EL53" s="209"/>
      <c r="EM53" s="209">
        <v>27</v>
      </c>
      <c r="EN53" s="209"/>
      <c r="EO53" s="209">
        <v>27</v>
      </c>
      <c r="EP53" s="209"/>
      <c r="EQ53" s="209">
        <v>27</v>
      </c>
      <c r="ER53" s="209"/>
      <c r="ES53" s="209">
        <v>27</v>
      </c>
      <c r="ET53" s="209"/>
      <c r="EU53" s="209">
        <v>27</v>
      </c>
      <c r="EV53" s="209"/>
      <c r="EW53" s="209">
        <v>27</v>
      </c>
      <c r="EX53" s="209"/>
      <c r="EY53" s="209">
        <v>27</v>
      </c>
      <c r="EZ53" s="209"/>
      <c r="FA53" s="209">
        <v>27</v>
      </c>
      <c r="FB53" s="209"/>
      <c r="FC53" s="209">
        <v>27</v>
      </c>
      <c r="FD53" s="209"/>
      <c r="FE53" s="209">
        <v>27</v>
      </c>
      <c r="FF53" s="209"/>
      <c r="FG53" s="209">
        <v>27</v>
      </c>
      <c r="FH53" s="209"/>
      <c r="FI53" s="209">
        <v>27</v>
      </c>
      <c r="FJ53" s="209"/>
      <c r="FK53" s="209">
        <v>27</v>
      </c>
      <c r="FL53" s="209"/>
      <c r="FM53" s="209">
        <v>27</v>
      </c>
      <c r="FN53" s="209"/>
      <c r="FO53" s="209">
        <v>27</v>
      </c>
      <c r="FP53" s="209"/>
      <c r="FQ53" s="209">
        <v>27</v>
      </c>
      <c r="FR53" s="209"/>
      <c r="FS53" s="209">
        <v>27</v>
      </c>
      <c r="FT53" s="209"/>
      <c r="FU53" s="209">
        <v>27</v>
      </c>
      <c r="FV53" s="209"/>
      <c r="FW53" s="209">
        <v>27</v>
      </c>
      <c r="FX53" s="209"/>
      <c r="FY53" s="209">
        <v>27</v>
      </c>
      <c r="FZ53" s="209"/>
      <c r="GA53" s="209">
        <v>27</v>
      </c>
      <c r="GB53" s="209"/>
      <c r="GC53" s="209">
        <v>27</v>
      </c>
      <c r="GD53" s="209"/>
      <c r="GE53" s="209">
        <v>27</v>
      </c>
      <c r="GF53" s="209"/>
      <c r="GG53" s="209">
        <v>27</v>
      </c>
      <c r="GH53" s="209"/>
      <c r="GI53" s="209">
        <v>27</v>
      </c>
      <c r="GJ53" s="209"/>
      <c r="GK53" s="209">
        <v>27</v>
      </c>
      <c r="GL53" s="209"/>
      <c r="GM53" s="209">
        <v>27</v>
      </c>
      <c r="GN53" s="209"/>
      <c r="GO53" s="209">
        <v>27</v>
      </c>
      <c r="GP53" s="209"/>
      <c r="GQ53" s="209">
        <v>27</v>
      </c>
      <c r="GR53" s="209"/>
      <c r="GS53" s="209">
        <v>27</v>
      </c>
      <c r="GT53" s="209"/>
      <c r="GU53" s="209">
        <v>27</v>
      </c>
      <c r="GV53" s="209"/>
      <c r="GW53" s="209">
        <v>27</v>
      </c>
      <c r="GX53" s="209"/>
      <c r="GY53" s="209">
        <v>27</v>
      </c>
      <c r="GZ53" s="209"/>
      <c r="HA53" s="209">
        <v>27</v>
      </c>
      <c r="HB53" s="209"/>
      <c r="HC53" s="209">
        <v>27</v>
      </c>
      <c r="HD53" s="209"/>
      <c r="HE53" s="209">
        <v>27</v>
      </c>
      <c r="HF53" s="209"/>
      <c r="HG53" s="209">
        <v>27</v>
      </c>
      <c r="HH53" s="209">
        <v>102</v>
      </c>
      <c r="HI53" s="209">
        <v>27</v>
      </c>
      <c r="HJ53" s="209">
        <v>102</v>
      </c>
      <c r="HK53" s="209">
        <v>27</v>
      </c>
      <c r="HL53" s="209">
        <v>102</v>
      </c>
      <c r="HM53" s="209">
        <v>27</v>
      </c>
      <c r="HN53" s="209">
        <v>102</v>
      </c>
      <c r="HO53" s="209">
        <v>27</v>
      </c>
      <c r="HP53" s="209">
        <v>102</v>
      </c>
      <c r="HQ53" s="209">
        <v>27</v>
      </c>
      <c r="HR53" s="209">
        <v>102</v>
      </c>
      <c r="HS53" s="209">
        <v>27</v>
      </c>
      <c r="HT53" s="209">
        <v>102</v>
      </c>
      <c r="HU53" s="209">
        <v>27</v>
      </c>
      <c r="HV53" s="209">
        <v>102</v>
      </c>
      <c r="HW53" s="209">
        <v>27</v>
      </c>
      <c r="HX53" s="209">
        <v>102</v>
      </c>
      <c r="HY53" s="209">
        <v>27</v>
      </c>
      <c r="HZ53" s="209">
        <v>102</v>
      </c>
      <c r="IA53" s="209">
        <v>27</v>
      </c>
      <c r="IB53" s="209">
        <v>102</v>
      </c>
      <c r="IC53" s="209">
        <v>27</v>
      </c>
      <c r="ID53" s="209">
        <v>102</v>
      </c>
      <c r="IE53" s="209">
        <v>27</v>
      </c>
      <c r="IF53" s="209">
        <v>102</v>
      </c>
      <c r="IG53" s="209">
        <v>27</v>
      </c>
      <c r="IH53" s="209">
        <v>102</v>
      </c>
      <c r="II53" s="209">
        <v>27</v>
      </c>
      <c r="IJ53" s="209">
        <v>102</v>
      </c>
      <c r="IK53" s="209">
        <v>27</v>
      </c>
      <c r="IL53" s="209">
        <v>102</v>
      </c>
      <c r="IM53" s="209">
        <v>27</v>
      </c>
      <c r="IN53" s="209">
        <v>102</v>
      </c>
      <c r="IO53" s="209">
        <v>27</v>
      </c>
      <c r="IP53" s="209">
        <v>102</v>
      </c>
      <c r="IQ53" s="209">
        <v>27</v>
      </c>
      <c r="IR53" s="209">
        <v>102</v>
      </c>
      <c r="IS53" s="209">
        <v>27</v>
      </c>
      <c r="IT53" s="209">
        <v>102</v>
      </c>
      <c r="IU53" s="209">
        <v>27</v>
      </c>
      <c r="IV53" s="209">
        <v>102</v>
      </c>
      <c r="IW53" s="209">
        <v>27</v>
      </c>
      <c r="IX53" s="209">
        <v>102</v>
      </c>
      <c r="IY53" s="209">
        <v>27</v>
      </c>
      <c r="IZ53" s="209">
        <v>102</v>
      </c>
      <c r="JA53" s="209">
        <v>27</v>
      </c>
      <c r="JB53" s="209">
        <v>102</v>
      </c>
      <c r="JC53" s="209">
        <v>27</v>
      </c>
      <c r="JD53" s="209">
        <v>102</v>
      </c>
      <c r="JE53" s="209">
        <v>27</v>
      </c>
      <c r="JF53" s="209">
        <v>102</v>
      </c>
      <c r="JG53" s="209">
        <v>27</v>
      </c>
      <c r="JH53" s="209">
        <v>102</v>
      </c>
    </row>
    <row r="54" spans="1:268" s="206" customFormat="1" ht="15" customHeight="1" x14ac:dyDescent="0.25">
      <c r="A54" s="206">
        <v>45</v>
      </c>
      <c r="B54" s="206">
        <f t="shared" si="3"/>
        <v>1</v>
      </c>
      <c r="C54" s="206">
        <f t="shared" si="18"/>
        <v>13</v>
      </c>
      <c r="D54" s="206" t="str">
        <f t="shared" si="0"/>
        <v>Court 13</v>
      </c>
      <c r="E54" s="207">
        <f t="shared" si="9"/>
        <v>0.79166666666666674</v>
      </c>
      <c r="F54" s="208">
        <f t="shared" si="19"/>
        <v>42040</v>
      </c>
      <c r="G54" s="154"/>
      <c r="K54" s="209">
        <f>Setup!H18</f>
        <v>10</v>
      </c>
      <c r="L54" s="219" t="str">
        <f>Setup!I18</f>
        <v>Player 10</v>
      </c>
      <c r="O54" s="209">
        <f t="shared" si="14"/>
        <v>46</v>
      </c>
      <c r="P54" s="210">
        <f t="shared" si="15"/>
        <v>42040</v>
      </c>
      <c r="Q54" s="207">
        <f t="shared" si="16"/>
        <v>0.79166666666666674</v>
      </c>
      <c r="R54" s="209" t="str">
        <f t="shared" si="17"/>
        <v>Court 14</v>
      </c>
      <c r="S54" s="209" t="str">
        <f t="shared" ca="1" si="20"/>
        <v>Bye</v>
      </c>
      <c r="T54" s="209" t="str">
        <f t="shared" ca="1" si="21"/>
        <v>Bye</v>
      </c>
      <c r="U54" s="209"/>
      <c r="V54" s="209"/>
      <c r="W54" s="209"/>
      <c r="X54" s="209"/>
      <c r="Y54" s="209"/>
      <c r="Z54" s="209"/>
      <c r="AA54" s="209"/>
      <c r="AB54" s="209"/>
      <c r="AC54" s="209"/>
      <c r="AD54" s="209"/>
      <c r="AE54" s="209"/>
      <c r="AF54" s="209"/>
      <c r="AG54" s="209"/>
      <c r="AH54" s="209"/>
      <c r="AI54" s="209"/>
      <c r="AJ54" s="209"/>
      <c r="AK54" s="209"/>
      <c r="AL54" s="209"/>
      <c r="AM54" s="209"/>
      <c r="AN54" s="209"/>
      <c r="AO54" s="209"/>
      <c r="AP54" s="209"/>
      <c r="AQ54" s="209"/>
      <c r="AR54" s="209"/>
      <c r="AS54" s="209"/>
      <c r="AT54" s="209"/>
      <c r="AU54" s="209"/>
      <c r="AV54" s="209"/>
      <c r="AW54" s="209"/>
      <c r="AX54" s="209"/>
      <c r="AY54" s="209"/>
      <c r="AZ54" s="209"/>
      <c r="BA54" s="209"/>
      <c r="BB54" s="209"/>
      <c r="BC54" s="209"/>
      <c r="BD54" s="209"/>
      <c r="BE54" s="209"/>
      <c r="BF54" s="209"/>
      <c r="BG54" s="209"/>
      <c r="BH54" s="209"/>
      <c r="BI54" s="209"/>
      <c r="BJ54" s="209"/>
      <c r="BK54" s="209"/>
      <c r="BL54" s="209"/>
      <c r="BM54" s="209"/>
      <c r="BN54" s="209"/>
      <c r="BO54" s="209"/>
      <c r="BP54" s="209"/>
      <c r="BQ54" s="209"/>
      <c r="BR54" s="209"/>
      <c r="BS54" s="209"/>
      <c r="BT54" s="209"/>
      <c r="BU54" s="209"/>
      <c r="BV54" s="209"/>
      <c r="BW54" s="209"/>
      <c r="BX54" s="209"/>
      <c r="BY54" s="209"/>
      <c r="BZ54" s="209"/>
      <c r="CA54" s="209"/>
      <c r="CB54" s="209"/>
      <c r="CC54" s="209"/>
      <c r="CD54" s="209"/>
      <c r="CE54" s="209"/>
      <c r="CF54" s="209"/>
      <c r="CG54" s="209"/>
      <c r="CH54" s="209"/>
      <c r="CI54" s="209"/>
      <c r="CJ54" s="209"/>
      <c r="CK54" s="209"/>
      <c r="CL54" s="209"/>
      <c r="CM54" s="209"/>
      <c r="CN54" s="209"/>
      <c r="CO54" s="209"/>
      <c r="CP54" s="209"/>
      <c r="CQ54" s="209"/>
      <c r="CR54" s="209"/>
      <c r="CS54" s="209"/>
      <c r="CT54" s="209"/>
      <c r="CU54" s="209"/>
      <c r="CV54" s="209"/>
      <c r="CW54" s="209"/>
      <c r="CX54" s="209"/>
      <c r="CY54" s="209"/>
      <c r="CZ54" s="209"/>
      <c r="DA54" s="209"/>
      <c r="DB54" s="209"/>
      <c r="DC54" s="209"/>
      <c r="DD54" s="209"/>
      <c r="DE54" s="209"/>
      <c r="DF54" s="209"/>
      <c r="DG54" s="209"/>
      <c r="DH54" s="209"/>
      <c r="DI54" s="209"/>
      <c r="DJ54" s="209"/>
      <c r="DK54" s="209"/>
      <c r="DL54" s="209"/>
      <c r="DM54" s="209"/>
      <c r="DN54" s="209"/>
      <c r="DO54" s="209"/>
      <c r="DP54" s="209"/>
      <c r="DQ54" s="209"/>
      <c r="DR54" s="209"/>
      <c r="DS54" s="209"/>
      <c r="DT54" s="209"/>
      <c r="DU54" s="209"/>
      <c r="DV54" s="209"/>
      <c r="DW54" s="209"/>
      <c r="DX54" s="209"/>
      <c r="DY54" s="209"/>
      <c r="DZ54" s="209"/>
      <c r="EA54" s="209"/>
      <c r="EB54" s="209"/>
      <c r="EC54" s="209"/>
      <c r="ED54" s="209"/>
      <c r="EE54" s="209"/>
      <c r="EF54" s="209"/>
      <c r="EG54" s="209"/>
      <c r="EH54" s="209"/>
      <c r="EI54" s="209"/>
      <c r="EJ54" s="209"/>
      <c r="EK54" s="209">
        <v>38</v>
      </c>
      <c r="EL54" s="209"/>
      <c r="EM54" s="209">
        <v>38</v>
      </c>
      <c r="EN54" s="209"/>
      <c r="EO54" s="209">
        <v>38</v>
      </c>
      <c r="EP54" s="209"/>
      <c r="EQ54" s="209">
        <v>38</v>
      </c>
      <c r="ER54" s="209"/>
      <c r="ES54" s="209">
        <v>38</v>
      </c>
      <c r="ET54" s="209"/>
      <c r="EU54" s="209">
        <v>38</v>
      </c>
      <c r="EV54" s="209"/>
      <c r="EW54" s="209">
        <v>38</v>
      </c>
      <c r="EX54" s="209"/>
      <c r="EY54" s="209">
        <v>38</v>
      </c>
      <c r="EZ54" s="209"/>
      <c r="FA54" s="209">
        <v>38</v>
      </c>
      <c r="FB54" s="209"/>
      <c r="FC54" s="209">
        <v>38</v>
      </c>
      <c r="FD54" s="209"/>
      <c r="FE54" s="209">
        <v>38</v>
      </c>
      <c r="FF54" s="209"/>
      <c r="FG54" s="209">
        <v>38</v>
      </c>
      <c r="FH54" s="209"/>
      <c r="FI54" s="209">
        <v>38</v>
      </c>
      <c r="FJ54" s="209"/>
      <c r="FK54" s="209">
        <v>38</v>
      </c>
      <c r="FL54" s="209"/>
      <c r="FM54" s="209">
        <v>38</v>
      </c>
      <c r="FN54" s="209"/>
      <c r="FO54" s="209">
        <v>38</v>
      </c>
      <c r="FP54" s="209"/>
      <c r="FQ54" s="209">
        <v>38</v>
      </c>
      <c r="FR54" s="209"/>
      <c r="FS54" s="209">
        <v>38</v>
      </c>
      <c r="FT54" s="209"/>
      <c r="FU54" s="209">
        <v>38</v>
      </c>
      <c r="FV54" s="209"/>
      <c r="FW54" s="209">
        <v>38</v>
      </c>
      <c r="FX54" s="209"/>
      <c r="FY54" s="209">
        <v>38</v>
      </c>
      <c r="FZ54" s="209"/>
      <c r="GA54" s="209">
        <v>38</v>
      </c>
      <c r="GB54" s="209"/>
      <c r="GC54" s="209">
        <v>38</v>
      </c>
      <c r="GD54" s="209"/>
      <c r="GE54" s="209">
        <v>38</v>
      </c>
      <c r="GF54" s="209"/>
      <c r="GG54" s="209">
        <v>38</v>
      </c>
      <c r="GH54" s="209"/>
      <c r="GI54" s="209">
        <v>38</v>
      </c>
      <c r="GJ54" s="209"/>
      <c r="GK54" s="209">
        <v>38</v>
      </c>
      <c r="GL54" s="209">
        <v>91</v>
      </c>
      <c r="GM54" s="209">
        <v>38</v>
      </c>
      <c r="GN54" s="209">
        <v>91</v>
      </c>
      <c r="GO54" s="209">
        <v>38</v>
      </c>
      <c r="GP54" s="209">
        <v>91</v>
      </c>
      <c r="GQ54" s="209">
        <v>38</v>
      </c>
      <c r="GR54" s="209">
        <v>91</v>
      </c>
      <c r="GS54" s="209">
        <v>38</v>
      </c>
      <c r="GT54" s="209">
        <v>91</v>
      </c>
      <c r="GU54" s="209">
        <v>38</v>
      </c>
      <c r="GV54" s="209">
        <v>91</v>
      </c>
      <c r="GW54" s="209">
        <v>38</v>
      </c>
      <c r="GX54" s="209">
        <v>91</v>
      </c>
      <c r="GY54" s="209">
        <v>38</v>
      </c>
      <c r="GZ54" s="209">
        <v>91</v>
      </c>
      <c r="HA54" s="209">
        <v>38</v>
      </c>
      <c r="HB54" s="209">
        <v>91</v>
      </c>
      <c r="HC54" s="209">
        <v>38</v>
      </c>
      <c r="HD54" s="209">
        <v>91</v>
      </c>
      <c r="HE54" s="209">
        <v>38</v>
      </c>
      <c r="HF54" s="209">
        <v>91</v>
      </c>
      <c r="HG54" s="209">
        <v>38</v>
      </c>
      <c r="HH54" s="209">
        <v>91</v>
      </c>
      <c r="HI54" s="209">
        <v>38</v>
      </c>
      <c r="HJ54" s="209">
        <v>91</v>
      </c>
      <c r="HK54" s="209">
        <v>38</v>
      </c>
      <c r="HL54" s="209">
        <v>91</v>
      </c>
      <c r="HM54" s="209">
        <v>38</v>
      </c>
      <c r="HN54" s="209">
        <v>91</v>
      </c>
      <c r="HO54" s="209">
        <v>38</v>
      </c>
      <c r="HP54" s="209">
        <v>91</v>
      </c>
      <c r="HQ54" s="209">
        <v>38</v>
      </c>
      <c r="HR54" s="209">
        <v>91</v>
      </c>
      <c r="HS54" s="209">
        <v>38</v>
      </c>
      <c r="HT54" s="209">
        <v>91</v>
      </c>
      <c r="HU54" s="209">
        <v>38</v>
      </c>
      <c r="HV54" s="209">
        <v>91</v>
      </c>
      <c r="HW54" s="209">
        <v>38</v>
      </c>
      <c r="HX54" s="209">
        <v>91</v>
      </c>
      <c r="HY54" s="209">
        <v>38</v>
      </c>
      <c r="HZ54" s="209">
        <v>91</v>
      </c>
      <c r="IA54" s="209">
        <v>38</v>
      </c>
      <c r="IB54" s="209">
        <v>91</v>
      </c>
      <c r="IC54" s="209">
        <v>38</v>
      </c>
      <c r="ID54" s="209">
        <v>91</v>
      </c>
      <c r="IE54" s="209">
        <v>38</v>
      </c>
      <c r="IF54" s="209">
        <v>91</v>
      </c>
      <c r="IG54" s="209">
        <v>38</v>
      </c>
      <c r="IH54" s="209">
        <v>91</v>
      </c>
      <c r="II54" s="209">
        <v>38</v>
      </c>
      <c r="IJ54" s="209">
        <v>91</v>
      </c>
      <c r="IK54" s="209">
        <v>38</v>
      </c>
      <c r="IL54" s="209">
        <v>91</v>
      </c>
      <c r="IM54" s="209">
        <v>38</v>
      </c>
      <c r="IN54" s="209">
        <v>91</v>
      </c>
      <c r="IO54" s="209">
        <v>38</v>
      </c>
      <c r="IP54" s="209">
        <v>91</v>
      </c>
      <c r="IQ54" s="209">
        <v>38</v>
      </c>
      <c r="IR54" s="209">
        <v>91</v>
      </c>
      <c r="IS54" s="209">
        <v>38</v>
      </c>
      <c r="IT54" s="209">
        <v>91</v>
      </c>
      <c r="IU54" s="209">
        <v>38</v>
      </c>
      <c r="IV54" s="209">
        <v>91</v>
      </c>
      <c r="IW54" s="209">
        <v>38</v>
      </c>
      <c r="IX54" s="209">
        <v>91</v>
      </c>
      <c r="IY54" s="209">
        <v>38</v>
      </c>
      <c r="IZ54" s="209">
        <v>91</v>
      </c>
      <c r="JA54" s="209">
        <v>38</v>
      </c>
      <c r="JB54" s="209">
        <v>91</v>
      </c>
      <c r="JC54" s="209">
        <v>38</v>
      </c>
      <c r="JD54" s="209">
        <v>91</v>
      </c>
      <c r="JE54" s="209">
        <v>38</v>
      </c>
      <c r="JF54" s="209">
        <v>91</v>
      </c>
      <c r="JG54" s="209">
        <v>38</v>
      </c>
      <c r="JH54" s="209">
        <v>91</v>
      </c>
    </row>
    <row r="55" spans="1:268" s="206" customFormat="1" ht="15" customHeight="1" x14ac:dyDescent="0.25">
      <c r="A55" s="206">
        <v>46</v>
      </c>
      <c r="B55" s="206">
        <f t="shared" si="3"/>
        <v>1</v>
      </c>
      <c r="C55" s="206">
        <f t="shared" si="18"/>
        <v>14</v>
      </c>
      <c r="D55" s="206" t="str">
        <f t="shared" si="0"/>
        <v>Court 14</v>
      </c>
      <c r="E55" s="207">
        <f t="shared" si="9"/>
        <v>0.79166666666666674</v>
      </c>
      <c r="F55" s="208">
        <f t="shared" si="19"/>
        <v>42040</v>
      </c>
      <c r="G55" s="154"/>
      <c r="K55" s="209">
        <f>Setup!H19</f>
        <v>11</v>
      </c>
      <c r="L55" s="219" t="str">
        <f>Setup!I19</f>
        <v>Player 11</v>
      </c>
      <c r="O55" s="209">
        <f t="shared" si="14"/>
        <v>47</v>
      </c>
      <c r="P55" s="210">
        <f t="shared" si="15"/>
        <v>42040</v>
      </c>
      <c r="Q55" s="207">
        <f t="shared" si="16"/>
        <v>0.79166666666666674</v>
      </c>
      <c r="R55" s="209" t="str">
        <f t="shared" si="17"/>
        <v>Court 15</v>
      </c>
      <c r="S55" s="209" t="str">
        <f t="shared" ca="1" si="20"/>
        <v>Bye</v>
      </c>
      <c r="T55" s="209" t="str">
        <f t="shared" ca="1" si="21"/>
        <v>Bye</v>
      </c>
      <c r="U55" s="209"/>
      <c r="V55" s="209"/>
      <c r="W55" s="209"/>
      <c r="X55" s="209"/>
      <c r="Y55" s="209"/>
      <c r="Z55" s="209"/>
      <c r="AA55" s="209"/>
      <c r="AB55" s="209"/>
      <c r="AC55" s="209"/>
      <c r="AD55" s="209"/>
      <c r="AE55" s="209"/>
      <c r="AF55" s="209"/>
      <c r="AG55" s="209"/>
      <c r="AH55" s="209"/>
      <c r="AI55" s="209"/>
      <c r="AJ55" s="209"/>
      <c r="AK55" s="209"/>
      <c r="AL55" s="209"/>
      <c r="AM55" s="209"/>
      <c r="AN55" s="209"/>
      <c r="AO55" s="209"/>
      <c r="AP55" s="209"/>
      <c r="AQ55" s="209"/>
      <c r="AR55" s="209"/>
      <c r="AS55" s="209"/>
      <c r="AT55" s="209"/>
      <c r="AU55" s="209"/>
      <c r="AV55" s="209"/>
      <c r="AW55" s="209"/>
      <c r="AX55" s="209"/>
      <c r="AY55" s="209"/>
      <c r="AZ55" s="209"/>
      <c r="BA55" s="209"/>
      <c r="BB55" s="209"/>
      <c r="BC55" s="209"/>
      <c r="BD55" s="209"/>
      <c r="BE55" s="209"/>
      <c r="BF55" s="209"/>
      <c r="BG55" s="209"/>
      <c r="BH55" s="209"/>
      <c r="BI55" s="209"/>
      <c r="BJ55" s="209"/>
      <c r="BK55" s="209"/>
      <c r="BL55" s="209"/>
      <c r="BM55" s="209"/>
      <c r="BN55" s="209"/>
      <c r="BO55" s="209"/>
      <c r="BP55" s="209"/>
      <c r="BQ55" s="209"/>
      <c r="BR55" s="209"/>
      <c r="BS55" s="209"/>
      <c r="BT55" s="209"/>
      <c r="BU55" s="209"/>
      <c r="BV55" s="209"/>
      <c r="BW55" s="209"/>
      <c r="BX55" s="209"/>
      <c r="BY55" s="209"/>
      <c r="BZ55" s="209"/>
      <c r="CA55" s="209"/>
      <c r="CB55" s="209"/>
      <c r="CC55" s="209"/>
      <c r="CD55" s="209"/>
      <c r="CE55" s="209"/>
      <c r="CF55" s="209"/>
      <c r="CG55" s="209"/>
      <c r="CH55" s="209"/>
      <c r="CI55" s="209"/>
      <c r="CJ55" s="209"/>
      <c r="CK55" s="209"/>
      <c r="CL55" s="209"/>
      <c r="CM55" s="209"/>
      <c r="CN55" s="209"/>
      <c r="CO55" s="209"/>
      <c r="CP55" s="209"/>
      <c r="CQ55" s="209"/>
      <c r="CR55" s="209"/>
      <c r="CS55" s="209"/>
      <c r="CT55" s="209"/>
      <c r="CU55" s="209"/>
      <c r="CV55" s="209"/>
      <c r="CW55" s="209"/>
      <c r="CX55" s="209"/>
      <c r="CY55" s="209"/>
      <c r="CZ55" s="209"/>
      <c r="DA55" s="209"/>
      <c r="DB55" s="209"/>
      <c r="DC55" s="209"/>
      <c r="DD55" s="209"/>
      <c r="DE55" s="209"/>
      <c r="DF55" s="209"/>
      <c r="DG55" s="209"/>
      <c r="DH55" s="209"/>
      <c r="DI55" s="209"/>
      <c r="DJ55" s="209"/>
      <c r="DK55" s="209"/>
      <c r="DL55" s="209"/>
      <c r="DM55" s="209"/>
      <c r="DN55" s="209"/>
      <c r="DO55" s="209"/>
      <c r="DP55" s="209"/>
      <c r="DQ55" s="209"/>
      <c r="DR55" s="209"/>
      <c r="DS55" s="209"/>
      <c r="DT55" s="209"/>
      <c r="DU55" s="209"/>
      <c r="DV55" s="209"/>
      <c r="DW55" s="209"/>
      <c r="DX55" s="209"/>
      <c r="DY55" s="209"/>
      <c r="DZ55" s="209"/>
      <c r="EA55" s="209"/>
      <c r="EB55" s="209"/>
      <c r="EC55" s="209"/>
      <c r="ED55" s="209"/>
      <c r="EE55" s="209"/>
      <c r="EF55" s="209"/>
      <c r="EG55" s="209"/>
      <c r="EH55" s="209"/>
      <c r="EI55" s="209"/>
      <c r="EJ55" s="209"/>
      <c r="EK55" s="209">
        <v>6</v>
      </c>
      <c r="EL55" s="209"/>
      <c r="EM55" s="209">
        <v>6</v>
      </c>
      <c r="EN55" s="209"/>
      <c r="EO55" s="209">
        <v>6</v>
      </c>
      <c r="EP55" s="209"/>
      <c r="EQ55" s="209">
        <v>6</v>
      </c>
      <c r="ER55" s="209"/>
      <c r="ES55" s="209">
        <v>6</v>
      </c>
      <c r="ET55" s="209"/>
      <c r="EU55" s="209">
        <v>6</v>
      </c>
      <c r="EV55" s="209"/>
      <c r="EW55" s="209">
        <v>6</v>
      </c>
      <c r="EX55" s="209"/>
      <c r="EY55" s="209">
        <v>6</v>
      </c>
      <c r="EZ55" s="209"/>
      <c r="FA55" s="209">
        <v>6</v>
      </c>
      <c r="FB55" s="209"/>
      <c r="FC55" s="209">
        <v>6</v>
      </c>
      <c r="FD55" s="209"/>
      <c r="FE55" s="209">
        <v>6</v>
      </c>
      <c r="FF55" s="209"/>
      <c r="FG55" s="209">
        <v>6</v>
      </c>
      <c r="FH55" s="209"/>
      <c r="FI55" s="209">
        <v>6</v>
      </c>
      <c r="FJ55" s="209"/>
      <c r="FK55" s="209">
        <v>6</v>
      </c>
      <c r="FL55" s="209"/>
      <c r="FM55" s="209">
        <v>6</v>
      </c>
      <c r="FN55" s="209"/>
      <c r="FO55" s="209">
        <v>6</v>
      </c>
      <c r="FP55" s="209"/>
      <c r="FQ55" s="209">
        <v>6</v>
      </c>
      <c r="FR55" s="209"/>
      <c r="FS55" s="209">
        <v>6</v>
      </c>
      <c r="FT55" s="209"/>
      <c r="FU55" s="209">
        <v>6</v>
      </c>
      <c r="FV55" s="209"/>
      <c r="FW55" s="209">
        <v>6</v>
      </c>
      <c r="FX55" s="209"/>
      <c r="FY55" s="209">
        <v>6</v>
      </c>
      <c r="FZ55" s="209"/>
      <c r="GA55" s="209">
        <v>6</v>
      </c>
      <c r="GB55" s="209"/>
      <c r="GC55" s="209">
        <v>6</v>
      </c>
      <c r="GD55" s="209"/>
      <c r="GE55" s="209">
        <v>6</v>
      </c>
      <c r="GF55" s="209"/>
      <c r="GG55" s="209">
        <v>6</v>
      </c>
      <c r="GH55" s="209"/>
      <c r="GI55" s="209">
        <v>6</v>
      </c>
      <c r="GJ55" s="209"/>
      <c r="GK55" s="209">
        <v>6</v>
      </c>
      <c r="GL55" s="209"/>
      <c r="GM55" s="209">
        <v>6</v>
      </c>
      <c r="GN55" s="209"/>
      <c r="GO55" s="209">
        <v>6</v>
      </c>
      <c r="GP55" s="209"/>
      <c r="GQ55" s="209">
        <v>6</v>
      </c>
      <c r="GR55" s="209"/>
      <c r="GS55" s="209">
        <v>6</v>
      </c>
      <c r="GT55" s="209"/>
      <c r="GU55" s="209">
        <v>6</v>
      </c>
      <c r="GV55" s="209"/>
      <c r="GW55" s="209">
        <v>6</v>
      </c>
      <c r="GX55" s="209"/>
      <c r="GY55" s="209">
        <v>6</v>
      </c>
      <c r="GZ55" s="209"/>
      <c r="HA55" s="209">
        <v>6</v>
      </c>
      <c r="HB55" s="209"/>
      <c r="HC55" s="209">
        <v>6</v>
      </c>
      <c r="HD55" s="209"/>
      <c r="HE55" s="209">
        <v>6</v>
      </c>
      <c r="HF55" s="209"/>
      <c r="HG55" s="209">
        <v>6</v>
      </c>
      <c r="HH55" s="209"/>
      <c r="HI55" s="209">
        <v>6</v>
      </c>
      <c r="HJ55" s="209"/>
      <c r="HK55" s="209">
        <v>6</v>
      </c>
      <c r="HL55" s="209"/>
      <c r="HM55" s="209">
        <v>6</v>
      </c>
      <c r="HN55" s="209"/>
      <c r="HO55" s="209">
        <v>6</v>
      </c>
      <c r="HP55" s="209"/>
      <c r="HQ55" s="209">
        <v>6</v>
      </c>
      <c r="HR55" s="209"/>
      <c r="HS55" s="209">
        <v>6</v>
      </c>
      <c r="HT55" s="209"/>
      <c r="HU55" s="209">
        <v>6</v>
      </c>
      <c r="HV55" s="209"/>
      <c r="HW55" s="209">
        <v>6</v>
      </c>
      <c r="HX55" s="209"/>
      <c r="HY55" s="209">
        <v>6</v>
      </c>
      <c r="HZ55" s="209"/>
      <c r="IA55" s="209">
        <v>6</v>
      </c>
      <c r="IB55" s="209"/>
      <c r="IC55" s="209">
        <v>6</v>
      </c>
      <c r="ID55" s="209"/>
      <c r="IE55" s="209">
        <v>6</v>
      </c>
      <c r="IF55" s="209"/>
      <c r="IG55" s="209">
        <v>6</v>
      </c>
      <c r="IH55" s="209"/>
      <c r="II55" s="209">
        <v>6</v>
      </c>
      <c r="IJ55" s="209"/>
      <c r="IK55" s="209">
        <v>6</v>
      </c>
      <c r="IL55" s="209"/>
      <c r="IM55" s="209">
        <v>6</v>
      </c>
      <c r="IN55" s="209"/>
      <c r="IO55" s="209">
        <v>6</v>
      </c>
      <c r="IP55" s="209"/>
      <c r="IQ55" s="209">
        <v>6</v>
      </c>
      <c r="IR55" s="209"/>
      <c r="IS55" s="209">
        <v>6</v>
      </c>
      <c r="IT55" s="209"/>
      <c r="IU55" s="209">
        <v>6</v>
      </c>
      <c r="IV55" s="209"/>
      <c r="IW55" s="209">
        <v>6</v>
      </c>
      <c r="IX55" s="209">
        <v>123</v>
      </c>
      <c r="IY55" s="209">
        <v>6</v>
      </c>
      <c r="IZ55" s="209">
        <v>123</v>
      </c>
      <c r="JA55" s="209">
        <v>6</v>
      </c>
      <c r="JB55" s="209">
        <v>123</v>
      </c>
      <c r="JC55" s="209">
        <v>6</v>
      </c>
      <c r="JD55" s="209">
        <v>123</v>
      </c>
      <c r="JE55" s="209">
        <v>6</v>
      </c>
      <c r="JF55" s="209">
        <v>123</v>
      </c>
      <c r="JG55" s="209">
        <v>6</v>
      </c>
      <c r="JH55" s="209">
        <v>123</v>
      </c>
    </row>
    <row r="56" spans="1:268" s="206" customFormat="1" ht="15" customHeight="1" x14ac:dyDescent="0.25">
      <c r="A56" s="206">
        <v>47</v>
      </c>
      <c r="B56" s="206">
        <f t="shared" si="3"/>
        <v>1</v>
      </c>
      <c r="C56" s="206">
        <f t="shared" si="18"/>
        <v>15</v>
      </c>
      <c r="D56" s="206" t="str">
        <f t="shared" si="0"/>
        <v>Court 15</v>
      </c>
      <c r="E56" s="207">
        <f t="shared" si="9"/>
        <v>0.79166666666666674</v>
      </c>
      <c r="F56" s="208">
        <f t="shared" si="19"/>
        <v>42040</v>
      </c>
      <c r="G56" s="154"/>
      <c r="K56" s="209">
        <f>Setup!H20</f>
        <v>12</v>
      </c>
      <c r="L56" s="219" t="str">
        <f>Setup!I20</f>
        <v>Player 12</v>
      </c>
      <c r="O56" s="209">
        <f t="shared" si="14"/>
        <v>48</v>
      </c>
      <c r="P56" s="210">
        <f t="shared" si="15"/>
        <v>42040</v>
      </c>
      <c r="Q56" s="207">
        <f t="shared" si="16"/>
        <v>0.79166666666666674</v>
      </c>
      <c r="R56" s="209" t="str">
        <f t="shared" si="17"/>
        <v>Court 16</v>
      </c>
      <c r="S56" s="209" t="str">
        <f t="shared" ca="1" si="20"/>
        <v>Bye</v>
      </c>
      <c r="T56" s="209" t="str">
        <f t="shared" ca="1" si="21"/>
        <v>Bye</v>
      </c>
      <c r="U56" s="209"/>
      <c r="V56" s="209"/>
      <c r="W56" s="209"/>
      <c r="X56" s="209"/>
      <c r="Y56" s="209"/>
      <c r="Z56" s="209"/>
      <c r="AA56" s="209"/>
      <c r="AB56" s="209"/>
      <c r="AC56" s="209"/>
      <c r="AD56" s="209"/>
      <c r="AE56" s="209"/>
      <c r="AF56" s="209"/>
      <c r="AG56" s="209"/>
      <c r="AH56" s="209"/>
      <c r="AI56" s="209"/>
      <c r="AJ56" s="209"/>
      <c r="AK56" s="209"/>
      <c r="AL56" s="209"/>
      <c r="AM56" s="209"/>
      <c r="AN56" s="209"/>
      <c r="AO56" s="209"/>
      <c r="AP56" s="209"/>
      <c r="AQ56" s="209"/>
      <c r="AR56" s="209"/>
      <c r="AS56" s="209"/>
      <c r="AT56" s="209"/>
      <c r="AU56" s="209"/>
      <c r="AV56" s="209"/>
      <c r="AW56" s="209"/>
      <c r="AX56" s="209"/>
      <c r="AY56" s="209"/>
      <c r="AZ56" s="209"/>
      <c r="BA56" s="209"/>
      <c r="BB56" s="209"/>
      <c r="BC56" s="209"/>
      <c r="BD56" s="209"/>
      <c r="BE56" s="209"/>
      <c r="BF56" s="209"/>
      <c r="BG56" s="209"/>
      <c r="BH56" s="209"/>
      <c r="BI56" s="209"/>
      <c r="BJ56" s="209"/>
      <c r="BK56" s="209"/>
      <c r="BL56" s="209"/>
      <c r="BM56" s="209"/>
      <c r="BN56" s="209"/>
      <c r="BO56" s="209"/>
      <c r="BP56" s="209"/>
      <c r="BQ56" s="209"/>
      <c r="BR56" s="209"/>
      <c r="BS56" s="209"/>
      <c r="BT56" s="209"/>
      <c r="BU56" s="209"/>
      <c r="BV56" s="209"/>
      <c r="BW56" s="209"/>
      <c r="BX56" s="209"/>
      <c r="BY56" s="209"/>
      <c r="BZ56" s="209"/>
      <c r="CA56" s="209"/>
      <c r="CB56" s="209"/>
      <c r="CC56" s="209"/>
      <c r="CD56" s="209"/>
      <c r="CE56" s="209"/>
      <c r="CF56" s="209"/>
      <c r="CG56" s="209"/>
      <c r="CH56" s="209"/>
      <c r="CI56" s="209"/>
      <c r="CJ56" s="209"/>
      <c r="CK56" s="209"/>
      <c r="CL56" s="209"/>
      <c r="CM56" s="209"/>
      <c r="CN56" s="209"/>
      <c r="CO56" s="209"/>
      <c r="CP56" s="209"/>
      <c r="CQ56" s="209"/>
      <c r="CR56" s="209"/>
      <c r="CS56" s="209"/>
      <c r="CT56" s="209"/>
      <c r="CU56" s="209"/>
      <c r="CV56" s="209"/>
      <c r="CW56" s="209"/>
      <c r="CX56" s="209"/>
      <c r="CY56" s="209"/>
      <c r="CZ56" s="209"/>
      <c r="DA56" s="209"/>
      <c r="DB56" s="209"/>
      <c r="DC56" s="209"/>
      <c r="DD56" s="209"/>
      <c r="DE56" s="209"/>
      <c r="DF56" s="209"/>
      <c r="DG56" s="209"/>
      <c r="DH56" s="209"/>
      <c r="DI56" s="209"/>
      <c r="DJ56" s="209"/>
      <c r="DK56" s="209"/>
      <c r="DL56" s="209"/>
      <c r="DM56" s="209"/>
      <c r="DN56" s="209"/>
      <c r="DO56" s="209"/>
      <c r="DP56" s="209"/>
      <c r="DQ56" s="209"/>
      <c r="DR56" s="209"/>
      <c r="DS56" s="209"/>
      <c r="DT56" s="209"/>
      <c r="DU56" s="209"/>
      <c r="DV56" s="209"/>
      <c r="DW56" s="209"/>
      <c r="DX56" s="209"/>
      <c r="DY56" s="209"/>
      <c r="DZ56" s="209"/>
      <c r="EA56" s="209"/>
      <c r="EB56" s="209"/>
      <c r="EC56" s="209"/>
      <c r="ED56" s="209"/>
      <c r="EE56" s="209"/>
      <c r="EF56" s="209"/>
      <c r="EG56" s="209"/>
      <c r="EH56" s="209"/>
      <c r="EI56" s="209"/>
      <c r="EJ56" s="209"/>
      <c r="EK56" s="209">
        <v>59</v>
      </c>
      <c r="EL56" s="209"/>
      <c r="EM56" s="209">
        <v>59</v>
      </c>
      <c r="EN56" s="209"/>
      <c r="EO56" s="209">
        <v>59</v>
      </c>
      <c r="EP56" s="209"/>
      <c r="EQ56" s="209">
        <v>59</v>
      </c>
      <c r="ER56" s="209"/>
      <c r="ES56" s="209">
        <v>59</v>
      </c>
      <c r="ET56" s="209"/>
      <c r="EU56" s="209">
        <v>59</v>
      </c>
      <c r="EV56" s="209">
        <v>70</v>
      </c>
      <c r="EW56" s="209">
        <v>59</v>
      </c>
      <c r="EX56" s="209">
        <v>70</v>
      </c>
      <c r="EY56" s="209">
        <v>59</v>
      </c>
      <c r="EZ56" s="209">
        <v>70</v>
      </c>
      <c r="FA56" s="209">
        <v>59</v>
      </c>
      <c r="FB56" s="209">
        <v>70</v>
      </c>
      <c r="FC56" s="209">
        <v>59</v>
      </c>
      <c r="FD56" s="209">
        <v>70</v>
      </c>
      <c r="FE56" s="209">
        <v>59</v>
      </c>
      <c r="FF56" s="209">
        <v>70</v>
      </c>
      <c r="FG56" s="209">
        <v>59</v>
      </c>
      <c r="FH56" s="209">
        <v>70</v>
      </c>
      <c r="FI56" s="209">
        <v>59</v>
      </c>
      <c r="FJ56" s="209">
        <v>70</v>
      </c>
      <c r="FK56" s="209">
        <v>59</v>
      </c>
      <c r="FL56" s="209">
        <v>70</v>
      </c>
      <c r="FM56" s="209">
        <v>59</v>
      </c>
      <c r="FN56" s="209">
        <v>70</v>
      </c>
      <c r="FO56" s="209">
        <v>59</v>
      </c>
      <c r="FP56" s="209">
        <v>70</v>
      </c>
      <c r="FQ56" s="209">
        <v>59</v>
      </c>
      <c r="FR56" s="209">
        <v>70</v>
      </c>
      <c r="FS56" s="209">
        <v>59</v>
      </c>
      <c r="FT56" s="209">
        <v>70</v>
      </c>
      <c r="FU56" s="209">
        <v>59</v>
      </c>
      <c r="FV56" s="209">
        <v>70</v>
      </c>
      <c r="FW56" s="209">
        <v>59</v>
      </c>
      <c r="FX56" s="209">
        <v>70</v>
      </c>
      <c r="FY56" s="209">
        <v>59</v>
      </c>
      <c r="FZ56" s="209">
        <v>70</v>
      </c>
      <c r="GA56" s="209">
        <v>59</v>
      </c>
      <c r="GB56" s="209">
        <v>70</v>
      </c>
      <c r="GC56" s="209">
        <v>59</v>
      </c>
      <c r="GD56" s="209">
        <v>70</v>
      </c>
      <c r="GE56" s="209">
        <v>59</v>
      </c>
      <c r="GF56" s="209">
        <v>70</v>
      </c>
      <c r="GG56" s="209">
        <v>59</v>
      </c>
      <c r="GH56" s="209">
        <v>70</v>
      </c>
      <c r="GI56" s="209">
        <v>59</v>
      </c>
      <c r="GJ56" s="209">
        <v>70</v>
      </c>
      <c r="GK56" s="209">
        <v>59</v>
      </c>
      <c r="GL56" s="209">
        <v>70</v>
      </c>
      <c r="GM56" s="209">
        <v>59</v>
      </c>
      <c r="GN56" s="209">
        <v>70</v>
      </c>
      <c r="GO56" s="209">
        <v>59</v>
      </c>
      <c r="GP56" s="209">
        <v>70</v>
      </c>
      <c r="GQ56" s="209">
        <v>59</v>
      </c>
      <c r="GR56" s="209">
        <v>70</v>
      </c>
      <c r="GS56" s="209">
        <v>59</v>
      </c>
      <c r="GT56" s="209">
        <v>70</v>
      </c>
      <c r="GU56" s="209">
        <v>59</v>
      </c>
      <c r="GV56" s="209">
        <v>70</v>
      </c>
      <c r="GW56" s="209">
        <v>59</v>
      </c>
      <c r="GX56" s="209">
        <v>70</v>
      </c>
      <c r="GY56" s="209">
        <v>59</v>
      </c>
      <c r="GZ56" s="209">
        <v>70</v>
      </c>
      <c r="HA56" s="209">
        <v>59</v>
      </c>
      <c r="HB56" s="209">
        <v>70</v>
      </c>
      <c r="HC56" s="209">
        <v>59</v>
      </c>
      <c r="HD56" s="209">
        <v>70</v>
      </c>
      <c r="HE56" s="209">
        <v>59</v>
      </c>
      <c r="HF56" s="209">
        <v>70</v>
      </c>
      <c r="HG56" s="209">
        <v>59</v>
      </c>
      <c r="HH56" s="209">
        <v>70</v>
      </c>
      <c r="HI56" s="209">
        <v>59</v>
      </c>
      <c r="HJ56" s="209">
        <v>70</v>
      </c>
      <c r="HK56" s="209">
        <v>59</v>
      </c>
      <c r="HL56" s="209">
        <v>70</v>
      </c>
      <c r="HM56" s="209">
        <v>59</v>
      </c>
      <c r="HN56" s="209">
        <v>70</v>
      </c>
      <c r="HO56" s="209">
        <v>59</v>
      </c>
      <c r="HP56" s="209">
        <v>70</v>
      </c>
      <c r="HQ56" s="209">
        <v>59</v>
      </c>
      <c r="HR56" s="209">
        <v>70</v>
      </c>
      <c r="HS56" s="209">
        <v>59</v>
      </c>
      <c r="HT56" s="209">
        <v>70</v>
      </c>
      <c r="HU56" s="209">
        <v>59</v>
      </c>
      <c r="HV56" s="209">
        <v>70</v>
      </c>
      <c r="HW56" s="209">
        <v>59</v>
      </c>
      <c r="HX56" s="209">
        <v>70</v>
      </c>
      <c r="HY56" s="209">
        <v>59</v>
      </c>
      <c r="HZ56" s="209">
        <v>70</v>
      </c>
      <c r="IA56" s="209">
        <v>59</v>
      </c>
      <c r="IB56" s="209">
        <v>70</v>
      </c>
      <c r="IC56" s="209">
        <v>59</v>
      </c>
      <c r="ID56" s="209">
        <v>70</v>
      </c>
      <c r="IE56" s="209">
        <v>59</v>
      </c>
      <c r="IF56" s="209">
        <v>70</v>
      </c>
      <c r="IG56" s="209">
        <v>59</v>
      </c>
      <c r="IH56" s="209">
        <v>70</v>
      </c>
      <c r="II56" s="209">
        <v>59</v>
      </c>
      <c r="IJ56" s="209">
        <v>70</v>
      </c>
      <c r="IK56" s="209">
        <v>59</v>
      </c>
      <c r="IL56" s="209">
        <v>70</v>
      </c>
      <c r="IM56" s="209">
        <v>59</v>
      </c>
      <c r="IN56" s="209">
        <v>70</v>
      </c>
      <c r="IO56" s="209">
        <v>59</v>
      </c>
      <c r="IP56" s="209">
        <v>70</v>
      </c>
      <c r="IQ56" s="209">
        <v>59</v>
      </c>
      <c r="IR56" s="209">
        <v>70</v>
      </c>
      <c r="IS56" s="209">
        <v>59</v>
      </c>
      <c r="IT56" s="209">
        <v>70</v>
      </c>
      <c r="IU56" s="209">
        <v>59</v>
      </c>
      <c r="IV56" s="209">
        <v>70</v>
      </c>
      <c r="IW56" s="209">
        <v>59</v>
      </c>
      <c r="IX56" s="209">
        <v>70</v>
      </c>
      <c r="IY56" s="209">
        <v>59</v>
      </c>
      <c r="IZ56" s="209">
        <v>70</v>
      </c>
      <c r="JA56" s="209">
        <v>59</v>
      </c>
      <c r="JB56" s="209">
        <v>70</v>
      </c>
      <c r="JC56" s="209">
        <v>59</v>
      </c>
      <c r="JD56" s="209">
        <v>70</v>
      </c>
      <c r="JE56" s="209">
        <v>59</v>
      </c>
      <c r="JF56" s="209">
        <v>70</v>
      </c>
      <c r="JG56" s="209">
        <v>59</v>
      </c>
      <c r="JH56" s="209">
        <v>70</v>
      </c>
    </row>
    <row r="57" spans="1:268" s="206" customFormat="1" ht="15" customHeight="1" x14ac:dyDescent="0.25">
      <c r="A57" s="206">
        <v>48</v>
      </c>
      <c r="B57" s="206">
        <f t="shared" si="3"/>
        <v>1</v>
      </c>
      <c r="C57" s="206">
        <f t="shared" si="18"/>
        <v>16</v>
      </c>
      <c r="D57" s="206" t="str">
        <f t="shared" si="0"/>
        <v>Court 16</v>
      </c>
      <c r="E57" s="207">
        <f t="shared" si="9"/>
        <v>0.79166666666666674</v>
      </c>
      <c r="F57" s="208">
        <f t="shared" si="19"/>
        <v>42040</v>
      </c>
      <c r="G57" s="154"/>
      <c r="K57" s="209">
        <f>Setup!H21</f>
        <v>13</v>
      </c>
      <c r="L57" s="219" t="str">
        <f>Setup!I21</f>
        <v>Player 13</v>
      </c>
      <c r="O57" s="209">
        <f t="shared" ref="O57:O120" si="22">O56+1</f>
        <v>49</v>
      </c>
      <c r="P57" s="210">
        <f t="shared" ref="P57:P72" si="23">IF(O57&lt;&gt;"",VLOOKUP(O57,$A$10:$F$266,6,FALSE),"")</f>
        <v>42040</v>
      </c>
      <c r="Q57" s="207">
        <f t="shared" ref="Q57:Q72" si="24">IF(O57&lt;&gt;"",VLOOKUP(O57,$A$10:$F$266,5,FALSE),"")</f>
        <v>0.87500000000000011</v>
      </c>
      <c r="R57" s="209" t="str">
        <f t="shared" ref="R57:R72" si="25">IF(O57&lt;&gt;"",VLOOKUP(O57,$A$10:$F$266,4,FALSE),"")</f>
        <v>Court 1</v>
      </c>
      <c r="S57" s="209" t="str">
        <f t="shared" ca="1" si="20"/>
        <v>Bye</v>
      </c>
      <c r="T57" s="209" t="str">
        <f t="shared" ca="1" si="21"/>
        <v>Bye</v>
      </c>
      <c r="U57" s="209"/>
      <c r="V57" s="209"/>
      <c r="W57" s="209"/>
      <c r="X57" s="209"/>
      <c r="Y57" s="209"/>
      <c r="Z57" s="209"/>
      <c r="AA57" s="209"/>
      <c r="AB57" s="209"/>
      <c r="AC57" s="209"/>
      <c r="AD57" s="209"/>
      <c r="AE57" s="209"/>
      <c r="AF57" s="209"/>
      <c r="AG57" s="209"/>
      <c r="AH57" s="209"/>
      <c r="AI57" s="209"/>
      <c r="AJ57" s="209"/>
      <c r="AK57" s="209"/>
      <c r="AL57" s="209"/>
      <c r="AM57" s="209"/>
      <c r="AN57" s="209"/>
      <c r="AO57" s="209"/>
      <c r="AP57" s="209"/>
      <c r="AQ57" s="209"/>
      <c r="AR57" s="209"/>
      <c r="AS57" s="209"/>
      <c r="AT57" s="209"/>
      <c r="AU57" s="209"/>
      <c r="AV57" s="209"/>
      <c r="AW57" s="209"/>
      <c r="AX57" s="209"/>
      <c r="AY57" s="209"/>
      <c r="AZ57" s="209"/>
      <c r="BA57" s="209"/>
      <c r="BB57" s="209"/>
      <c r="BC57" s="209"/>
      <c r="BD57" s="209"/>
      <c r="BE57" s="209"/>
      <c r="BF57" s="209"/>
      <c r="BG57" s="209"/>
      <c r="BH57" s="209"/>
      <c r="BI57" s="209"/>
      <c r="BJ57" s="209"/>
      <c r="BK57" s="209"/>
      <c r="BL57" s="209"/>
      <c r="BM57" s="209"/>
      <c r="BN57" s="209"/>
      <c r="BO57" s="209"/>
      <c r="BP57" s="209"/>
      <c r="BQ57" s="209"/>
      <c r="BR57" s="209"/>
      <c r="BS57" s="209"/>
      <c r="BT57" s="209"/>
      <c r="BU57" s="209"/>
      <c r="BV57" s="209"/>
      <c r="BW57" s="209"/>
      <c r="BX57" s="209"/>
      <c r="BY57" s="209"/>
      <c r="BZ57" s="209"/>
      <c r="CA57" s="209"/>
      <c r="CB57" s="209"/>
      <c r="CC57" s="209"/>
      <c r="CD57" s="209"/>
      <c r="CE57" s="209"/>
      <c r="CF57" s="209"/>
      <c r="CG57" s="209"/>
      <c r="CH57" s="209"/>
      <c r="CI57" s="209"/>
      <c r="CJ57" s="209"/>
      <c r="CK57" s="209"/>
      <c r="CL57" s="209"/>
      <c r="CM57" s="209"/>
      <c r="CN57" s="209"/>
      <c r="CO57" s="209"/>
      <c r="CP57" s="209"/>
      <c r="CQ57" s="209"/>
      <c r="CR57" s="209"/>
      <c r="CS57" s="209"/>
      <c r="CT57" s="209"/>
      <c r="CU57" s="209"/>
      <c r="CV57" s="209"/>
      <c r="CW57" s="209"/>
      <c r="CX57" s="209"/>
      <c r="CY57" s="209"/>
      <c r="CZ57" s="209"/>
      <c r="DA57" s="209"/>
      <c r="DB57" s="209"/>
      <c r="DC57" s="209"/>
      <c r="DD57" s="209"/>
      <c r="DE57" s="209"/>
      <c r="DF57" s="209"/>
      <c r="DG57" s="209"/>
      <c r="DH57" s="209"/>
      <c r="DI57" s="209"/>
      <c r="DJ57" s="209"/>
      <c r="DK57" s="209"/>
      <c r="DL57" s="209"/>
      <c r="DM57" s="209"/>
      <c r="DN57" s="209"/>
      <c r="DO57" s="209"/>
      <c r="DP57" s="209"/>
      <c r="DQ57" s="209"/>
      <c r="DR57" s="209"/>
      <c r="DS57" s="209"/>
      <c r="DT57" s="209"/>
      <c r="DU57" s="209"/>
      <c r="DV57" s="209"/>
      <c r="DW57" s="209"/>
      <c r="DX57" s="209"/>
      <c r="DY57" s="209"/>
      <c r="DZ57" s="209"/>
      <c r="EA57" s="209"/>
      <c r="EB57" s="209"/>
      <c r="EC57" s="209"/>
      <c r="ED57" s="209"/>
      <c r="EE57" s="209"/>
      <c r="EF57" s="209"/>
      <c r="EG57" s="209"/>
      <c r="EH57" s="209"/>
      <c r="EI57" s="209"/>
      <c r="EJ57" s="209"/>
      <c r="EK57" s="209">
        <v>7</v>
      </c>
      <c r="EL57" s="209"/>
      <c r="EM57" s="209">
        <v>7</v>
      </c>
      <c r="EN57" s="209"/>
      <c r="EO57" s="209">
        <v>7</v>
      </c>
      <c r="EP57" s="209"/>
      <c r="EQ57" s="209">
        <v>7</v>
      </c>
      <c r="ER57" s="209"/>
      <c r="ES57" s="209">
        <v>7</v>
      </c>
      <c r="ET57" s="209"/>
      <c r="EU57" s="209">
        <v>7</v>
      </c>
      <c r="EV57" s="209"/>
      <c r="EW57" s="209">
        <v>7</v>
      </c>
      <c r="EX57" s="209"/>
      <c r="EY57" s="209">
        <v>7</v>
      </c>
      <c r="EZ57" s="209"/>
      <c r="FA57" s="209">
        <v>7</v>
      </c>
      <c r="FB57" s="209"/>
      <c r="FC57" s="209">
        <v>7</v>
      </c>
      <c r="FD57" s="209"/>
      <c r="FE57" s="209">
        <v>7</v>
      </c>
      <c r="FF57" s="209"/>
      <c r="FG57" s="209">
        <v>7</v>
      </c>
      <c r="FH57" s="209"/>
      <c r="FI57" s="209">
        <v>7</v>
      </c>
      <c r="FJ57" s="209"/>
      <c r="FK57" s="209">
        <v>7</v>
      </c>
      <c r="FL57" s="209"/>
      <c r="FM57" s="209">
        <v>7</v>
      </c>
      <c r="FN57" s="209"/>
      <c r="FO57" s="209">
        <v>7</v>
      </c>
      <c r="FP57" s="209"/>
      <c r="FQ57" s="209">
        <v>7</v>
      </c>
      <c r="FR57" s="209"/>
      <c r="FS57" s="209">
        <v>7</v>
      </c>
      <c r="FT57" s="209"/>
      <c r="FU57" s="209">
        <v>7</v>
      </c>
      <c r="FV57" s="209"/>
      <c r="FW57" s="209">
        <v>7</v>
      </c>
      <c r="FX57" s="209"/>
      <c r="FY57" s="209">
        <v>7</v>
      </c>
      <c r="FZ57" s="209"/>
      <c r="GA57" s="209">
        <v>7</v>
      </c>
      <c r="GB57" s="209"/>
      <c r="GC57" s="209">
        <v>7</v>
      </c>
      <c r="GD57" s="209"/>
      <c r="GE57" s="209">
        <v>7</v>
      </c>
      <c r="GF57" s="209"/>
      <c r="GG57" s="209">
        <v>7</v>
      </c>
      <c r="GH57" s="209"/>
      <c r="GI57" s="209">
        <v>7</v>
      </c>
      <c r="GJ57" s="209"/>
      <c r="GK57" s="209">
        <v>7</v>
      </c>
      <c r="GL57" s="209"/>
      <c r="GM57" s="209">
        <v>7</v>
      </c>
      <c r="GN57" s="209"/>
      <c r="GO57" s="209">
        <v>7</v>
      </c>
      <c r="GP57" s="209"/>
      <c r="GQ57" s="209">
        <v>7</v>
      </c>
      <c r="GR57" s="209"/>
      <c r="GS57" s="209">
        <v>7</v>
      </c>
      <c r="GT57" s="209"/>
      <c r="GU57" s="209">
        <v>7</v>
      </c>
      <c r="GV57" s="209"/>
      <c r="GW57" s="209">
        <v>7</v>
      </c>
      <c r="GX57" s="209"/>
      <c r="GY57" s="209">
        <v>7</v>
      </c>
      <c r="GZ57" s="209"/>
      <c r="HA57" s="209">
        <v>7</v>
      </c>
      <c r="HB57" s="209"/>
      <c r="HC57" s="209">
        <v>7</v>
      </c>
      <c r="HD57" s="209"/>
      <c r="HE57" s="209">
        <v>7</v>
      </c>
      <c r="HF57" s="209"/>
      <c r="HG57" s="209">
        <v>7</v>
      </c>
      <c r="HH57" s="209"/>
      <c r="HI57" s="209">
        <v>7</v>
      </c>
      <c r="HJ57" s="209"/>
      <c r="HK57" s="209">
        <v>7</v>
      </c>
      <c r="HL57" s="209"/>
      <c r="HM57" s="209">
        <v>7</v>
      </c>
      <c r="HN57" s="209"/>
      <c r="HO57" s="209">
        <v>7</v>
      </c>
      <c r="HP57" s="209"/>
      <c r="HQ57" s="209">
        <v>7</v>
      </c>
      <c r="HR57" s="209"/>
      <c r="HS57" s="209">
        <v>7</v>
      </c>
      <c r="HT57" s="209"/>
      <c r="HU57" s="209">
        <v>7</v>
      </c>
      <c r="HV57" s="209"/>
      <c r="HW57" s="209">
        <v>7</v>
      </c>
      <c r="HX57" s="209"/>
      <c r="HY57" s="209">
        <v>7</v>
      </c>
      <c r="HZ57" s="209"/>
      <c r="IA57" s="209">
        <v>7</v>
      </c>
      <c r="IB57" s="209"/>
      <c r="IC57" s="209">
        <v>7</v>
      </c>
      <c r="ID57" s="209"/>
      <c r="IE57" s="209">
        <v>7</v>
      </c>
      <c r="IF57" s="209"/>
      <c r="IG57" s="209">
        <v>7</v>
      </c>
      <c r="IH57" s="209"/>
      <c r="II57" s="209">
        <v>7</v>
      </c>
      <c r="IJ57" s="209"/>
      <c r="IK57" s="209">
        <v>7</v>
      </c>
      <c r="IL57" s="209"/>
      <c r="IM57" s="209">
        <v>7</v>
      </c>
      <c r="IN57" s="209"/>
      <c r="IO57" s="209">
        <v>7</v>
      </c>
      <c r="IP57" s="209"/>
      <c r="IQ57" s="209">
        <v>7</v>
      </c>
      <c r="IR57" s="209"/>
      <c r="IS57" s="209">
        <v>7</v>
      </c>
      <c r="IT57" s="209"/>
      <c r="IU57" s="209">
        <v>7</v>
      </c>
      <c r="IV57" s="209">
        <v>122</v>
      </c>
      <c r="IW57" s="209">
        <v>7</v>
      </c>
      <c r="IX57" s="209">
        <v>122</v>
      </c>
      <c r="IY57" s="209">
        <v>7</v>
      </c>
      <c r="IZ57" s="209">
        <v>122</v>
      </c>
      <c r="JA57" s="209">
        <v>7</v>
      </c>
      <c r="JB57" s="209">
        <v>122</v>
      </c>
      <c r="JC57" s="209">
        <v>7</v>
      </c>
      <c r="JD57" s="209">
        <v>122</v>
      </c>
      <c r="JE57" s="209">
        <v>7</v>
      </c>
      <c r="JF57" s="209">
        <v>122</v>
      </c>
      <c r="JG57" s="209">
        <v>7</v>
      </c>
      <c r="JH57" s="209">
        <v>122</v>
      </c>
    </row>
    <row r="58" spans="1:268" s="206" customFormat="1" ht="15" customHeight="1" x14ac:dyDescent="0.25">
      <c r="A58" s="206">
        <v>49</v>
      </c>
      <c r="B58" s="206">
        <f t="shared" si="3"/>
        <v>1</v>
      </c>
      <c r="C58" s="206">
        <f t="shared" si="18"/>
        <v>1</v>
      </c>
      <c r="D58" s="206" t="str">
        <f t="shared" si="0"/>
        <v>Court 1</v>
      </c>
      <c r="E58" s="207">
        <f t="shared" si="9"/>
        <v>0.87500000000000011</v>
      </c>
      <c r="F58" s="208">
        <f t="shared" si="19"/>
        <v>42040</v>
      </c>
      <c r="G58" s="154"/>
      <c r="K58" s="209">
        <f>Setup!H22</f>
        <v>14</v>
      </c>
      <c r="L58" s="219" t="str">
        <f>Setup!I22</f>
        <v>Player 14</v>
      </c>
      <c r="O58" s="209">
        <f t="shared" si="22"/>
        <v>50</v>
      </c>
      <c r="P58" s="210">
        <f t="shared" si="23"/>
        <v>42040</v>
      </c>
      <c r="Q58" s="207">
        <f t="shared" si="24"/>
        <v>0.87500000000000011</v>
      </c>
      <c r="R58" s="209" t="str">
        <f t="shared" si="25"/>
        <v>Court 2</v>
      </c>
      <c r="S58" s="209" t="str">
        <f t="shared" ca="1" si="20"/>
        <v>Bye</v>
      </c>
      <c r="T58" s="209" t="str">
        <f t="shared" ca="1" si="21"/>
        <v>Bye</v>
      </c>
      <c r="U58" s="209"/>
      <c r="V58" s="209"/>
      <c r="W58" s="209"/>
      <c r="X58" s="209"/>
      <c r="Y58" s="209"/>
      <c r="Z58" s="209"/>
      <c r="AA58" s="209"/>
      <c r="AB58" s="209"/>
      <c r="AC58" s="209"/>
      <c r="AD58" s="209"/>
      <c r="AE58" s="209"/>
      <c r="AF58" s="209"/>
      <c r="AG58" s="209"/>
      <c r="AH58" s="209"/>
      <c r="AI58" s="209"/>
      <c r="AJ58" s="209"/>
      <c r="AK58" s="209"/>
      <c r="AL58" s="209"/>
      <c r="AM58" s="209"/>
      <c r="AN58" s="209"/>
      <c r="AO58" s="209"/>
      <c r="AP58" s="209"/>
      <c r="AQ58" s="209"/>
      <c r="AR58" s="209"/>
      <c r="AS58" s="209"/>
      <c r="AT58" s="209"/>
      <c r="AU58" s="209"/>
      <c r="AV58" s="209"/>
      <c r="AW58" s="209"/>
      <c r="AX58" s="209"/>
      <c r="AY58" s="209"/>
      <c r="AZ58" s="209"/>
      <c r="BA58" s="209"/>
      <c r="BB58" s="209"/>
      <c r="BC58" s="209"/>
      <c r="BD58" s="209"/>
      <c r="BE58" s="209"/>
      <c r="BF58" s="209"/>
      <c r="BG58" s="209"/>
      <c r="BH58" s="209"/>
      <c r="BI58" s="209"/>
      <c r="BJ58" s="209"/>
      <c r="BK58" s="209"/>
      <c r="BL58" s="209"/>
      <c r="BM58" s="209"/>
      <c r="BN58" s="209"/>
      <c r="BO58" s="209"/>
      <c r="BP58" s="209"/>
      <c r="BQ58" s="209"/>
      <c r="BR58" s="209"/>
      <c r="BS58" s="209"/>
      <c r="BT58" s="209"/>
      <c r="BU58" s="209"/>
      <c r="BV58" s="209"/>
      <c r="BW58" s="209"/>
      <c r="BX58" s="209"/>
      <c r="BY58" s="209"/>
      <c r="BZ58" s="209"/>
      <c r="CA58" s="209"/>
      <c r="CB58" s="209"/>
      <c r="CC58" s="209"/>
      <c r="CD58" s="209"/>
      <c r="CE58" s="209"/>
      <c r="CF58" s="209"/>
      <c r="CG58" s="209"/>
      <c r="CH58" s="209"/>
      <c r="CI58" s="209"/>
      <c r="CJ58" s="209"/>
      <c r="CK58" s="209"/>
      <c r="CL58" s="209"/>
      <c r="CM58" s="209"/>
      <c r="CN58" s="209"/>
      <c r="CO58" s="209"/>
      <c r="CP58" s="209"/>
      <c r="CQ58" s="209"/>
      <c r="CR58" s="209"/>
      <c r="CS58" s="209"/>
      <c r="CT58" s="209"/>
      <c r="CU58" s="209"/>
      <c r="CV58" s="209"/>
      <c r="CW58" s="209"/>
      <c r="CX58" s="209"/>
      <c r="CY58" s="209"/>
      <c r="CZ58" s="209"/>
      <c r="DA58" s="209"/>
      <c r="DB58" s="209"/>
      <c r="DC58" s="209"/>
      <c r="DD58" s="209"/>
      <c r="DE58" s="209"/>
      <c r="DF58" s="209"/>
      <c r="DG58" s="209"/>
      <c r="DH58" s="209"/>
      <c r="DI58" s="209"/>
      <c r="DJ58" s="209"/>
      <c r="DK58" s="209"/>
      <c r="DL58" s="209"/>
      <c r="DM58" s="209"/>
      <c r="DN58" s="209"/>
      <c r="DO58" s="209"/>
      <c r="DP58" s="209"/>
      <c r="DQ58" s="209"/>
      <c r="DR58" s="209"/>
      <c r="DS58" s="209"/>
      <c r="DT58" s="209"/>
      <c r="DU58" s="209"/>
      <c r="DV58" s="209"/>
      <c r="DW58" s="209"/>
      <c r="DX58" s="209"/>
      <c r="DY58" s="209"/>
      <c r="DZ58" s="209"/>
      <c r="EA58" s="209"/>
      <c r="EB58" s="209"/>
      <c r="EC58" s="209"/>
      <c r="ED58" s="209"/>
      <c r="EE58" s="209"/>
      <c r="EF58" s="209"/>
      <c r="EG58" s="209"/>
      <c r="EH58" s="209"/>
      <c r="EI58" s="209"/>
      <c r="EJ58" s="209"/>
      <c r="EK58" s="209">
        <v>58</v>
      </c>
      <c r="EL58" s="209"/>
      <c r="EM58" s="209">
        <v>58</v>
      </c>
      <c r="EN58" s="209"/>
      <c r="EO58" s="209">
        <v>58</v>
      </c>
      <c r="EP58" s="209"/>
      <c r="EQ58" s="209">
        <v>58</v>
      </c>
      <c r="ER58" s="209"/>
      <c r="ES58" s="209">
        <v>58</v>
      </c>
      <c r="ET58" s="209"/>
      <c r="EU58" s="209">
        <v>58</v>
      </c>
      <c r="EV58" s="209"/>
      <c r="EW58" s="209">
        <v>58</v>
      </c>
      <c r="EX58" s="209">
        <v>71</v>
      </c>
      <c r="EY58" s="209">
        <v>58</v>
      </c>
      <c r="EZ58" s="209">
        <v>71</v>
      </c>
      <c r="FA58" s="209">
        <v>58</v>
      </c>
      <c r="FB58" s="209">
        <v>71</v>
      </c>
      <c r="FC58" s="209">
        <v>58</v>
      </c>
      <c r="FD58" s="209">
        <v>71</v>
      </c>
      <c r="FE58" s="209">
        <v>58</v>
      </c>
      <c r="FF58" s="209">
        <v>71</v>
      </c>
      <c r="FG58" s="209">
        <v>58</v>
      </c>
      <c r="FH58" s="209">
        <v>71</v>
      </c>
      <c r="FI58" s="209">
        <v>58</v>
      </c>
      <c r="FJ58" s="209">
        <v>71</v>
      </c>
      <c r="FK58" s="209">
        <v>58</v>
      </c>
      <c r="FL58" s="209">
        <v>71</v>
      </c>
      <c r="FM58" s="209">
        <v>58</v>
      </c>
      <c r="FN58" s="209">
        <v>71</v>
      </c>
      <c r="FO58" s="209">
        <v>58</v>
      </c>
      <c r="FP58" s="209">
        <v>71</v>
      </c>
      <c r="FQ58" s="209">
        <v>58</v>
      </c>
      <c r="FR58" s="209">
        <v>71</v>
      </c>
      <c r="FS58" s="209">
        <v>58</v>
      </c>
      <c r="FT58" s="209">
        <v>71</v>
      </c>
      <c r="FU58" s="209">
        <v>58</v>
      </c>
      <c r="FV58" s="209">
        <v>71</v>
      </c>
      <c r="FW58" s="209">
        <v>58</v>
      </c>
      <c r="FX58" s="209">
        <v>71</v>
      </c>
      <c r="FY58" s="209">
        <v>58</v>
      </c>
      <c r="FZ58" s="209">
        <v>71</v>
      </c>
      <c r="GA58" s="209">
        <v>58</v>
      </c>
      <c r="GB58" s="209">
        <v>71</v>
      </c>
      <c r="GC58" s="209">
        <v>58</v>
      </c>
      <c r="GD58" s="209">
        <v>71</v>
      </c>
      <c r="GE58" s="209">
        <v>58</v>
      </c>
      <c r="GF58" s="209">
        <v>71</v>
      </c>
      <c r="GG58" s="209">
        <v>58</v>
      </c>
      <c r="GH58" s="209">
        <v>71</v>
      </c>
      <c r="GI58" s="209">
        <v>58</v>
      </c>
      <c r="GJ58" s="209">
        <v>71</v>
      </c>
      <c r="GK58" s="209">
        <v>58</v>
      </c>
      <c r="GL58" s="209">
        <v>71</v>
      </c>
      <c r="GM58" s="209">
        <v>58</v>
      </c>
      <c r="GN58" s="209">
        <v>71</v>
      </c>
      <c r="GO58" s="209">
        <v>58</v>
      </c>
      <c r="GP58" s="209">
        <v>71</v>
      </c>
      <c r="GQ58" s="209">
        <v>58</v>
      </c>
      <c r="GR58" s="209">
        <v>71</v>
      </c>
      <c r="GS58" s="209">
        <v>58</v>
      </c>
      <c r="GT58" s="209">
        <v>71</v>
      </c>
      <c r="GU58" s="209">
        <v>58</v>
      </c>
      <c r="GV58" s="209">
        <v>71</v>
      </c>
      <c r="GW58" s="209">
        <v>58</v>
      </c>
      <c r="GX58" s="209">
        <v>71</v>
      </c>
      <c r="GY58" s="209">
        <v>58</v>
      </c>
      <c r="GZ58" s="209">
        <v>71</v>
      </c>
      <c r="HA58" s="209">
        <v>58</v>
      </c>
      <c r="HB58" s="209">
        <v>71</v>
      </c>
      <c r="HC58" s="209">
        <v>58</v>
      </c>
      <c r="HD58" s="209">
        <v>71</v>
      </c>
      <c r="HE58" s="209">
        <v>58</v>
      </c>
      <c r="HF58" s="209">
        <v>71</v>
      </c>
      <c r="HG58" s="209">
        <v>58</v>
      </c>
      <c r="HH58" s="209">
        <v>71</v>
      </c>
      <c r="HI58" s="209">
        <v>58</v>
      </c>
      <c r="HJ58" s="209">
        <v>71</v>
      </c>
      <c r="HK58" s="209">
        <v>58</v>
      </c>
      <c r="HL58" s="209">
        <v>71</v>
      </c>
      <c r="HM58" s="209">
        <v>58</v>
      </c>
      <c r="HN58" s="209">
        <v>71</v>
      </c>
      <c r="HO58" s="209">
        <v>58</v>
      </c>
      <c r="HP58" s="209">
        <v>71</v>
      </c>
      <c r="HQ58" s="209">
        <v>58</v>
      </c>
      <c r="HR58" s="209">
        <v>71</v>
      </c>
      <c r="HS58" s="209">
        <v>58</v>
      </c>
      <c r="HT58" s="209">
        <v>71</v>
      </c>
      <c r="HU58" s="209">
        <v>58</v>
      </c>
      <c r="HV58" s="209">
        <v>71</v>
      </c>
      <c r="HW58" s="209">
        <v>58</v>
      </c>
      <c r="HX58" s="209">
        <v>71</v>
      </c>
      <c r="HY58" s="209">
        <v>58</v>
      </c>
      <c r="HZ58" s="209">
        <v>71</v>
      </c>
      <c r="IA58" s="209">
        <v>58</v>
      </c>
      <c r="IB58" s="209">
        <v>71</v>
      </c>
      <c r="IC58" s="209">
        <v>58</v>
      </c>
      <c r="ID58" s="209">
        <v>71</v>
      </c>
      <c r="IE58" s="209">
        <v>58</v>
      </c>
      <c r="IF58" s="209">
        <v>71</v>
      </c>
      <c r="IG58" s="209">
        <v>58</v>
      </c>
      <c r="IH58" s="209">
        <v>71</v>
      </c>
      <c r="II58" s="209">
        <v>58</v>
      </c>
      <c r="IJ58" s="209">
        <v>71</v>
      </c>
      <c r="IK58" s="209">
        <v>58</v>
      </c>
      <c r="IL58" s="209">
        <v>71</v>
      </c>
      <c r="IM58" s="209">
        <v>58</v>
      </c>
      <c r="IN58" s="209">
        <v>71</v>
      </c>
      <c r="IO58" s="209">
        <v>58</v>
      </c>
      <c r="IP58" s="209">
        <v>71</v>
      </c>
      <c r="IQ58" s="209">
        <v>58</v>
      </c>
      <c r="IR58" s="209">
        <v>71</v>
      </c>
      <c r="IS58" s="209">
        <v>58</v>
      </c>
      <c r="IT58" s="209">
        <v>71</v>
      </c>
      <c r="IU58" s="209">
        <v>58</v>
      </c>
      <c r="IV58" s="209">
        <v>71</v>
      </c>
      <c r="IW58" s="209">
        <v>58</v>
      </c>
      <c r="IX58" s="209">
        <v>71</v>
      </c>
      <c r="IY58" s="209">
        <v>58</v>
      </c>
      <c r="IZ58" s="209">
        <v>71</v>
      </c>
      <c r="JA58" s="209">
        <v>58</v>
      </c>
      <c r="JB58" s="209">
        <v>71</v>
      </c>
      <c r="JC58" s="209">
        <v>58</v>
      </c>
      <c r="JD58" s="209">
        <v>71</v>
      </c>
      <c r="JE58" s="209">
        <v>58</v>
      </c>
      <c r="JF58" s="209">
        <v>71</v>
      </c>
      <c r="JG58" s="209">
        <v>58</v>
      </c>
      <c r="JH58" s="209">
        <v>71</v>
      </c>
    </row>
    <row r="59" spans="1:268" s="206" customFormat="1" ht="15" customHeight="1" x14ac:dyDescent="0.25">
      <c r="A59" s="206">
        <v>50</v>
      </c>
      <c r="B59" s="206">
        <f t="shared" si="3"/>
        <v>1</v>
      </c>
      <c r="C59" s="206">
        <f t="shared" si="18"/>
        <v>2</v>
      </c>
      <c r="D59" s="206" t="str">
        <f t="shared" si="0"/>
        <v>Court 2</v>
      </c>
      <c r="E59" s="207">
        <f t="shared" si="9"/>
        <v>0.87500000000000011</v>
      </c>
      <c r="F59" s="208">
        <f t="shared" si="19"/>
        <v>42040</v>
      </c>
      <c r="G59" s="154"/>
      <c r="K59" s="209">
        <f>Setup!H23</f>
        <v>15</v>
      </c>
      <c r="L59" s="219" t="str">
        <f>Setup!I23</f>
        <v>Player 15</v>
      </c>
      <c r="O59" s="209">
        <f t="shared" si="22"/>
        <v>51</v>
      </c>
      <c r="P59" s="210">
        <f t="shared" si="23"/>
        <v>42040</v>
      </c>
      <c r="Q59" s="207">
        <f t="shared" si="24"/>
        <v>0.87500000000000011</v>
      </c>
      <c r="R59" s="209" t="str">
        <f t="shared" si="25"/>
        <v>Court 3</v>
      </c>
      <c r="S59" s="209" t="str">
        <f t="shared" ca="1" si="20"/>
        <v>Bye</v>
      </c>
      <c r="T59" s="209" t="str">
        <f t="shared" ca="1" si="21"/>
        <v>Bye</v>
      </c>
      <c r="U59" s="209"/>
      <c r="V59" s="209"/>
      <c r="W59" s="209"/>
      <c r="X59" s="209"/>
      <c r="Y59" s="209"/>
      <c r="Z59" s="209"/>
      <c r="AA59" s="209"/>
      <c r="AB59" s="209"/>
      <c r="AC59" s="209"/>
      <c r="AD59" s="209"/>
      <c r="AE59" s="209"/>
      <c r="AF59" s="209"/>
      <c r="AG59" s="209"/>
      <c r="AH59" s="209"/>
      <c r="AI59" s="209"/>
      <c r="AJ59" s="209"/>
      <c r="AK59" s="209"/>
      <c r="AL59" s="209"/>
      <c r="AM59" s="209"/>
      <c r="AN59" s="209"/>
      <c r="AO59" s="209"/>
      <c r="AP59" s="209"/>
      <c r="AQ59" s="209"/>
      <c r="AR59" s="209"/>
      <c r="AS59" s="209"/>
      <c r="AT59" s="209"/>
      <c r="AU59" s="209"/>
      <c r="AV59" s="209"/>
      <c r="AW59" s="209"/>
      <c r="AX59" s="209"/>
      <c r="AY59" s="209"/>
      <c r="AZ59" s="209"/>
      <c r="BA59" s="209"/>
      <c r="BB59" s="209"/>
      <c r="BC59" s="209"/>
      <c r="BD59" s="209"/>
      <c r="BE59" s="209"/>
      <c r="BF59" s="209"/>
      <c r="BG59" s="209"/>
      <c r="BH59" s="209"/>
      <c r="BI59" s="209"/>
      <c r="BJ59" s="209"/>
      <c r="BK59" s="209"/>
      <c r="BL59" s="209"/>
      <c r="BM59" s="209"/>
      <c r="BN59" s="209"/>
      <c r="BO59" s="209"/>
      <c r="BP59" s="209"/>
      <c r="BQ59" s="209"/>
      <c r="BR59" s="209"/>
      <c r="BS59" s="209"/>
      <c r="BT59" s="209"/>
      <c r="BU59" s="209"/>
      <c r="BV59" s="209"/>
      <c r="BW59" s="209"/>
      <c r="BX59" s="209"/>
      <c r="BY59" s="209"/>
      <c r="BZ59" s="209"/>
      <c r="CA59" s="209"/>
      <c r="CB59" s="209"/>
      <c r="CC59" s="209"/>
      <c r="CD59" s="209"/>
      <c r="CE59" s="209"/>
      <c r="CF59" s="209"/>
      <c r="CG59" s="209"/>
      <c r="CH59" s="209"/>
      <c r="CI59" s="209"/>
      <c r="CJ59" s="209"/>
      <c r="CK59" s="209"/>
      <c r="CL59" s="209"/>
      <c r="CM59" s="209"/>
      <c r="CN59" s="209"/>
      <c r="CO59" s="209"/>
      <c r="CP59" s="209"/>
      <c r="CQ59" s="209"/>
      <c r="CR59" s="209"/>
      <c r="CS59" s="209"/>
      <c r="CT59" s="209"/>
      <c r="CU59" s="209"/>
      <c r="CV59" s="209"/>
      <c r="CW59" s="209"/>
      <c r="CX59" s="209"/>
      <c r="CY59" s="209"/>
      <c r="CZ59" s="209"/>
      <c r="DA59" s="209"/>
      <c r="DB59" s="209"/>
      <c r="DC59" s="209"/>
      <c r="DD59" s="209"/>
      <c r="DE59" s="209"/>
      <c r="DF59" s="209"/>
      <c r="DG59" s="209"/>
      <c r="DH59" s="209"/>
      <c r="DI59" s="209"/>
      <c r="DJ59" s="209"/>
      <c r="DK59" s="209"/>
      <c r="DL59" s="209"/>
      <c r="DM59" s="209"/>
      <c r="DN59" s="209"/>
      <c r="DO59" s="209"/>
      <c r="DP59" s="209"/>
      <c r="DQ59" s="209"/>
      <c r="DR59" s="209"/>
      <c r="DS59" s="209"/>
      <c r="DT59" s="209"/>
      <c r="DU59" s="209"/>
      <c r="DV59" s="209"/>
      <c r="DW59" s="209"/>
      <c r="DX59" s="209"/>
      <c r="DY59" s="209"/>
      <c r="DZ59" s="209"/>
      <c r="EA59" s="209"/>
      <c r="EB59" s="209"/>
      <c r="EC59" s="209"/>
      <c r="ED59" s="209"/>
      <c r="EE59" s="209"/>
      <c r="EF59" s="209"/>
      <c r="EG59" s="209"/>
      <c r="EH59" s="209"/>
      <c r="EI59" s="209"/>
      <c r="EJ59" s="209"/>
      <c r="EK59" s="209">
        <v>26</v>
      </c>
      <c r="EL59" s="209"/>
      <c r="EM59" s="209">
        <v>26</v>
      </c>
      <c r="EN59" s="209"/>
      <c r="EO59" s="209">
        <v>26</v>
      </c>
      <c r="EP59" s="209"/>
      <c r="EQ59" s="209">
        <v>26</v>
      </c>
      <c r="ER59" s="209"/>
      <c r="ES59" s="209">
        <v>26</v>
      </c>
      <c r="ET59" s="209"/>
      <c r="EU59" s="209">
        <v>26</v>
      </c>
      <c r="EV59" s="209"/>
      <c r="EW59" s="209">
        <v>26</v>
      </c>
      <c r="EX59" s="209"/>
      <c r="EY59" s="209">
        <v>26</v>
      </c>
      <c r="EZ59" s="209"/>
      <c r="FA59" s="209">
        <v>26</v>
      </c>
      <c r="FB59" s="209"/>
      <c r="FC59" s="209">
        <v>26</v>
      </c>
      <c r="FD59" s="209"/>
      <c r="FE59" s="209">
        <v>26</v>
      </c>
      <c r="FF59" s="209"/>
      <c r="FG59" s="209">
        <v>26</v>
      </c>
      <c r="FH59" s="209"/>
      <c r="FI59" s="209">
        <v>26</v>
      </c>
      <c r="FJ59" s="209"/>
      <c r="FK59" s="209">
        <v>26</v>
      </c>
      <c r="FL59" s="209"/>
      <c r="FM59" s="209">
        <v>26</v>
      </c>
      <c r="FN59" s="209"/>
      <c r="FO59" s="209">
        <v>26</v>
      </c>
      <c r="FP59" s="209"/>
      <c r="FQ59" s="209">
        <v>26</v>
      </c>
      <c r="FR59" s="209"/>
      <c r="FS59" s="209">
        <v>26</v>
      </c>
      <c r="FT59" s="209"/>
      <c r="FU59" s="209">
        <v>26</v>
      </c>
      <c r="FV59" s="209"/>
      <c r="FW59" s="209">
        <v>26</v>
      </c>
      <c r="FX59" s="209"/>
      <c r="FY59" s="209">
        <v>26</v>
      </c>
      <c r="FZ59" s="209"/>
      <c r="GA59" s="209">
        <v>26</v>
      </c>
      <c r="GB59" s="209"/>
      <c r="GC59" s="209">
        <v>26</v>
      </c>
      <c r="GD59" s="209"/>
      <c r="GE59" s="209">
        <v>26</v>
      </c>
      <c r="GF59" s="209"/>
      <c r="GG59" s="209">
        <v>26</v>
      </c>
      <c r="GH59" s="209"/>
      <c r="GI59" s="209">
        <v>26</v>
      </c>
      <c r="GJ59" s="209"/>
      <c r="GK59" s="209">
        <v>26</v>
      </c>
      <c r="GL59" s="209"/>
      <c r="GM59" s="209">
        <v>26</v>
      </c>
      <c r="GN59" s="209"/>
      <c r="GO59" s="209">
        <v>26</v>
      </c>
      <c r="GP59" s="209"/>
      <c r="GQ59" s="209">
        <v>26</v>
      </c>
      <c r="GR59" s="209"/>
      <c r="GS59" s="209">
        <v>26</v>
      </c>
      <c r="GT59" s="209"/>
      <c r="GU59" s="209">
        <v>26</v>
      </c>
      <c r="GV59" s="209"/>
      <c r="GW59" s="209">
        <v>26</v>
      </c>
      <c r="GX59" s="209"/>
      <c r="GY59" s="209">
        <v>26</v>
      </c>
      <c r="GZ59" s="209"/>
      <c r="HA59" s="209">
        <v>26</v>
      </c>
      <c r="HB59" s="209"/>
      <c r="HC59" s="209">
        <v>26</v>
      </c>
      <c r="HD59" s="209"/>
      <c r="HE59" s="209">
        <v>26</v>
      </c>
      <c r="HF59" s="209"/>
      <c r="HG59" s="209">
        <v>26</v>
      </c>
      <c r="HH59" s="209"/>
      <c r="HI59" s="209">
        <v>26</v>
      </c>
      <c r="HJ59" s="209">
        <v>103</v>
      </c>
      <c r="HK59" s="209">
        <v>26</v>
      </c>
      <c r="HL59" s="209">
        <v>103</v>
      </c>
      <c r="HM59" s="209">
        <v>26</v>
      </c>
      <c r="HN59" s="209">
        <v>103</v>
      </c>
      <c r="HO59" s="209">
        <v>26</v>
      </c>
      <c r="HP59" s="209">
        <v>103</v>
      </c>
      <c r="HQ59" s="209">
        <v>26</v>
      </c>
      <c r="HR59" s="209">
        <v>103</v>
      </c>
      <c r="HS59" s="209">
        <v>26</v>
      </c>
      <c r="HT59" s="209">
        <v>103</v>
      </c>
      <c r="HU59" s="209">
        <v>26</v>
      </c>
      <c r="HV59" s="209">
        <v>103</v>
      </c>
      <c r="HW59" s="209">
        <v>26</v>
      </c>
      <c r="HX59" s="209">
        <v>103</v>
      </c>
      <c r="HY59" s="209">
        <v>26</v>
      </c>
      <c r="HZ59" s="209">
        <v>103</v>
      </c>
      <c r="IA59" s="209">
        <v>26</v>
      </c>
      <c r="IB59" s="209">
        <v>103</v>
      </c>
      <c r="IC59" s="209">
        <v>26</v>
      </c>
      <c r="ID59" s="209">
        <v>103</v>
      </c>
      <c r="IE59" s="209">
        <v>26</v>
      </c>
      <c r="IF59" s="209">
        <v>103</v>
      </c>
      <c r="IG59" s="209">
        <v>26</v>
      </c>
      <c r="IH59" s="209">
        <v>103</v>
      </c>
      <c r="II59" s="209">
        <v>26</v>
      </c>
      <c r="IJ59" s="209">
        <v>103</v>
      </c>
      <c r="IK59" s="209">
        <v>26</v>
      </c>
      <c r="IL59" s="209">
        <v>103</v>
      </c>
      <c r="IM59" s="209">
        <v>26</v>
      </c>
      <c r="IN59" s="209">
        <v>103</v>
      </c>
      <c r="IO59" s="209">
        <v>26</v>
      </c>
      <c r="IP59" s="209">
        <v>103</v>
      </c>
      <c r="IQ59" s="209">
        <v>26</v>
      </c>
      <c r="IR59" s="209">
        <v>103</v>
      </c>
      <c r="IS59" s="209">
        <v>26</v>
      </c>
      <c r="IT59" s="209">
        <v>103</v>
      </c>
      <c r="IU59" s="209">
        <v>26</v>
      </c>
      <c r="IV59" s="209">
        <v>103</v>
      </c>
      <c r="IW59" s="209">
        <v>26</v>
      </c>
      <c r="IX59" s="209">
        <v>103</v>
      </c>
      <c r="IY59" s="209">
        <v>26</v>
      </c>
      <c r="IZ59" s="209">
        <v>103</v>
      </c>
      <c r="JA59" s="209">
        <v>26</v>
      </c>
      <c r="JB59" s="209">
        <v>103</v>
      </c>
      <c r="JC59" s="209">
        <v>26</v>
      </c>
      <c r="JD59" s="209">
        <v>103</v>
      </c>
      <c r="JE59" s="209">
        <v>26</v>
      </c>
      <c r="JF59" s="209">
        <v>103</v>
      </c>
      <c r="JG59" s="209">
        <v>26</v>
      </c>
      <c r="JH59" s="209">
        <v>103</v>
      </c>
    </row>
    <row r="60" spans="1:268" s="206" customFormat="1" ht="15" customHeight="1" x14ac:dyDescent="0.25">
      <c r="A60" s="206">
        <v>51</v>
      </c>
      <c r="B60" s="206">
        <f t="shared" si="3"/>
        <v>1</v>
      </c>
      <c r="C60" s="206">
        <f t="shared" si="18"/>
        <v>3</v>
      </c>
      <c r="D60" s="206" t="str">
        <f t="shared" si="0"/>
        <v>Court 3</v>
      </c>
      <c r="E60" s="207">
        <f t="shared" si="9"/>
        <v>0.87500000000000011</v>
      </c>
      <c r="F60" s="208">
        <f t="shared" si="19"/>
        <v>42040</v>
      </c>
      <c r="G60" s="154"/>
      <c r="K60" s="209">
        <f>Setup!H24</f>
        <v>16</v>
      </c>
      <c r="L60" s="219" t="str">
        <f>Setup!I24</f>
        <v>Player 16</v>
      </c>
      <c r="O60" s="209">
        <f t="shared" si="22"/>
        <v>52</v>
      </c>
      <c r="P60" s="210">
        <f t="shared" si="23"/>
        <v>42040</v>
      </c>
      <c r="Q60" s="207">
        <f t="shared" si="24"/>
        <v>0.87500000000000011</v>
      </c>
      <c r="R60" s="209" t="str">
        <f t="shared" si="25"/>
        <v>Court 4</v>
      </c>
      <c r="S60" s="209" t="str">
        <f t="shared" ca="1" si="20"/>
        <v>Bye</v>
      </c>
      <c r="T60" s="209" t="str">
        <f t="shared" ca="1" si="21"/>
        <v>Bye</v>
      </c>
      <c r="U60" s="209"/>
      <c r="V60" s="209"/>
      <c r="W60" s="209"/>
      <c r="X60" s="209"/>
      <c r="Y60" s="209"/>
      <c r="Z60" s="209"/>
      <c r="AA60" s="209"/>
      <c r="AB60" s="209"/>
      <c r="AC60" s="209"/>
      <c r="AD60" s="209"/>
      <c r="AE60" s="209"/>
      <c r="AF60" s="209"/>
      <c r="AG60" s="209"/>
      <c r="AH60" s="209"/>
      <c r="AI60" s="209"/>
      <c r="AJ60" s="209"/>
      <c r="AK60" s="209"/>
      <c r="AL60" s="209"/>
      <c r="AM60" s="209"/>
      <c r="AN60" s="209"/>
      <c r="AO60" s="209"/>
      <c r="AP60" s="209"/>
      <c r="AQ60" s="209"/>
      <c r="AR60" s="209"/>
      <c r="AS60" s="209"/>
      <c r="AT60" s="209"/>
      <c r="AU60" s="209"/>
      <c r="AV60" s="209"/>
      <c r="AW60" s="209"/>
      <c r="AX60" s="209"/>
      <c r="AY60" s="209"/>
      <c r="AZ60" s="209"/>
      <c r="BA60" s="209"/>
      <c r="BB60" s="209"/>
      <c r="BC60" s="209"/>
      <c r="BD60" s="209"/>
      <c r="BE60" s="209"/>
      <c r="BF60" s="209"/>
      <c r="BG60" s="209"/>
      <c r="BH60" s="209"/>
      <c r="BI60" s="209"/>
      <c r="BJ60" s="209"/>
      <c r="BK60" s="209"/>
      <c r="BL60" s="209"/>
      <c r="BM60" s="209"/>
      <c r="BN60" s="209"/>
      <c r="BO60" s="209"/>
      <c r="BP60" s="209"/>
      <c r="BQ60" s="209"/>
      <c r="BR60" s="209"/>
      <c r="BS60" s="209"/>
      <c r="BT60" s="209"/>
      <c r="BU60" s="209"/>
      <c r="BV60" s="209"/>
      <c r="BW60" s="209"/>
      <c r="BX60" s="209"/>
      <c r="BY60" s="209"/>
      <c r="BZ60" s="209"/>
      <c r="CA60" s="209"/>
      <c r="CB60" s="209"/>
      <c r="CC60" s="209"/>
      <c r="CD60" s="209"/>
      <c r="CE60" s="209"/>
      <c r="CF60" s="209"/>
      <c r="CG60" s="209"/>
      <c r="CH60" s="209"/>
      <c r="CI60" s="209"/>
      <c r="CJ60" s="209"/>
      <c r="CK60" s="209"/>
      <c r="CL60" s="209"/>
      <c r="CM60" s="209"/>
      <c r="CN60" s="209"/>
      <c r="CO60" s="209"/>
      <c r="CP60" s="209"/>
      <c r="CQ60" s="209"/>
      <c r="CR60" s="209"/>
      <c r="CS60" s="209"/>
      <c r="CT60" s="209"/>
      <c r="CU60" s="209"/>
      <c r="CV60" s="209"/>
      <c r="CW60" s="209"/>
      <c r="CX60" s="209"/>
      <c r="CY60" s="209"/>
      <c r="CZ60" s="209"/>
      <c r="DA60" s="209"/>
      <c r="DB60" s="209"/>
      <c r="DC60" s="209"/>
      <c r="DD60" s="209"/>
      <c r="DE60" s="209"/>
      <c r="DF60" s="209"/>
      <c r="DG60" s="209"/>
      <c r="DH60" s="209"/>
      <c r="DI60" s="209"/>
      <c r="DJ60" s="209"/>
      <c r="DK60" s="209"/>
      <c r="DL60" s="209"/>
      <c r="DM60" s="209"/>
      <c r="DN60" s="209"/>
      <c r="DO60" s="209"/>
      <c r="DP60" s="209"/>
      <c r="DQ60" s="209"/>
      <c r="DR60" s="209"/>
      <c r="DS60" s="209"/>
      <c r="DT60" s="209"/>
      <c r="DU60" s="209"/>
      <c r="DV60" s="209"/>
      <c r="DW60" s="209"/>
      <c r="DX60" s="209"/>
      <c r="DY60" s="209"/>
      <c r="DZ60" s="209"/>
      <c r="EA60" s="209"/>
      <c r="EB60" s="209"/>
      <c r="EC60" s="209"/>
      <c r="ED60" s="209"/>
      <c r="EE60" s="209"/>
      <c r="EF60" s="209"/>
      <c r="EG60" s="209"/>
      <c r="EH60" s="209"/>
      <c r="EI60" s="209"/>
      <c r="EJ60" s="209"/>
      <c r="EK60" s="209">
        <v>39</v>
      </c>
      <c r="EL60" s="209"/>
      <c r="EM60" s="209">
        <v>39</v>
      </c>
      <c r="EN60" s="209"/>
      <c r="EO60" s="209">
        <v>39</v>
      </c>
      <c r="EP60" s="209"/>
      <c r="EQ60" s="209">
        <v>39</v>
      </c>
      <c r="ER60" s="209"/>
      <c r="ES60" s="209">
        <v>39</v>
      </c>
      <c r="ET60" s="209"/>
      <c r="EU60" s="209">
        <v>39</v>
      </c>
      <c r="EV60" s="209"/>
      <c r="EW60" s="209">
        <v>39</v>
      </c>
      <c r="EX60" s="209"/>
      <c r="EY60" s="209">
        <v>39</v>
      </c>
      <c r="EZ60" s="209"/>
      <c r="FA60" s="209">
        <v>39</v>
      </c>
      <c r="FB60" s="209"/>
      <c r="FC60" s="209">
        <v>39</v>
      </c>
      <c r="FD60" s="209"/>
      <c r="FE60" s="209">
        <v>39</v>
      </c>
      <c r="FF60" s="209"/>
      <c r="FG60" s="209">
        <v>39</v>
      </c>
      <c r="FH60" s="209"/>
      <c r="FI60" s="209">
        <v>39</v>
      </c>
      <c r="FJ60" s="209"/>
      <c r="FK60" s="209">
        <v>39</v>
      </c>
      <c r="FL60" s="209"/>
      <c r="FM60" s="209">
        <v>39</v>
      </c>
      <c r="FN60" s="209"/>
      <c r="FO60" s="209">
        <v>39</v>
      </c>
      <c r="FP60" s="209"/>
      <c r="FQ60" s="209">
        <v>39</v>
      </c>
      <c r="FR60" s="209"/>
      <c r="FS60" s="209">
        <v>39</v>
      </c>
      <c r="FT60" s="209"/>
      <c r="FU60" s="209">
        <v>39</v>
      </c>
      <c r="FV60" s="209"/>
      <c r="FW60" s="209">
        <v>39</v>
      </c>
      <c r="FX60" s="209"/>
      <c r="FY60" s="209">
        <v>39</v>
      </c>
      <c r="FZ60" s="209"/>
      <c r="GA60" s="209">
        <v>39</v>
      </c>
      <c r="GB60" s="209"/>
      <c r="GC60" s="209">
        <v>39</v>
      </c>
      <c r="GD60" s="209"/>
      <c r="GE60" s="209">
        <v>39</v>
      </c>
      <c r="GF60" s="209"/>
      <c r="GG60" s="209">
        <v>39</v>
      </c>
      <c r="GH60" s="209"/>
      <c r="GI60" s="209">
        <v>39</v>
      </c>
      <c r="GJ60" s="209">
        <v>90</v>
      </c>
      <c r="GK60" s="209">
        <v>39</v>
      </c>
      <c r="GL60" s="209">
        <v>90</v>
      </c>
      <c r="GM60" s="209">
        <v>39</v>
      </c>
      <c r="GN60" s="209">
        <v>90</v>
      </c>
      <c r="GO60" s="209">
        <v>39</v>
      </c>
      <c r="GP60" s="209">
        <v>90</v>
      </c>
      <c r="GQ60" s="209">
        <v>39</v>
      </c>
      <c r="GR60" s="209">
        <v>90</v>
      </c>
      <c r="GS60" s="209">
        <v>39</v>
      </c>
      <c r="GT60" s="209">
        <v>90</v>
      </c>
      <c r="GU60" s="209">
        <v>39</v>
      </c>
      <c r="GV60" s="209">
        <v>90</v>
      </c>
      <c r="GW60" s="209">
        <v>39</v>
      </c>
      <c r="GX60" s="209">
        <v>90</v>
      </c>
      <c r="GY60" s="209">
        <v>39</v>
      </c>
      <c r="GZ60" s="209">
        <v>90</v>
      </c>
      <c r="HA60" s="209">
        <v>39</v>
      </c>
      <c r="HB60" s="209">
        <v>90</v>
      </c>
      <c r="HC60" s="209">
        <v>39</v>
      </c>
      <c r="HD60" s="209">
        <v>90</v>
      </c>
      <c r="HE60" s="209">
        <v>39</v>
      </c>
      <c r="HF60" s="209">
        <v>90</v>
      </c>
      <c r="HG60" s="209">
        <v>39</v>
      </c>
      <c r="HH60" s="209">
        <v>90</v>
      </c>
      <c r="HI60" s="209">
        <v>39</v>
      </c>
      <c r="HJ60" s="209">
        <v>90</v>
      </c>
      <c r="HK60" s="209">
        <v>39</v>
      </c>
      <c r="HL60" s="209">
        <v>90</v>
      </c>
      <c r="HM60" s="209">
        <v>39</v>
      </c>
      <c r="HN60" s="209">
        <v>90</v>
      </c>
      <c r="HO60" s="209">
        <v>39</v>
      </c>
      <c r="HP60" s="209">
        <v>90</v>
      </c>
      <c r="HQ60" s="209">
        <v>39</v>
      </c>
      <c r="HR60" s="209">
        <v>90</v>
      </c>
      <c r="HS60" s="209">
        <v>39</v>
      </c>
      <c r="HT60" s="209">
        <v>90</v>
      </c>
      <c r="HU60" s="209">
        <v>39</v>
      </c>
      <c r="HV60" s="209">
        <v>90</v>
      </c>
      <c r="HW60" s="209">
        <v>39</v>
      </c>
      <c r="HX60" s="209">
        <v>90</v>
      </c>
      <c r="HY60" s="209">
        <v>39</v>
      </c>
      <c r="HZ60" s="209">
        <v>90</v>
      </c>
      <c r="IA60" s="209">
        <v>39</v>
      </c>
      <c r="IB60" s="209">
        <v>90</v>
      </c>
      <c r="IC60" s="209">
        <v>39</v>
      </c>
      <c r="ID60" s="209">
        <v>90</v>
      </c>
      <c r="IE60" s="209">
        <v>39</v>
      </c>
      <c r="IF60" s="209">
        <v>90</v>
      </c>
      <c r="IG60" s="209">
        <v>39</v>
      </c>
      <c r="IH60" s="209">
        <v>90</v>
      </c>
      <c r="II60" s="209">
        <v>39</v>
      </c>
      <c r="IJ60" s="209">
        <v>90</v>
      </c>
      <c r="IK60" s="209">
        <v>39</v>
      </c>
      <c r="IL60" s="209">
        <v>90</v>
      </c>
      <c r="IM60" s="209">
        <v>39</v>
      </c>
      <c r="IN60" s="209">
        <v>90</v>
      </c>
      <c r="IO60" s="209">
        <v>39</v>
      </c>
      <c r="IP60" s="209">
        <v>90</v>
      </c>
      <c r="IQ60" s="209">
        <v>39</v>
      </c>
      <c r="IR60" s="209">
        <v>90</v>
      </c>
      <c r="IS60" s="209">
        <v>39</v>
      </c>
      <c r="IT60" s="209">
        <v>90</v>
      </c>
      <c r="IU60" s="209">
        <v>39</v>
      </c>
      <c r="IV60" s="209">
        <v>90</v>
      </c>
      <c r="IW60" s="209">
        <v>39</v>
      </c>
      <c r="IX60" s="209">
        <v>90</v>
      </c>
      <c r="IY60" s="209">
        <v>39</v>
      </c>
      <c r="IZ60" s="209">
        <v>90</v>
      </c>
      <c r="JA60" s="209">
        <v>39</v>
      </c>
      <c r="JB60" s="209">
        <v>90</v>
      </c>
      <c r="JC60" s="209">
        <v>39</v>
      </c>
      <c r="JD60" s="209">
        <v>90</v>
      </c>
      <c r="JE60" s="209">
        <v>39</v>
      </c>
      <c r="JF60" s="209">
        <v>90</v>
      </c>
      <c r="JG60" s="209">
        <v>39</v>
      </c>
      <c r="JH60" s="209">
        <v>90</v>
      </c>
    </row>
    <row r="61" spans="1:268" s="206" customFormat="1" ht="15" customHeight="1" x14ac:dyDescent="0.25">
      <c r="A61" s="206">
        <v>52</v>
      </c>
      <c r="B61" s="206">
        <f t="shared" si="3"/>
        <v>1</v>
      </c>
      <c r="C61" s="206">
        <f t="shared" si="18"/>
        <v>4</v>
      </c>
      <c r="D61" s="206" t="str">
        <f t="shared" si="0"/>
        <v>Court 4</v>
      </c>
      <c r="E61" s="207">
        <f t="shared" si="9"/>
        <v>0.87500000000000011</v>
      </c>
      <c r="F61" s="208">
        <f t="shared" si="19"/>
        <v>42040</v>
      </c>
      <c r="G61" s="154"/>
      <c r="K61" s="209" t="str">
        <f>Setup!H25</f>
        <v/>
      </c>
      <c r="L61" s="219">
        <f>Setup!I25</f>
        <v>0</v>
      </c>
      <c r="O61" s="209">
        <f t="shared" si="22"/>
        <v>53</v>
      </c>
      <c r="P61" s="210">
        <f t="shared" si="23"/>
        <v>42040</v>
      </c>
      <c r="Q61" s="207">
        <f t="shared" si="24"/>
        <v>0.87500000000000011</v>
      </c>
      <c r="R61" s="209" t="str">
        <f t="shared" si="25"/>
        <v>Court 5</v>
      </c>
      <c r="S61" s="209" t="str">
        <f t="shared" ca="1" si="20"/>
        <v>Bye</v>
      </c>
      <c r="T61" s="209" t="str">
        <f t="shared" ca="1" si="21"/>
        <v>Bye</v>
      </c>
      <c r="U61" s="209"/>
      <c r="V61" s="209"/>
      <c r="W61" s="209"/>
      <c r="X61" s="209"/>
      <c r="Y61" s="209"/>
      <c r="Z61" s="209"/>
      <c r="AA61" s="209"/>
      <c r="AB61" s="209"/>
      <c r="AC61" s="209"/>
      <c r="AD61" s="209"/>
      <c r="AE61" s="209"/>
      <c r="AF61" s="209"/>
      <c r="AG61" s="209"/>
      <c r="AH61" s="209"/>
      <c r="AI61" s="209"/>
      <c r="AJ61" s="209"/>
      <c r="AK61" s="209"/>
      <c r="AL61" s="209"/>
      <c r="AM61" s="209"/>
      <c r="AN61" s="209"/>
      <c r="AO61" s="209"/>
      <c r="AP61" s="209"/>
      <c r="AQ61" s="209"/>
      <c r="AR61" s="209"/>
      <c r="AS61" s="209"/>
      <c r="AT61" s="209"/>
      <c r="AU61" s="209"/>
      <c r="AV61" s="209"/>
      <c r="AW61" s="209"/>
      <c r="AX61" s="209"/>
      <c r="AY61" s="209"/>
      <c r="AZ61" s="209"/>
      <c r="BA61" s="209"/>
      <c r="BB61" s="209"/>
      <c r="BC61" s="209"/>
      <c r="BD61" s="209"/>
      <c r="BE61" s="209"/>
      <c r="BF61" s="209"/>
      <c r="BG61" s="209"/>
      <c r="BH61" s="209"/>
      <c r="BI61" s="209"/>
      <c r="BJ61" s="209"/>
      <c r="BK61" s="209"/>
      <c r="BL61" s="209"/>
      <c r="BM61" s="209"/>
      <c r="BN61" s="209"/>
      <c r="BO61" s="209"/>
      <c r="BP61" s="209"/>
      <c r="BQ61" s="209"/>
      <c r="BR61" s="209"/>
      <c r="BS61" s="209"/>
      <c r="BT61" s="209"/>
      <c r="BU61" s="209"/>
      <c r="BV61" s="209"/>
      <c r="BW61" s="209"/>
      <c r="BX61" s="209"/>
      <c r="BY61" s="209"/>
      <c r="BZ61" s="209"/>
      <c r="CA61" s="209"/>
      <c r="CB61" s="209"/>
      <c r="CC61" s="209"/>
      <c r="CD61" s="209"/>
      <c r="CE61" s="209"/>
      <c r="CF61" s="209"/>
      <c r="CG61" s="209"/>
      <c r="CH61" s="209"/>
      <c r="CI61" s="209"/>
      <c r="CJ61" s="209"/>
      <c r="CK61" s="209"/>
      <c r="CL61" s="209"/>
      <c r="CM61" s="209"/>
      <c r="CN61" s="209"/>
      <c r="CO61" s="209"/>
      <c r="CP61" s="209"/>
      <c r="CQ61" s="209"/>
      <c r="CR61" s="209"/>
      <c r="CS61" s="209"/>
      <c r="CT61" s="209"/>
      <c r="CU61" s="209"/>
      <c r="CV61" s="209"/>
      <c r="CW61" s="209"/>
      <c r="CX61" s="209"/>
      <c r="CY61" s="209"/>
      <c r="CZ61" s="209"/>
      <c r="DA61" s="209"/>
      <c r="DB61" s="209"/>
      <c r="DC61" s="209"/>
      <c r="DD61" s="209"/>
      <c r="DE61" s="209"/>
      <c r="DF61" s="209"/>
      <c r="DG61" s="209"/>
      <c r="DH61" s="209"/>
      <c r="DI61" s="209"/>
      <c r="DJ61" s="209"/>
      <c r="DK61" s="209"/>
      <c r="DL61" s="209"/>
      <c r="DM61" s="209"/>
      <c r="DN61" s="209"/>
      <c r="DO61" s="209"/>
      <c r="DP61" s="209"/>
      <c r="DQ61" s="209"/>
      <c r="DR61" s="209"/>
      <c r="DS61" s="209"/>
      <c r="DT61" s="209"/>
      <c r="DU61" s="209"/>
      <c r="DV61" s="209"/>
      <c r="DW61" s="209"/>
      <c r="DX61" s="209"/>
      <c r="DY61" s="209"/>
      <c r="DZ61" s="209"/>
      <c r="EA61" s="209"/>
      <c r="EB61" s="209"/>
      <c r="EC61" s="209"/>
      <c r="ED61" s="209"/>
      <c r="EE61" s="209"/>
      <c r="EF61" s="209"/>
      <c r="EG61" s="209"/>
      <c r="EH61" s="209"/>
      <c r="EI61" s="209"/>
      <c r="EJ61" s="209"/>
      <c r="EK61" s="209">
        <v>10</v>
      </c>
      <c r="EL61" s="209"/>
      <c r="EM61" s="209">
        <v>10</v>
      </c>
      <c r="EN61" s="209"/>
      <c r="EO61" s="209">
        <v>10</v>
      </c>
      <c r="EP61" s="209"/>
      <c r="EQ61" s="209">
        <v>10</v>
      </c>
      <c r="ER61" s="209"/>
      <c r="ES61" s="209">
        <v>10</v>
      </c>
      <c r="ET61" s="209"/>
      <c r="EU61" s="209">
        <v>10</v>
      </c>
      <c r="EV61" s="209"/>
      <c r="EW61" s="209">
        <v>10</v>
      </c>
      <c r="EX61" s="209"/>
      <c r="EY61" s="209">
        <v>10</v>
      </c>
      <c r="EZ61" s="209"/>
      <c r="FA61" s="209">
        <v>10</v>
      </c>
      <c r="FB61" s="209"/>
      <c r="FC61" s="209">
        <v>10</v>
      </c>
      <c r="FD61" s="209"/>
      <c r="FE61" s="209">
        <v>10</v>
      </c>
      <c r="FF61" s="209"/>
      <c r="FG61" s="209">
        <v>10</v>
      </c>
      <c r="FH61" s="209"/>
      <c r="FI61" s="209">
        <v>10</v>
      </c>
      <c r="FJ61" s="209"/>
      <c r="FK61" s="209">
        <v>10</v>
      </c>
      <c r="FL61" s="209"/>
      <c r="FM61" s="209">
        <v>10</v>
      </c>
      <c r="FN61" s="209"/>
      <c r="FO61" s="209">
        <v>10</v>
      </c>
      <c r="FP61" s="209"/>
      <c r="FQ61" s="209">
        <v>10</v>
      </c>
      <c r="FR61" s="209"/>
      <c r="FS61" s="209">
        <v>10</v>
      </c>
      <c r="FT61" s="209"/>
      <c r="FU61" s="209">
        <v>10</v>
      </c>
      <c r="FV61" s="209"/>
      <c r="FW61" s="209">
        <v>10</v>
      </c>
      <c r="FX61" s="209"/>
      <c r="FY61" s="209">
        <v>10</v>
      </c>
      <c r="FZ61" s="209"/>
      <c r="GA61" s="209">
        <v>10</v>
      </c>
      <c r="GB61" s="209"/>
      <c r="GC61" s="209">
        <v>10</v>
      </c>
      <c r="GD61" s="209"/>
      <c r="GE61" s="209">
        <v>10</v>
      </c>
      <c r="GF61" s="209"/>
      <c r="GG61" s="209">
        <v>10</v>
      </c>
      <c r="GH61" s="209"/>
      <c r="GI61" s="209">
        <v>10</v>
      </c>
      <c r="GJ61" s="209"/>
      <c r="GK61" s="209">
        <v>10</v>
      </c>
      <c r="GL61" s="209"/>
      <c r="GM61" s="209">
        <v>10</v>
      </c>
      <c r="GN61" s="209"/>
      <c r="GO61" s="209">
        <v>10</v>
      </c>
      <c r="GP61" s="209"/>
      <c r="GQ61" s="209">
        <v>10</v>
      </c>
      <c r="GR61" s="209"/>
      <c r="GS61" s="209">
        <v>10</v>
      </c>
      <c r="GT61" s="209"/>
      <c r="GU61" s="209">
        <v>10</v>
      </c>
      <c r="GV61" s="209"/>
      <c r="GW61" s="209">
        <v>10</v>
      </c>
      <c r="GX61" s="209"/>
      <c r="GY61" s="209">
        <v>10</v>
      </c>
      <c r="GZ61" s="209"/>
      <c r="HA61" s="209">
        <v>10</v>
      </c>
      <c r="HB61" s="209"/>
      <c r="HC61" s="209">
        <v>10</v>
      </c>
      <c r="HD61" s="209"/>
      <c r="HE61" s="209">
        <v>10</v>
      </c>
      <c r="HF61" s="209"/>
      <c r="HG61" s="209">
        <v>10</v>
      </c>
      <c r="HH61" s="209"/>
      <c r="HI61" s="209">
        <v>10</v>
      </c>
      <c r="HJ61" s="209"/>
      <c r="HK61" s="209">
        <v>10</v>
      </c>
      <c r="HL61" s="209"/>
      <c r="HM61" s="209">
        <v>10</v>
      </c>
      <c r="HN61" s="209"/>
      <c r="HO61" s="209">
        <v>10</v>
      </c>
      <c r="HP61" s="209"/>
      <c r="HQ61" s="209">
        <v>10</v>
      </c>
      <c r="HR61" s="209"/>
      <c r="HS61" s="209">
        <v>10</v>
      </c>
      <c r="HT61" s="209"/>
      <c r="HU61" s="209">
        <v>10</v>
      </c>
      <c r="HV61" s="209"/>
      <c r="HW61" s="209">
        <v>10</v>
      </c>
      <c r="HX61" s="209"/>
      <c r="HY61" s="209">
        <v>10</v>
      </c>
      <c r="HZ61" s="209"/>
      <c r="IA61" s="209">
        <v>10</v>
      </c>
      <c r="IB61" s="209"/>
      <c r="IC61" s="209">
        <v>10</v>
      </c>
      <c r="ID61" s="209"/>
      <c r="IE61" s="209">
        <v>10</v>
      </c>
      <c r="IF61" s="209"/>
      <c r="IG61" s="209">
        <v>10</v>
      </c>
      <c r="IH61" s="209"/>
      <c r="II61" s="209">
        <v>10</v>
      </c>
      <c r="IJ61" s="209"/>
      <c r="IK61" s="209">
        <v>10</v>
      </c>
      <c r="IL61" s="209"/>
      <c r="IM61" s="209">
        <v>10</v>
      </c>
      <c r="IN61" s="209"/>
      <c r="IO61" s="209">
        <v>10</v>
      </c>
      <c r="IP61" s="209">
        <v>119</v>
      </c>
      <c r="IQ61" s="209">
        <v>10</v>
      </c>
      <c r="IR61" s="209">
        <v>119</v>
      </c>
      <c r="IS61" s="209">
        <v>10</v>
      </c>
      <c r="IT61" s="209">
        <v>119</v>
      </c>
      <c r="IU61" s="209">
        <v>10</v>
      </c>
      <c r="IV61" s="209">
        <v>119</v>
      </c>
      <c r="IW61" s="209">
        <v>10</v>
      </c>
      <c r="IX61" s="209">
        <v>119</v>
      </c>
      <c r="IY61" s="209">
        <v>10</v>
      </c>
      <c r="IZ61" s="209">
        <v>119</v>
      </c>
      <c r="JA61" s="209">
        <v>10</v>
      </c>
      <c r="JB61" s="209">
        <v>119</v>
      </c>
      <c r="JC61" s="209">
        <v>10</v>
      </c>
      <c r="JD61" s="209">
        <v>119</v>
      </c>
      <c r="JE61" s="209">
        <v>10</v>
      </c>
      <c r="JF61" s="209">
        <v>119</v>
      </c>
      <c r="JG61" s="209">
        <v>10</v>
      </c>
      <c r="JH61" s="209">
        <v>119</v>
      </c>
    </row>
    <row r="62" spans="1:268" s="206" customFormat="1" ht="15" customHeight="1" x14ac:dyDescent="0.25">
      <c r="A62" s="206">
        <v>53</v>
      </c>
      <c r="B62" s="206">
        <f t="shared" si="3"/>
        <v>1</v>
      </c>
      <c r="C62" s="206">
        <f t="shared" si="18"/>
        <v>5</v>
      </c>
      <c r="D62" s="206" t="str">
        <f t="shared" si="0"/>
        <v>Court 5</v>
      </c>
      <c r="E62" s="207">
        <f t="shared" si="9"/>
        <v>0.87500000000000011</v>
      </c>
      <c r="F62" s="208">
        <f t="shared" si="19"/>
        <v>42040</v>
      </c>
      <c r="G62" s="154"/>
      <c r="K62" s="209" t="str">
        <f>Setup!H26</f>
        <v/>
      </c>
      <c r="L62" s="219">
        <f>Setup!I26</f>
        <v>0</v>
      </c>
      <c r="O62" s="209">
        <f t="shared" si="22"/>
        <v>54</v>
      </c>
      <c r="P62" s="210">
        <f t="shared" si="23"/>
        <v>42040</v>
      </c>
      <c r="Q62" s="207">
        <f t="shared" si="24"/>
        <v>0.87500000000000011</v>
      </c>
      <c r="R62" s="209" t="str">
        <f t="shared" si="25"/>
        <v>Court 6</v>
      </c>
      <c r="S62" s="209" t="str">
        <f t="shared" ca="1" si="20"/>
        <v>Bye</v>
      </c>
      <c r="T62" s="209" t="str">
        <f t="shared" ca="1" si="21"/>
        <v>Bye</v>
      </c>
      <c r="U62" s="209"/>
      <c r="V62" s="209"/>
      <c r="W62" s="209"/>
      <c r="X62" s="209"/>
      <c r="Y62" s="209"/>
      <c r="Z62" s="209"/>
      <c r="AA62" s="209"/>
      <c r="AB62" s="209"/>
      <c r="AC62" s="209"/>
      <c r="AD62" s="209"/>
      <c r="AE62" s="209"/>
      <c r="AF62" s="209"/>
      <c r="AG62" s="209"/>
      <c r="AH62" s="209"/>
      <c r="AI62" s="209"/>
      <c r="AJ62" s="209"/>
      <c r="AK62" s="209"/>
      <c r="AL62" s="209"/>
      <c r="AM62" s="209"/>
      <c r="AN62" s="209"/>
      <c r="AO62" s="209"/>
      <c r="AP62" s="209"/>
      <c r="AQ62" s="209"/>
      <c r="AR62" s="209"/>
      <c r="AS62" s="209"/>
      <c r="AT62" s="209"/>
      <c r="AU62" s="209"/>
      <c r="AV62" s="209"/>
      <c r="AW62" s="209"/>
      <c r="AX62" s="209"/>
      <c r="AY62" s="209"/>
      <c r="AZ62" s="209"/>
      <c r="BA62" s="209"/>
      <c r="BB62" s="209"/>
      <c r="BC62" s="209"/>
      <c r="BD62" s="209"/>
      <c r="BE62" s="209"/>
      <c r="BF62" s="209"/>
      <c r="BG62" s="209"/>
      <c r="BH62" s="209"/>
      <c r="BI62" s="209"/>
      <c r="BJ62" s="209"/>
      <c r="BK62" s="209"/>
      <c r="BL62" s="209"/>
      <c r="BM62" s="209"/>
      <c r="BN62" s="209"/>
      <c r="BO62" s="209"/>
      <c r="BP62" s="209"/>
      <c r="BQ62" s="209"/>
      <c r="BR62" s="209"/>
      <c r="BS62" s="209"/>
      <c r="BT62" s="209"/>
      <c r="BU62" s="209"/>
      <c r="BV62" s="209"/>
      <c r="BW62" s="209"/>
      <c r="BX62" s="209"/>
      <c r="BY62" s="209"/>
      <c r="BZ62" s="209"/>
      <c r="CA62" s="209"/>
      <c r="CB62" s="209"/>
      <c r="CC62" s="209"/>
      <c r="CD62" s="209"/>
      <c r="CE62" s="209"/>
      <c r="CF62" s="209"/>
      <c r="CG62" s="209"/>
      <c r="CH62" s="209"/>
      <c r="CI62" s="209"/>
      <c r="CJ62" s="209"/>
      <c r="CK62" s="209"/>
      <c r="CL62" s="209"/>
      <c r="CM62" s="209"/>
      <c r="CN62" s="209"/>
      <c r="CO62" s="209"/>
      <c r="CP62" s="209"/>
      <c r="CQ62" s="209"/>
      <c r="CR62" s="209"/>
      <c r="CS62" s="209"/>
      <c r="CT62" s="209"/>
      <c r="CU62" s="209"/>
      <c r="CV62" s="209"/>
      <c r="CW62" s="209"/>
      <c r="CX62" s="209"/>
      <c r="CY62" s="209"/>
      <c r="CZ62" s="209"/>
      <c r="DA62" s="209"/>
      <c r="DB62" s="209"/>
      <c r="DC62" s="209"/>
      <c r="DD62" s="209"/>
      <c r="DE62" s="209"/>
      <c r="DF62" s="209"/>
      <c r="DG62" s="209"/>
      <c r="DH62" s="209"/>
      <c r="DI62" s="209"/>
      <c r="DJ62" s="209"/>
      <c r="DK62" s="209"/>
      <c r="DL62" s="209"/>
      <c r="DM62" s="209"/>
      <c r="DN62" s="209"/>
      <c r="DO62" s="209"/>
      <c r="DP62" s="209"/>
      <c r="DQ62" s="209"/>
      <c r="DR62" s="209"/>
      <c r="DS62" s="209"/>
      <c r="DT62" s="209"/>
      <c r="DU62" s="209"/>
      <c r="DV62" s="209"/>
      <c r="DW62" s="209"/>
      <c r="DX62" s="209"/>
      <c r="DY62" s="209"/>
      <c r="DZ62" s="209"/>
      <c r="EA62" s="209"/>
      <c r="EB62" s="209"/>
      <c r="EC62" s="209"/>
      <c r="ED62" s="209"/>
      <c r="EE62" s="209"/>
      <c r="EF62" s="209"/>
      <c r="EG62" s="209"/>
      <c r="EH62" s="209"/>
      <c r="EI62" s="209"/>
      <c r="EJ62" s="209"/>
      <c r="EK62" s="209">
        <v>55</v>
      </c>
      <c r="EL62" s="209"/>
      <c r="EM62" s="209">
        <v>55</v>
      </c>
      <c r="EN62" s="209"/>
      <c r="EO62" s="209">
        <v>55</v>
      </c>
      <c r="EP62" s="209"/>
      <c r="EQ62" s="209">
        <v>55</v>
      </c>
      <c r="ER62" s="209"/>
      <c r="ES62" s="209">
        <v>55</v>
      </c>
      <c r="ET62" s="209"/>
      <c r="EU62" s="209">
        <v>55</v>
      </c>
      <c r="EV62" s="209"/>
      <c r="EW62" s="209">
        <v>55</v>
      </c>
      <c r="EX62" s="209"/>
      <c r="EY62" s="209">
        <v>55</v>
      </c>
      <c r="EZ62" s="209"/>
      <c r="FA62" s="209">
        <v>55</v>
      </c>
      <c r="FB62" s="209"/>
      <c r="FC62" s="209">
        <v>55</v>
      </c>
      <c r="FD62" s="209">
        <v>74</v>
      </c>
      <c r="FE62" s="209">
        <v>55</v>
      </c>
      <c r="FF62" s="209">
        <v>74</v>
      </c>
      <c r="FG62" s="209">
        <v>55</v>
      </c>
      <c r="FH62" s="209">
        <v>74</v>
      </c>
      <c r="FI62" s="209">
        <v>55</v>
      </c>
      <c r="FJ62" s="209">
        <v>74</v>
      </c>
      <c r="FK62" s="209">
        <v>55</v>
      </c>
      <c r="FL62" s="209">
        <v>74</v>
      </c>
      <c r="FM62" s="209">
        <v>55</v>
      </c>
      <c r="FN62" s="209">
        <v>74</v>
      </c>
      <c r="FO62" s="209">
        <v>55</v>
      </c>
      <c r="FP62" s="209">
        <v>74</v>
      </c>
      <c r="FQ62" s="209">
        <v>55</v>
      </c>
      <c r="FR62" s="209">
        <v>74</v>
      </c>
      <c r="FS62" s="209">
        <v>55</v>
      </c>
      <c r="FT62" s="209">
        <v>74</v>
      </c>
      <c r="FU62" s="209">
        <v>55</v>
      </c>
      <c r="FV62" s="209">
        <v>74</v>
      </c>
      <c r="FW62" s="209">
        <v>55</v>
      </c>
      <c r="FX62" s="209">
        <v>74</v>
      </c>
      <c r="FY62" s="209">
        <v>55</v>
      </c>
      <c r="FZ62" s="209">
        <v>74</v>
      </c>
      <c r="GA62" s="209">
        <v>55</v>
      </c>
      <c r="GB62" s="209">
        <v>74</v>
      </c>
      <c r="GC62" s="209">
        <v>55</v>
      </c>
      <c r="GD62" s="209">
        <v>74</v>
      </c>
      <c r="GE62" s="209">
        <v>55</v>
      </c>
      <c r="GF62" s="209">
        <v>74</v>
      </c>
      <c r="GG62" s="209">
        <v>55</v>
      </c>
      <c r="GH62" s="209">
        <v>74</v>
      </c>
      <c r="GI62" s="209">
        <v>55</v>
      </c>
      <c r="GJ62" s="209">
        <v>74</v>
      </c>
      <c r="GK62" s="209">
        <v>55</v>
      </c>
      <c r="GL62" s="209">
        <v>74</v>
      </c>
      <c r="GM62" s="209">
        <v>55</v>
      </c>
      <c r="GN62" s="209">
        <v>74</v>
      </c>
      <c r="GO62" s="209">
        <v>55</v>
      </c>
      <c r="GP62" s="209">
        <v>74</v>
      </c>
      <c r="GQ62" s="209">
        <v>55</v>
      </c>
      <c r="GR62" s="209">
        <v>74</v>
      </c>
      <c r="GS62" s="209">
        <v>55</v>
      </c>
      <c r="GT62" s="209">
        <v>74</v>
      </c>
      <c r="GU62" s="209">
        <v>55</v>
      </c>
      <c r="GV62" s="209">
        <v>74</v>
      </c>
      <c r="GW62" s="209">
        <v>55</v>
      </c>
      <c r="GX62" s="209">
        <v>74</v>
      </c>
      <c r="GY62" s="209">
        <v>55</v>
      </c>
      <c r="GZ62" s="209">
        <v>74</v>
      </c>
      <c r="HA62" s="209">
        <v>55</v>
      </c>
      <c r="HB62" s="209">
        <v>74</v>
      </c>
      <c r="HC62" s="209">
        <v>55</v>
      </c>
      <c r="HD62" s="209">
        <v>74</v>
      </c>
      <c r="HE62" s="209">
        <v>55</v>
      </c>
      <c r="HF62" s="209">
        <v>74</v>
      </c>
      <c r="HG62" s="209">
        <v>55</v>
      </c>
      <c r="HH62" s="209">
        <v>74</v>
      </c>
      <c r="HI62" s="209">
        <v>55</v>
      </c>
      <c r="HJ62" s="209">
        <v>74</v>
      </c>
      <c r="HK62" s="209">
        <v>55</v>
      </c>
      <c r="HL62" s="209">
        <v>74</v>
      </c>
      <c r="HM62" s="209">
        <v>55</v>
      </c>
      <c r="HN62" s="209">
        <v>74</v>
      </c>
      <c r="HO62" s="209">
        <v>55</v>
      </c>
      <c r="HP62" s="209">
        <v>74</v>
      </c>
      <c r="HQ62" s="209">
        <v>55</v>
      </c>
      <c r="HR62" s="209">
        <v>74</v>
      </c>
      <c r="HS62" s="209">
        <v>55</v>
      </c>
      <c r="HT62" s="209">
        <v>74</v>
      </c>
      <c r="HU62" s="209">
        <v>55</v>
      </c>
      <c r="HV62" s="209">
        <v>74</v>
      </c>
      <c r="HW62" s="209">
        <v>55</v>
      </c>
      <c r="HX62" s="209">
        <v>74</v>
      </c>
      <c r="HY62" s="209">
        <v>55</v>
      </c>
      <c r="HZ62" s="209">
        <v>74</v>
      </c>
      <c r="IA62" s="209">
        <v>55</v>
      </c>
      <c r="IB62" s="209">
        <v>74</v>
      </c>
      <c r="IC62" s="209">
        <v>55</v>
      </c>
      <c r="ID62" s="209">
        <v>74</v>
      </c>
      <c r="IE62" s="209">
        <v>55</v>
      </c>
      <c r="IF62" s="209">
        <v>74</v>
      </c>
      <c r="IG62" s="209">
        <v>55</v>
      </c>
      <c r="IH62" s="209">
        <v>74</v>
      </c>
      <c r="II62" s="209">
        <v>55</v>
      </c>
      <c r="IJ62" s="209">
        <v>74</v>
      </c>
      <c r="IK62" s="209">
        <v>55</v>
      </c>
      <c r="IL62" s="209">
        <v>74</v>
      </c>
      <c r="IM62" s="209">
        <v>55</v>
      </c>
      <c r="IN62" s="209">
        <v>74</v>
      </c>
      <c r="IO62" s="209">
        <v>55</v>
      </c>
      <c r="IP62" s="209">
        <v>74</v>
      </c>
      <c r="IQ62" s="209">
        <v>55</v>
      </c>
      <c r="IR62" s="209">
        <v>74</v>
      </c>
      <c r="IS62" s="209">
        <v>55</v>
      </c>
      <c r="IT62" s="209">
        <v>74</v>
      </c>
      <c r="IU62" s="209">
        <v>55</v>
      </c>
      <c r="IV62" s="209">
        <v>74</v>
      </c>
      <c r="IW62" s="209">
        <v>55</v>
      </c>
      <c r="IX62" s="209">
        <v>74</v>
      </c>
      <c r="IY62" s="209">
        <v>55</v>
      </c>
      <c r="IZ62" s="209">
        <v>74</v>
      </c>
      <c r="JA62" s="209">
        <v>55</v>
      </c>
      <c r="JB62" s="209">
        <v>74</v>
      </c>
      <c r="JC62" s="209">
        <v>55</v>
      </c>
      <c r="JD62" s="209">
        <v>74</v>
      </c>
      <c r="JE62" s="209">
        <v>55</v>
      </c>
      <c r="JF62" s="209">
        <v>74</v>
      </c>
      <c r="JG62" s="209">
        <v>55</v>
      </c>
      <c r="JH62" s="209">
        <v>74</v>
      </c>
    </row>
    <row r="63" spans="1:268" s="206" customFormat="1" ht="15" customHeight="1" x14ac:dyDescent="0.25">
      <c r="A63" s="206">
        <v>54</v>
      </c>
      <c r="B63" s="206">
        <f t="shared" si="3"/>
        <v>1</v>
      </c>
      <c r="C63" s="206">
        <f t="shared" si="18"/>
        <v>6</v>
      </c>
      <c r="D63" s="206" t="str">
        <f t="shared" si="0"/>
        <v>Court 6</v>
      </c>
      <c r="E63" s="207">
        <f t="shared" si="9"/>
        <v>0.87500000000000011</v>
      </c>
      <c r="F63" s="208">
        <f t="shared" si="19"/>
        <v>42040</v>
      </c>
      <c r="G63" s="154"/>
      <c r="K63" s="209" t="str">
        <f>Setup!H27</f>
        <v/>
      </c>
      <c r="L63" s="219">
        <f>Setup!I27</f>
        <v>0</v>
      </c>
      <c r="O63" s="209">
        <f t="shared" si="22"/>
        <v>55</v>
      </c>
      <c r="P63" s="210">
        <f t="shared" si="23"/>
        <v>42040</v>
      </c>
      <c r="Q63" s="207">
        <f t="shared" si="24"/>
        <v>0.87500000000000011</v>
      </c>
      <c r="R63" s="209" t="str">
        <f t="shared" si="25"/>
        <v>Court 7</v>
      </c>
      <c r="S63" s="209" t="str">
        <f t="shared" ca="1" si="20"/>
        <v>Bye</v>
      </c>
      <c r="T63" s="209" t="str">
        <f t="shared" ca="1" si="21"/>
        <v>Bye</v>
      </c>
      <c r="U63" s="209"/>
      <c r="V63" s="209"/>
      <c r="W63" s="209"/>
      <c r="X63" s="209"/>
      <c r="Y63" s="209"/>
      <c r="Z63" s="209"/>
      <c r="AA63" s="209"/>
      <c r="AB63" s="209"/>
      <c r="AC63" s="209"/>
      <c r="AD63" s="209"/>
      <c r="AE63" s="209"/>
      <c r="AF63" s="209"/>
      <c r="AG63" s="209"/>
      <c r="AH63" s="209"/>
      <c r="AI63" s="209"/>
      <c r="AJ63" s="209"/>
      <c r="AK63" s="209"/>
      <c r="AL63" s="209"/>
      <c r="AM63" s="209"/>
      <c r="AN63" s="209"/>
      <c r="AO63" s="209"/>
      <c r="AP63" s="209"/>
      <c r="AQ63" s="209"/>
      <c r="AR63" s="209"/>
      <c r="AS63" s="209"/>
      <c r="AT63" s="209"/>
      <c r="AU63" s="209"/>
      <c r="AV63" s="209"/>
      <c r="AW63" s="209"/>
      <c r="AX63" s="209"/>
      <c r="AY63" s="209"/>
      <c r="AZ63" s="209"/>
      <c r="BA63" s="209"/>
      <c r="BB63" s="209"/>
      <c r="BC63" s="209"/>
      <c r="BD63" s="209"/>
      <c r="BE63" s="209"/>
      <c r="BF63" s="209"/>
      <c r="BG63" s="209"/>
      <c r="BH63" s="209"/>
      <c r="BI63" s="209"/>
      <c r="BJ63" s="209"/>
      <c r="BK63" s="209"/>
      <c r="BL63" s="209"/>
      <c r="BM63" s="209"/>
      <c r="BN63" s="209"/>
      <c r="BO63" s="209"/>
      <c r="BP63" s="209"/>
      <c r="BQ63" s="209"/>
      <c r="BR63" s="209"/>
      <c r="BS63" s="209"/>
      <c r="BT63" s="209"/>
      <c r="BU63" s="209"/>
      <c r="BV63" s="209"/>
      <c r="BW63" s="209"/>
      <c r="BX63" s="209"/>
      <c r="BY63" s="209"/>
      <c r="BZ63" s="209"/>
      <c r="CA63" s="209"/>
      <c r="CB63" s="209"/>
      <c r="CC63" s="209"/>
      <c r="CD63" s="209"/>
      <c r="CE63" s="209"/>
      <c r="CF63" s="209"/>
      <c r="CG63" s="209"/>
      <c r="CH63" s="209"/>
      <c r="CI63" s="209"/>
      <c r="CJ63" s="209"/>
      <c r="CK63" s="209"/>
      <c r="CL63" s="209"/>
      <c r="CM63" s="209"/>
      <c r="CN63" s="209"/>
      <c r="CO63" s="209"/>
      <c r="CP63" s="209"/>
      <c r="CQ63" s="209"/>
      <c r="CR63" s="209"/>
      <c r="CS63" s="209"/>
      <c r="CT63" s="209"/>
      <c r="CU63" s="209"/>
      <c r="CV63" s="209"/>
      <c r="CW63" s="209"/>
      <c r="CX63" s="209"/>
      <c r="CY63" s="209"/>
      <c r="CZ63" s="209"/>
      <c r="DA63" s="209"/>
      <c r="DB63" s="209"/>
      <c r="DC63" s="209"/>
      <c r="DD63" s="209"/>
      <c r="DE63" s="209"/>
      <c r="DF63" s="209"/>
      <c r="DG63" s="209"/>
      <c r="DH63" s="209"/>
      <c r="DI63" s="209"/>
      <c r="DJ63" s="209"/>
      <c r="DK63" s="209"/>
      <c r="DL63" s="209"/>
      <c r="DM63" s="209"/>
      <c r="DN63" s="209"/>
      <c r="DO63" s="209"/>
      <c r="DP63" s="209"/>
      <c r="DQ63" s="209"/>
      <c r="DR63" s="209"/>
      <c r="DS63" s="209"/>
      <c r="DT63" s="209"/>
      <c r="DU63" s="209"/>
      <c r="DV63" s="209"/>
      <c r="DW63" s="209"/>
      <c r="DX63" s="209"/>
      <c r="DY63" s="209"/>
      <c r="DZ63" s="209"/>
      <c r="EA63" s="209"/>
      <c r="EB63" s="209"/>
      <c r="EC63" s="209"/>
      <c r="ED63" s="209"/>
      <c r="EE63" s="209"/>
      <c r="EF63" s="209"/>
      <c r="EG63" s="209"/>
      <c r="EH63" s="209"/>
      <c r="EI63" s="209"/>
      <c r="EJ63" s="209"/>
      <c r="EK63" s="209">
        <v>23</v>
      </c>
      <c r="EL63" s="209"/>
      <c r="EM63" s="209">
        <v>23</v>
      </c>
      <c r="EN63" s="209"/>
      <c r="EO63" s="209">
        <v>23</v>
      </c>
      <c r="EP63" s="209"/>
      <c r="EQ63" s="209">
        <v>23</v>
      </c>
      <c r="ER63" s="209"/>
      <c r="ES63" s="209">
        <v>23</v>
      </c>
      <c r="ET63" s="209"/>
      <c r="EU63" s="209">
        <v>23</v>
      </c>
      <c r="EV63" s="209"/>
      <c r="EW63" s="209">
        <v>23</v>
      </c>
      <c r="EX63" s="209"/>
      <c r="EY63" s="209">
        <v>23</v>
      </c>
      <c r="EZ63" s="209"/>
      <c r="FA63" s="209">
        <v>23</v>
      </c>
      <c r="FB63" s="209"/>
      <c r="FC63" s="209">
        <v>23</v>
      </c>
      <c r="FD63" s="209"/>
      <c r="FE63" s="209">
        <v>23</v>
      </c>
      <c r="FF63" s="209"/>
      <c r="FG63" s="209">
        <v>23</v>
      </c>
      <c r="FH63" s="209"/>
      <c r="FI63" s="209">
        <v>23</v>
      </c>
      <c r="FJ63" s="209"/>
      <c r="FK63" s="209">
        <v>23</v>
      </c>
      <c r="FL63" s="209"/>
      <c r="FM63" s="209">
        <v>23</v>
      </c>
      <c r="FN63" s="209"/>
      <c r="FO63" s="209">
        <v>23</v>
      </c>
      <c r="FP63" s="209"/>
      <c r="FQ63" s="209">
        <v>23</v>
      </c>
      <c r="FR63" s="209"/>
      <c r="FS63" s="209">
        <v>23</v>
      </c>
      <c r="FT63" s="209"/>
      <c r="FU63" s="209">
        <v>23</v>
      </c>
      <c r="FV63" s="209"/>
      <c r="FW63" s="209">
        <v>23</v>
      </c>
      <c r="FX63" s="209"/>
      <c r="FY63" s="209">
        <v>23</v>
      </c>
      <c r="FZ63" s="209"/>
      <c r="GA63" s="209">
        <v>23</v>
      </c>
      <c r="GB63" s="209"/>
      <c r="GC63" s="209">
        <v>23</v>
      </c>
      <c r="GD63" s="209"/>
      <c r="GE63" s="209">
        <v>23</v>
      </c>
      <c r="GF63" s="209"/>
      <c r="GG63" s="209">
        <v>23</v>
      </c>
      <c r="GH63" s="209"/>
      <c r="GI63" s="209">
        <v>23</v>
      </c>
      <c r="GJ63" s="209"/>
      <c r="GK63" s="209">
        <v>23</v>
      </c>
      <c r="GL63" s="209"/>
      <c r="GM63" s="209">
        <v>23</v>
      </c>
      <c r="GN63" s="209"/>
      <c r="GO63" s="209">
        <v>23</v>
      </c>
      <c r="GP63" s="209"/>
      <c r="GQ63" s="209">
        <v>23</v>
      </c>
      <c r="GR63" s="209"/>
      <c r="GS63" s="209">
        <v>23</v>
      </c>
      <c r="GT63" s="209"/>
      <c r="GU63" s="209">
        <v>23</v>
      </c>
      <c r="GV63" s="209"/>
      <c r="GW63" s="209">
        <v>23</v>
      </c>
      <c r="GX63" s="209"/>
      <c r="GY63" s="209">
        <v>23</v>
      </c>
      <c r="GZ63" s="209"/>
      <c r="HA63" s="209">
        <v>23</v>
      </c>
      <c r="HB63" s="209"/>
      <c r="HC63" s="209">
        <v>23</v>
      </c>
      <c r="HD63" s="209"/>
      <c r="HE63" s="209">
        <v>23</v>
      </c>
      <c r="HF63" s="209"/>
      <c r="HG63" s="209">
        <v>23</v>
      </c>
      <c r="HH63" s="209"/>
      <c r="HI63" s="209">
        <v>23</v>
      </c>
      <c r="HJ63" s="209"/>
      <c r="HK63" s="209">
        <v>23</v>
      </c>
      <c r="HL63" s="209"/>
      <c r="HM63" s="209">
        <v>23</v>
      </c>
      <c r="HN63" s="209"/>
      <c r="HO63" s="209">
        <v>23</v>
      </c>
      <c r="HP63" s="209">
        <v>106</v>
      </c>
      <c r="HQ63" s="209">
        <v>23</v>
      </c>
      <c r="HR63" s="209">
        <v>106</v>
      </c>
      <c r="HS63" s="209">
        <v>23</v>
      </c>
      <c r="HT63" s="209">
        <v>106</v>
      </c>
      <c r="HU63" s="209">
        <v>23</v>
      </c>
      <c r="HV63" s="209">
        <v>106</v>
      </c>
      <c r="HW63" s="209">
        <v>23</v>
      </c>
      <c r="HX63" s="209">
        <v>106</v>
      </c>
      <c r="HY63" s="209">
        <v>23</v>
      </c>
      <c r="HZ63" s="209">
        <v>106</v>
      </c>
      <c r="IA63" s="209">
        <v>23</v>
      </c>
      <c r="IB63" s="209">
        <v>106</v>
      </c>
      <c r="IC63" s="209">
        <v>23</v>
      </c>
      <c r="ID63" s="209">
        <v>106</v>
      </c>
      <c r="IE63" s="209">
        <v>23</v>
      </c>
      <c r="IF63" s="209">
        <v>106</v>
      </c>
      <c r="IG63" s="209">
        <v>23</v>
      </c>
      <c r="IH63" s="209">
        <v>106</v>
      </c>
      <c r="II63" s="209">
        <v>23</v>
      </c>
      <c r="IJ63" s="209">
        <v>106</v>
      </c>
      <c r="IK63" s="209">
        <v>23</v>
      </c>
      <c r="IL63" s="209">
        <v>106</v>
      </c>
      <c r="IM63" s="209">
        <v>23</v>
      </c>
      <c r="IN63" s="209">
        <v>106</v>
      </c>
      <c r="IO63" s="209">
        <v>23</v>
      </c>
      <c r="IP63" s="209">
        <v>106</v>
      </c>
      <c r="IQ63" s="209">
        <v>23</v>
      </c>
      <c r="IR63" s="209">
        <v>106</v>
      </c>
      <c r="IS63" s="209">
        <v>23</v>
      </c>
      <c r="IT63" s="209">
        <v>106</v>
      </c>
      <c r="IU63" s="209">
        <v>23</v>
      </c>
      <c r="IV63" s="209">
        <v>106</v>
      </c>
      <c r="IW63" s="209">
        <v>23</v>
      </c>
      <c r="IX63" s="209">
        <v>106</v>
      </c>
      <c r="IY63" s="209">
        <v>23</v>
      </c>
      <c r="IZ63" s="209">
        <v>106</v>
      </c>
      <c r="JA63" s="209">
        <v>23</v>
      </c>
      <c r="JB63" s="209">
        <v>106</v>
      </c>
      <c r="JC63" s="209">
        <v>23</v>
      </c>
      <c r="JD63" s="209">
        <v>106</v>
      </c>
      <c r="JE63" s="209">
        <v>23</v>
      </c>
      <c r="JF63" s="209">
        <v>106</v>
      </c>
      <c r="JG63" s="209">
        <v>23</v>
      </c>
      <c r="JH63" s="209">
        <v>106</v>
      </c>
    </row>
    <row r="64" spans="1:268" s="206" customFormat="1" ht="15" customHeight="1" x14ac:dyDescent="0.25">
      <c r="A64" s="206">
        <v>55</v>
      </c>
      <c r="B64" s="206">
        <f t="shared" si="3"/>
        <v>1</v>
      </c>
      <c r="C64" s="206">
        <f t="shared" si="18"/>
        <v>7</v>
      </c>
      <c r="D64" s="206" t="str">
        <f t="shared" si="0"/>
        <v>Court 7</v>
      </c>
      <c r="E64" s="207">
        <f t="shared" si="9"/>
        <v>0.87500000000000011</v>
      </c>
      <c r="F64" s="208">
        <f t="shared" si="19"/>
        <v>42040</v>
      </c>
      <c r="G64" s="154"/>
      <c r="K64" s="209" t="str">
        <f>Setup!H28</f>
        <v/>
      </c>
      <c r="L64" s="219">
        <f>Setup!I28</f>
        <v>0</v>
      </c>
      <c r="O64" s="209">
        <f t="shared" si="22"/>
        <v>56</v>
      </c>
      <c r="P64" s="210">
        <f t="shared" si="23"/>
        <v>42040</v>
      </c>
      <c r="Q64" s="207">
        <f t="shared" si="24"/>
        <v>0.87500000000000011</v>
      </c>
      <c r="R64" s="209" t="str">
        <f t="shared" si="25"/>
        <v>Court 8</v>
      </c>
      <c r="S64" s="209" t="str">
        <f t="shared" ca="1" si="20"/>
        <v>Bye</v>
      </c>
      <c r="T64" s="209" t="str">
        <f t="shared" ca="1" si="21"/>
        <v>Bye</v>
      </c>
      <c r="U64" s="209"/>
      <c r="V64" s="209"/>
      <c r="W64" s="209"/>
      <c r="X64" s="209"/>
      <c r="Y64" s="209"/>
      <c r="Z64" s="209"/>
      <c r="AA64" s="209"/>
      <c r="AB64" s="209"/>
      <c r="AC64" s="209"/>
      <c r="AD64" s="209"/>
      <c r="AE64" s="209"/>
      <c r="AF64" s="209"/>
      <c r="AG64" s="209"/>
      <c r="AH64" s="209"/>
      <c r="AI64" s="209"/>
      <c r="AJ64" s="209"/>
      <c r="AK64" s="209"/>
      <c r="AL64" s="209"/>
      <c r="AM64" s="209"/>
      <c r="AN64" s="209"/>
      <c r="AO64" s="209"/>
      <c r="AP64" s="209"/>
      <c r="AQ64" s="209"/>
      <c r="AR64" s="209"/>
      <c r="AS64" s="209"/>
      <c r="AT64" s="209"/>
      <c r="AU64" s="209"/>
      <c r="AV64" s="209"/>
      <c r="AW64" s="209"/>
      <c r="AX64" s="209"/>
      <c r="AY64" s="209"/>
      <c r="AZ64" s="209"/>
      <c r="BA64" s="209"/>
      <c r="BB64" s="209"/>
      <c r="BC64" s="209"/>
      <c r="BD64" s="209"/>
      <c r="BE64" s="209"/>
      <c r="BF64" s="209"/>
      <c r="BG64" s="209"/>
      <c r="BH64" s="209"/>
      <c r="BI64" s="209"/>
      <c r="BJ64" s="209"/>
      <c r="BK64" s="209"/>
      <c r="BL64" s="209"/>
      <c r="BM64" s="209"/>
      <c r="BN64" s="209"/>
      <c r="BO64" s="209"/>
      <c r="BP64" s="209"/>
      <c r="BQ64" s="209"/>
      <c r="BR64" s="209"/>
      <c r="BS64" s="209"/>
      <c r="BT64" s="209"/>
      <c r="BU64" s="209"/>
      <c r="BV64" s="209"/>
      <c r="BW64" s="209"/>
      <c r="BX64" s="209"/>
      <c r="BY64" s="209"/>
      <c r="BZ64" s="209"/>
      <c r="CA64" s="209"/>
      <c r="CB64" s="209"/>
      <c r="CC64" s="209"/>
      <c r="CD64" s="209"/>
      <c r="CE64" s="209"/>
      <c r="CF64" s="209"/>
      <c r="CG64" s="209"/>
      <c r="CH64" s="209"/>
      <c r="CI64" s="209"/>
      <c r="CJ64" s="209"/>
      <c r="CK64" s="209"/>
      <c r="CL64" s="209"/>
      <c r="CM64" s="209"/>
      <c r="CN64" s="209"/>
      <c r="CO64" s="209"/>
      <c r="CP64" s="209"/>
      <c r="CQ64" s="209"/>
      <c r="CR64" s="209"/>
      <c r="CS64" s="209"/>
      <c r="CT64" s="209"/>
      <c r="CU64" s="209"/>
      <c r="CV64" s="209"/>
      <c r="CW64" s="209"/>
      <c r="CX64" s="209"/>
      <c r="CY64" s="209"/>
      <c r="CZ64" s="209"/>
      <c r="DA64" s="209"/>
      <c r="DB64" s="209"/>
      <c r="DC64" s="209"/>
      <c r="DD64" s="209"/>
      <c r="DE64" s="209"/>
      <c r="DF64" s="209"/>
      <c r="DG64" s="209"/>
      <c r="DH64" s="209"/>
      <c r="DI64" s="209"/>
      <c r="DJ64" s="209"/>
      <c r="DK64" s="209"/>
      <c r="DL64" s="209"/>
      <c r="DM64" s="209"/>
      <c r="DN64" s="209"/>
      <c r="DO64" s="209"/>
      <c r="DP64" s="209"/>
      <c r="DQ64" s="209"/>
      <c r="DR64" s="209"/>
      <c r="DS64" s="209"/>
      <c r="DT64" s="209"/>
      <c r="DU64" s="209"/>
      <c r="DV64" s="209"/>
      <c r="DW64" s="209"/>
      <c r="DX64" s="209"/>
      <c r="DY64" s="209"/>
      <c r="DZ64" s="209"/>
      <c r="EA64" s="209"/>
      <c r="EB64" s="209"/>
      <c r="EC64" s="209"/>
      <c r="ED64" s="209"/>
      <c r="EE64" s="209"/>
      <c r="EF64" s="209"/>
      <c r="EG64" s="209"/>
      <c r="EH64" s="209"/>
      <c r="EI64" s="209"/>
      <c r="EJ64" s="209"/>
      <c r="EK64" s="209">
        <v>42</v>
      </c>
      <c r="EL64" s="209"/>
      <c r="EM64" s="209">
        <v>42</v>
      </c>
      <c r="EN64" s="209"/>
      <c r="EO64" s="209">
        <v>42</v>
      </c>
      <c r="EP64" s="209"/>
      <c r="EQ64" s="209">
        <v>42</v>
      </c>
      <c r="ER64" s="209"/>
      <c r="ES64" s="209">
        <v>42</v>
      </c>
      <c r="ET64" s="209"/>
      <c r="EU64" s="209">
        <v>42</v>
      </c>
      <c r="EV64" s="209"/>
      <c r="EW64" s="209">
        <v>42</v>
      </c>
      <c r="EX64" s="209"/>
      <c r="EY64" s="209">
        <v>42</v>
      </c>
      <c r="EZ64" s="209"/>
      <c r="FA64" s="209">
        <v>42</v>
      </c>
      <c r="FB64" s="209"/>
      <c r="FC64" s="209">
        <v>42</v>
      </c>
      <c r="FD64" s="209"/>
      <c r="FE64" s="209">
        <v>42</v>
      </c>
      <c r="FF64" s="209"/>
      <c r="FG64" s="209">
        <v>42</v>
      </c>
      <c r="FH64" s="209"/>
      <c r="FI64" s="209">
        <v>42</v>
      </c>
      <c r="FJ64" s="209"/>
      <c r="FK64" s="209">
        <v>42</v>
      </c>
      <c r="FL64" s="209"/>
      <c r="FM64" s="209">
        <v>42</v>
      </c>
      <c r="FN64" s="209"/>
      <c r="FO64" s="209">
        <v>42</v>
      </c>
      <c r="FP64" s="209"/>
      <c r="FQ64" s="209">
        <v>42</v>
      </c>
      <c r="FR64" s="209"/>
      <c r="FS64" s="209">
        <v>42</v>
      </c>
      <c r="FT64" s="209"/>
      <c r="FU64" s="209">
        <v>42</v>
      </c>
      <c r="FV64" s="209"/>
      <c r="FW64" s="209">
        <v>42</v>
      </c>
      <c r="FX64" s="209"/>
      <c r="FY64" s="209">
        <v>42</v>
      </c>
      <c r="FZ64" s="209"/>
      <c r="GA64" s="209">
        <v>42</v>
      </c>
      <c r="GB64" s="209"/>
      <c r="GC64" s="209">
        <v>42</v>
      </c>
      <c r="GD64" s="209">
        <v>87</v>
      </c>
      <c r="GE64" s="209">
        <v>42</v>
      </c>
      <c r="GF64" s="209">
        <v>87</v>
      </c>
      <c r="GG64" s="209">
        <v>42</v>
      </c>
      <c r="GH64" s="209">
        <v>87</v>
      </c>
      <c r="GI64" s="209">
        <v>42</v>
      </c>
      <c r="GJ64" s="209">
        <v>87</v>
      </c>
      <c r="GK64" s="209">
        <v>42</v>
      </c>
      <c r="GL64" s="209">
        <v>87</v>
      </c>
      <c r="GM64" s="209">
        <v>42</v>
      </c>
      <c r="GN64" s="209">
        <v>87</v>
      </c>
      <c r="GO64" s="209">
        <v>42</v>
      </c>
      <c r="GP64" s="209">
        <v>87</v>
      </c>
      <c r="GQ64" s="209">
        <v>42</v>
      </c>
      <c r="GR64" s="209">
        <v>87</v>
      </c>
      <c r="GS64" s="209">
        <v>42</v>
      </c>
      <c r="GT64" s="209">
        <v>87</v>
      </c>
      <c r="GU64" s="209">
        <v>42</v>
      </c>
      <c r="GV64" s="209">
        <v>87</v>
      </c>
      <c r="GW64" s="209">
        <v>42</v>
      </c>
      <c r="GX64" s="209">
        <v>87</v>
      </c>
      <c r="GY64" s="209">
        <v>42</v>
      </c>
      <c r="GZ64" s="209">
        <v>87</v>
      </c>
      <c r="HA64" s="209">
        <v>42</v>
      </c>
      <c r="HB64" s="209">
        <v>87</v>
      </c>
      <c r="HC64" s="209">
        <v>42</v>
      </c>
      <c r="HD64" s="209">
        <v>87</v>
      </c>
      <c r="HE64" s="209">
        <v>42</v>
      </c>
      <c r="HF64" s="209">
        <v>87</v>
      </c>
      <c r="HG64" s="209">
        <v>42</v>
      </c>
      <c r="HH64" s="209">
        <v>87</v>
      </c>
      <c r="HI64" s="209">
        <v>42</v>
      </c>
      <c r="HJ64" s="209">
        <v>87</v>
      </c>
      <c r="HK64" s="209">
        <v>42</v>
      </c>
      <c r="HL64" s="209">
        <v>87</v>
      </c>
      <c r="HM64" s="209">
        <v>42</v>
      </c>
      <c r="HN64" s="209">
        <v>87</v>
      </c>
      <c r="HO64" s="209">
        <v>42</v>
      </c>
      <c r="HP64" s="209">
        <v>87</v>
      </c>
      <c r="HQ64" s="209">
        <v>42</v>
      </c>
      <c r="HR64" s="209">
        <v>87</v>
      </c>
      <c r="HS64" s="209">
        <v>42</v>
      </c>
      <c r="HT64" s="209">
        <v>87</v>
      </c>
      <c r="HU64" s="209">
        <v>42</v>
      </c>
      <c r="HV64" s="209">
        <v>87</v>
      </c>
      <c r="HW64" s="209">
        <v>42</v>
      </c>
      <c r="HX64" s="209">
        <v>87</v>
      </c>
      <c r="HY64" s="209">
        <v>42</v>
      </c>
      <c r="HZ64" s="209">
        <v>87</v>
      </c>
      <c r="IA64" s="209">
        <v>42</v>
      </c>
      <c r="IB64" s="209">
        <v>87</v>
      </c>
      <c r="IC64" s="209">
        <v>42</v>
      </c>
      <c r="ID64" s="209">
        <v>87</v>
      </c>
      <c r="IE64" s="209">
        <v>42</v>
      </c>
      <c r="IF64" s="209">
        <v>87</v>
      </c>
      <c r="IG64" s="209">
        <v>42</v>
      </c>
      <c r="IH64" s="209">
        <v>87</v>
      </c>
      <c r="II64" s="209">
        <v>42</v>
      </c>
      <c r="IJ64" s="209">
        <v>87</v>
      </c>
      <c r="IK64" s="209">
        <v>42</v>
      </c>
      <c r="IL64" s="209">
        <v>87</v>
      </c>
      <c r="IM64" s="209">
        <v>42</v>
      </c>
      <c r="IN64" s="209">
        <v>87</v>
      </c>
      <c r="IO64" s="209">
        <v>42</v>
      </c>
      <c r="IP64" s="209">
        <v>87</v>
      </c>
      <c r="IQ64" s="209">
        <v>42</v>
      </c>
      <c r="IR64" s="209">
        <v>87</v>
      </c>
      <c r="IS64" s="209">
        <v>42</v>
      </c>
      <c r="IT64" s="209">
        <v>87</v>
      </c>
      <c r="IU64" s="209">
        <v>42</v>
      </c>
      <c r="IV64" s="209">
        <v>87</v>
      </c>
      <c r="IW64" s="209">
        <v>42</v>
      </c>
      <c r="IX64" s="209">
        <v>87</v>
      </c>
      <c r="IY64" s="209">
        <v>42</v>
      </c>
      <c r="IZ64" s="209">
        <v>87</v>
      </c>
      <c r="JA64" s="209">
        <v>42</v>
      </c>
      <c r="JB64" s="209">
        <v>87</v>
      </c>
      <c r="JC64" s="209">
        <v>42</v>
      </c>
      <c r="JD64" s="209">
        <v>87</v>
      </c>
      <c r="JE64" s="209">
        <v>42</v>
      </c>
      <c r="JF64" s="209">
        <v>87</v>
      </c>
      <c r="JG64" s="209">
        <v>42</v>
      </c>
      <c r="JH64" s="209">
        <v>87</v>
      </c>
    </row>
    <row r="65" spans="1:268" s="206" customFormat="1" ht="15" customHeight="1" x14ac:dyDescent="0.25">
      <c r="A65" s="206">
        <v>56</v>
      </c>
      <c r="B65" s="206">
        <f t="shared" si="3"/>
        <v>1</v>
      </c>
      <c r="C65" s="206">
        <f t="shared" si="18"/>
        <v>8</v>
      </c>
      <c r="D65" s="206" t="str">
        <f t="shared" si="0"/>
        <v>Court 8</v>
      </c>
      <c r="E65" s="207">
        <f t="shared" si="9"/>
        <v>0.87500000000000011</v>
      </c>
      <c r="F65" s="208">
        <f t="shared" si="19"/>
        <v>42040</v>
      </c>
      <c r="G65" s="154"/>
      <c r="K65" s="209" t="str">
        <f>Setup!H29</f>
        <v/>
      </c>
      <c r="L65" s="219">
        <f>Setup!I29</f>
        <v>0</v>
      </c>
      <c r="O65" s="209">
        <f t="shared" si="22"/>
        <v>57</v>
      </c>
      <c r="P65" s="210">
        <f t="shared" si="23"/>
        <v>42040</v>
      </c>
      <c r="Q65" s="207">
        <f t="shared" si="24"/>
        <v>0.87500000000000011</v>
      </c>
      <c r="R65" s="209" t="str">
        <f t="shared" si="25"/>
        <v>Court 9</v>
      </c>
      <c r="S65" s="209" t="str">
        <f t="shared" ca="1" si="20"/>
        <v>Bye</v>
      </c>
      <c r="T65" s="209" t="str">
        <f t="shared" ca="1" si="21"/>
        <v>Bye</v>
      </c>
      <c r="U65" s="209"/>
      <c r="V65" s="209"/>
      <c r="W65" s="209"/>
      <c r="X65" s="209"/>
      <c r="Y65" s="209"/>
      <c r="Z65" s="209"/>
      <c r="AA65" s="209"/>
      <c r="AB65" s="209"/>
      <c r="AC65" s="209"/>
      <c r="AD65" s="209"/>
      <c r="AE65" s="209"/>
      <c r="AF65" s="209"/>
      <c r="AG65" s="209"/>
      <c r="AH65" s="209"/>
      <c r="AI65" s="209"/>
      <c r="AJ65" s="209"/>
      <c r="AK65" s="209"/>
      <c r="AL65" s="209"/>
      <c r="AM65" s="209"/>
      <c r="AN65" s="209"/>
      <c r="AO65" s="209"/>
      <c r="AP65" s="209"/>
      <c r="AQ65" s="209"/>
      <c r="AR65" s="209"/>
      <c r="AS65" s="209"/>
      <c r="AT65" s="209"/>
      <c r="AU65" s="209"/>
      <c r="AV65" s="209"/>
      <c r="AW65" s="209"/>
      <c r="AX65" s="209"/>
      <c r="AY65" s="209"/>
      <c r="AZ65" s="209"/>
      <c r="BA65" s="209"/>
      <c r="BB65" s="209"/>
      <c r="BC65" s="209"/>
      <c r="BD65" s="209"/>
      <c r="BE65" s="209"/>
      <c r="BF65" s="209"/>
      <c r="BG65" s="209"/>
      <c r="BH65" s="209"/>
      <c r="BI65" s="209"/>
      <c r="BJ65" s="209"/>
      <c r="BK65" s="209"/>
      <c r="BL65" s="209"/>
      <c r="BM65" s="209"/>
      <c r="BN65" s="209"/>
      <c r="BO65" s="209"/>
      <c r="BP65" s="209"/>
      <c r="BQ65" s="209"/>
      <c r="BR65" s="209"/>
      <c r="BS65" s="209"/>
      <c r="BT65" s="209"/>
      <c r="BU65" s="209"/>
      <c r="BV65" s="209"/>
      <c r="BW65" s="209"/>
      <c r="BX65" s="209"/>
      <c r="BY65" s="209"/>
      <c r="BZ65" s="209"/>
      <c r="CA65" s="209"/>
      <c r="CB65" s="209"/>
      <c r="CC65" s="209"/>
      <c r="CD65" s="209"/>
      <c r="CE65" s="209"/>
      <c r="CF65" s="209"/>
      <c r="CG65" s="209"/>
      <c r="CH65" s="209"/>
      <c r="CI65" s="209"/>
      <c r="CJ65" s="209"/>
      <c r="CK65" s="209"/>
      <c r="CL65" s="209"/>
      <c r="CM65" s="209"/>
      <c r="CN65" s="209"/>
      <c r="CO65" s="209"/>
      <c r="CP65" s="209"/>
      <c r="CQ65" s="209"/>
      <c r="CR65" s="209"/>
      <c r="CS65" s="209"/>
      <c r="CT65" s="209"/>
      <c r="CU65" s="209"/>
      <c r="CV65" s="209"/>
      <c r="CW65" s="209"/>
      <c r="CX65" s="209"/>
      <c r="CY65" s="209"/>
      <c r="CZ65" s="209"/>
      <c r="DA65" s="209"/>
      <c r="DB65" s="209"/>
      <c r="DC65" s="209"/>
      <c r="DD65" s="209"/>
      <c r="DE65" s="209"/>
      <c r="DF65" s="209"/>
      <c r="DG65" s="209"/>
      <c r="DH65" s="209"/>
      <c r="DI65" s="209"/>
      <c r="DJ65" s="209"/>
      <c r="DK65" s="209"/>
      <c r="DL65" s="209"/>
      <c r="DM65" s="209"/>
      <c r="DN65" s="209"/>
      <c r="DO65" s="209"/>
      <c r="DP65" s="209"/>
      <c r="DQ65" s="209"/>
      <c r="DR65" s="209"/>
      <c r="DS65" s="209"/>
      <c r="DT65" s="209"/>
      <c r="DU65" s="209"/>
      <c r="DV65" s="209"/>
      <c r="DW65" s="209"/>
      <c r="DX65" s="209"/>
      <c r="DY65" s="209"/>
      <c r="DZ65" s="209"/>
      <c r="EA65" s="209"/>
      <c r="EB65" s="209"/>
      <c r="EC65" s="209"/>
      <c r="ED65" s="209"/>
      <c r="EE65" s="209"/>
      <c r="EF65" s="209"/>
      <c r="EG65" s="209"/>
      <c r="EH65" s="209"/>
      <c r="EI65" s="209"/>
      <c r="EJ65" s="209"/>
      <c r="EK65" s="209">
        <v>15</v>
      </c>
      <c r="EL65" s="209"/>
      <c r="EM65" s="209">
        <v>15</v>
      </c>
      <c r="EN65" s="209"/>
      <c r="EO65" s="209">
        <v>15</v>
      </c>
      <c r="EP65" s="209"/>
      <c r="EQ65" s="209">
        <v>15</v>
      </c>
      <c r="ER65" s="209"/>
      <c r="ES65" s="209">
        <v>15</v>
      </c>
      <c r="ET65" s="209"/>
      <c r="EU65" s="209">
        <v>15</v>
      </c>
      <c r="EV65" s="209"/>
      <c r="EW65" s="209">
        <v>15</v>
      </c>
      <c r="EX65" s="209"/>
      <c r="EY65" s="209">
        <v>15</v>
      </c>
      <c r="EZ65" s="209"/>
      <c r="FA65" s="209">
        <v>15</v>
      </c>
      <c r="FB65" s="209"/>
      <c r="FC65" s="209">
        <v>15</v>
      </c>
      <c r="FD65" s="209"/>
      <c r="FE65" s="209">
        <v>15</v>
      </c>
      <c r="FF65" s="209"/>
      <c r="FG65" s="209">
        <v>15</v>
      </c>
      <c r="FH65" s="209"/>
      <c r="FI65" s="209">
        <v>15</v>
      </c>
      <c r="FJ65" s="209"/>
      <c r="FK65" s="209">
        <v>15</v>
      </c>
      <c r="FL65" s="209"/>
      <c r="FM65" s="209">
        <v>15</v>
      </c>
      <c r="FN65" s="209"/>
      <c r="FO65" s="209">
        <v>15</v>
      </c>
      <c r="FP65" s="209"/>
      <c r="FQ65" s="209">
        <v>15</v>
      </c>
      <c r="FR65" s="209"/>
      <c r="FS65" s="209">
        <v>15</v>
      </c>
      <c r="FT65" s="209"/>
      <c r="FU65" s="209">
        <v>15</v>
      </c>
      <c r="FV65" s="209"/>
      <c r="FW65" s="209">
        <v>15</v>
      </c>
      <c r="FX65" s="209"/>
      <c r="FY65" s="209">
        <v>15</v>
      </c>
      <c r="FZ65" s="209"/>
      <c r="GA65" s="209">
        <v>15</v>
      </c>
      <c r="GB65" s="209"/>
      <c r="GC65" s="209">
        <v>15</v>
      </c>
      <c r="GD65" s="209"/>
      <c r="GE65" s="209">
        <v>15</v>
      </c>
      <c r="GF65" s="209"/>
      <c r="GG65" s="209">
        <v>15</v>
      </c>
      <c r="GH65" s="209"/>
      <c r="GI65" s="209">
        <v>15</v>
      </c>
      <c r="GJ65" s="209"/>
      <c r="GK65" s="209">
        <v>15</v>
      </c>
      <c r="GL65" s="209"/>
      <c r="GM65" s="209">
        <v>15</v>
      </c>
      <c r="GN65" s="209"/>
      <c r="GO65" s="209">
        <v>15</v>
      </c>
      <c r="GP65" s="209"/>
      <c r="GQ65" s="209">
        <v>15</v>
      </c>
      <c r="GR65" s="209"/>
      <c r="GS65" s="209">
        <v>15</v>
      </c>
      <c r="GT65" s="209"/>
      <c r="GU65" s="209">
        <v>15</v>
      </c>
      <c r="GV65" s="209"/>
      <c r="GW65" s="209">
        <v>15</v>
      </c>
      <c r="GX65" s="209"/>
      <c r="GY65" s="209">
        <v>15</v>
      </c>
      <c r="GZ65" s="209"/>
      <c r="HA65" s="209">
        <v>15</v>
      </c>
      <c r="HB65" s="209"/>
      <c r="HC65" s="209">
        <v>15</v>
      </c>
      <c r="HD65" s="209"/>
      <c r="HE65" s="209">
        <v>15</v>
      </c>
      <c r="HF65" s="209"/>
      <c r="HG65" s="209">
        <v>15</v>
      </c>
      <c r="HH65" s="209"/>
      <c r="HI65" s="209">
        <v>15</v>
      </c>
      <c r="HJ65" s="209"/>
      <c r="HK65" s="209">
        <v>15</v>
      </c>
      <c r="HL65" s="209"/>
      <c r="HM65" s="209">
        <v>15</v>
      </c>
      <c r="HN65" s="209"/>
      <c r="HO65" s="209">
        <v>15</v>
      </c>
      <c r="HP65" s="209"/>
      <c r="HQ65" s="209">
        <v>15</v>
      </c>
      <c r="HR65" s="209"/>
      <c r="HS65" s="209">
        <v>15</v>
      </c>
      <c r="HT65" s="209"/>
      <c r="HU65" s="209">
        <v>15</v>
      </c>
      <c r="HV65" s="209"/>
      <c r="HW65" s="209">
        <v>15</v>
      </c>
      <c r="HX65" s="209"/>
      <c r="HY65" s="209">
        <v>15</v>
      </c>
      <c r="HZ65" s="209"/>
      <c r="IA65" s="209">
        <v>15</v>
      </c>
      <c r="IB65" s="209"/>
      <c r="IC65" s="209">
        <v>15</v>
      </c>
      <c r="ID65" s="209"/>
      <c r="IE65" s="209">
        <v>15</v>
      </c>
      <c r="IF65" s="209">
        <v>114</v>
      </c>
      <c r="IG65" s="209">
        <v>15</v>
      </c>
      <c r="IH65" s="209">
        <v>114</v>
      </c>
      <c r="II65" s="209">
        <v>15</v>
      </c>
      <c r="IJ65" s="209">
        <v>114</v>
      </c>
      <c r="IK65" s="209">
        <v>15</v>
      </c>
      <c r="IL65" s="209">
        <v>114</v>
      </c>
      <c r="IM65" s="209">
        <v>15</v>
      </c>
      <c r="IN65" s="209">
        <v>114</v>
      </c>
      <c r="IO65" s="209">
        <v>15</v>
      </c>
      <c r="IP65" s="209">
        <v>114</v>
      </c>
      <c r="IQ65" s="209">
        <v>15</v>
      </c>
      <c r="IR65" s="209">
        <v>114</v>
      </c>
      <c r="IS65" s="209">
        <v>15</v>
      </c>
      <c r="IT65" s="209">
        <v>114</v>
      </c>
      <c r="IU65" s="209">
        <v>15</v>
      </c>
      <c r="IV65" s="209">
        <v>114</v>
      </c>
      <c r="IW65" s="209">
        <v>15</v>
      </c>
      <c r="IX65" s="209">
        <v>114</v>
      </c>
      <c r="IY65" s="209">
        <v>15</v>
      </c>
      <c r="IZ65" s="209">
        <v>114</v>
      </c>
      <c r="JA65" s="209">
        <v>15</v>
      </c>
      <c r="JB65" s="209">
        <v>114</v>
      </c>
      <c r="JC65" s="209">
        <v>15</v>
      </c>
      <c r="JD65" s="209">
        <v>114</v>
      </c>
      <c r="JE65" s="209">
        <v>15</v>
      </c>
      <c r="JF65" s="209">
        <v>114</v>
      </c>
      <c r="JG65" s="209">
        <v>15</v>
      </c>
      <c r="JH65" s="209">
        <v>114</v>
      </c>
    </row>
    <row r="66" spans="1:268" s="206" customFormat="1" ht="15" customHeight="1" x14ac:dyDescent="0.25">
      <c r="A66" s="206">
        <v>57</v>
      </c>
      <c r="B66" s="206">
        <f t="shared" si="3"/>
        <v>1</v>
      </c>
      <c r="C66" s="206">
        <f t="shared" si="18"/>
        <v>9</v>
      </c>
      <c r="D66" s="206" t="str">
        <f t="shared" si="0"/>
        <v>Court 9</v>
      </c>
      <c r="E66" s="207">
        <f t="shared" si="9"/>
        <v>0.87500000000000011</v>
      </c>
      <c r="F66" s="208">
        <f t="shared" si="19"/>
        <v>42040</v>
      </c>
      <c r="G66" s="154"/>
      <c r="K66" s="209" t="str">
        <f>Setup!H30</f>
        <v/>
      </c>
      <c r="L66" s="219">
        <f>Setup!I30</f>
        <v>0</v>
      </c>
      <c r="O66" s="209">
        <f t="shared" si="22"/>
        <v>58</v>
      </c>
      <c r="P66" s="210">
        <f t="shared" si="23"/>
        <v>42040</v>
      </c>
      <c r="Q66" s="207">
        <f t="shared" si="24"/>
        <v>0.87500000000000011</v>
      </c>
      <c r="R66" s="209" t="str">
        <f t="shared" si="25"/>
        <v>Court 10</v>
      </c>
      <c r="S66" s="209" t="str">
        <f t="shared" ca="1" si="20"/>
        <v>Bye</v>
      </c>
      <c r="T66" s="209" t="str">
        <f t="shared" ca="1" si="21"/>
        <v>Bye</v>
      </c>
      <c r="U66" s="209"/>
      <c r="V66" s="209"/>
      <c r="W66" s="209"/>
      <c r="X66" s="209"/>
      <c r="Y66" s="209"/>
      <c r="Z66" s="209"/>
      <c r="AA66" s="209"/>
      <c r="AB66" s="209"/>
      <c r="AC66" s="209"/>
      <c r="AD66" s="209"/>
      <c r="AE66" s="209"/>
      <c r="AF66" s="209"/>
      <c r="AG66" s="209"/>
      <c r="AH66" s="209"/>
      <c r="AI66" s="209"/>
      <c r="AJ66" s="209"/>
      <c r="AK66" s="209"/>
      <c r="AL66" s="209"/>
      <c r="AM66" s="209"/>
      <c r="AN66" s="209"/>
      <c r="AO66" s="209"/>
      <c r="AP66" s="209"/>
      <c r="AQ66" s="209"/>
      <c r="AR66" s="209"/>
      <c r="AS66" s="209"/>
      <c r="AT66" s="209"/>
      <c r="AU66" s="209"/>
      <c r="AV66" s="209"/>
      <c r="AW66" s="209"/>
      <c r="AX66" s="209"/>
      <c r="AY66" s="209"/>
      <c r="AZ66" s="209"/>
      <c r="BA66" s="209"/>
      <c r="BB66" s="209"/>
      <c r="BC66" s="209"/>
      <c r="BD66" s="209"/>
      <c r="BE66" s="209"/>
      <c r="BF66" s="209"/>
      <c r="BG66" s="209"/>
      <c r="BH66" s="209"/>
      <c r="BI66" s="209"/>
      <c r="BJ66" s="209"/>
      <c r="BK66" s="209"/>
      <c r="BL66" s="209"/>
      <c r="BM66" s="209"/>
      <c r="BN66" s="209"/>
      <c r="BO66" s="209"/>
      <c r="BP66" s="209"/>
      <c r="BQ66" s="209"/>
      <c r="BR66" s="209"/>
      <c r="BS66" s="209"/>
      <c r="BT66" s="209"/>
      <c r="BU66" s="209"/>
      <c r="BV66" s="209"/>
      <c r="BW66" s="209"/>
      <c r="BX66" s="209"/>
      <c r="BY66" s="209"/>
      <c r="BZ66" s="209"/>
      <c r="CA66" s="209"/>
      <c r="CB66" s="209"/>
      <c r="CC66" s="209"/>
      <c r="CD66" s="209"/>
      <c r="CE66" s="209"/>
      <c r="CF66" s="209"/>
      <c r="CG66" s="209"/>
      <c r="CH66" s="209"/>
      <c r="CI66" s="209"/>
      <c r="CJ66" s="209"/>
      <c r="CK66" s="209"/>
      <c r="CL66" s="209"/>
      <c r="CM66" s="209"/>
      <c r="CN66" s="209"/>
      <c r="CO66" s="209"/>
      <c r="CP66" s="209"/>
      <c r="CQ66" s="209"/>
      <c r="CR66" s="209"/>
      <c r="CS66" s="209"/>
      <c r="CT66" s="209"/>
      <c r="CU66" s="209"/>
      <c r="CV66" s="209"/>
      <c r="CW66" s="209"/>
      <c r="CX66" s="209"/>
      <c r="CY66" s="209"/>
      <c r="CZ66" s="209"/>
      <c r="DA66" s="209"/>
      <c r="DB66" s="209"/>
      <c r="DC66" s="209"/>
      <c r="DD66" s="209"/>
      <c r="DE66" s="209"/>
      <c r="DF66" s="209"/>
      <c r="DG66" s="209"/>
      <c r="DH66" s="209"/>
      <c r="DI66" s="209"/>
      <c r="DJ66" s="209"/>
      <c r="DK66" s="209"/>
      <c r="DL66" s="209"/>
      <c r="DM66" s="209"/>
      <c r="DN66" s="209"/>
      <c r="DO66" s="209"/>
      <c r="DP66" s="209"/>
      <c r="DQ66" s="209"/>
      <c r="DR66" s="209"/>
      <c r="DS66" s="209"/>
      <c r="DT66" s="209"/>
      <c r="DU66" s="209"/>
      <c r="DV66" s="209"/>
      <c r="DW66" s="209"/>
      <c r="DX66" s="209"/>
      <c r="DY66" s="209"/>
      <c r="DZ66" s="209"/>
      <c r="EA66" s="209"/>
      <c r="EB66" s="209"/>
      <c r="EC66" s="209"/>
      <c r="ED66" s="209"/>
      <c r="EE66" s="209"/>
      <c r="EF66" s="209"/>
      <c r="EG66" s="209"/>
      <c r="EH66" s="209"/>
      <c r="EI66" s="209"/>
      <c r="EJ66" s="209"/>
      <c r="EK66" s="209">
        <v>50</v>
      </c>
      <c r="EL66" s="209"/>
      <c r="EM66" s="209">
        <v>50</v>
      </c>
      <c r="EN66" s="209"/>
      <c r="EO66" s="209">
        <v>50</v>
      </c>
      <c r="EP66" s="209"/>
      <c r="EQ66" s="209">
        <v>50</v>
      </c>
      <c r="ER66" s="209"/>
      <c r="ES66" s="209">
        <v>50</v>
      </c>
      <c r="ET66" s="209"/>
      <c r="EU66" s="209">
        <v>50</v>
      </c>
      <c r="EV66" s="209"/>
      <c r="EW66" s="209">
        <v>50</v>
      </c>
      <c r="EX66" s="209"/>
      <c r="EY66" s="209">
        <v>50</v>
      </c>
      <c r="EZ66" s="209"/>
      <c r="FA66" s="209">
        <v>50</v>
      </c>
      <c r="FB66" s="209"/>
      <c r="FC66" s="209">
        <v>50</v>
      </c>
      <c r="FD66" s="209"/>
      <c r="FE66" s="209">
        <v>50</v>
      </c>
      <c r="FF66" s="209"/>
      <c r="FG66" s="209">
        <v>50</v>
      </c>
      <c r="FH66" s="209"/>
      <c r="FI66" s="209">
        <v>50</v>
      </c>
      <c r="FJ66" s="209"/>
      <c r="FK66" s="209">
        <v>50</v>
      </c>
      <c r="FL66" s="209"/>
      <c r="FM66" s="209">
        <v>50</v>
      </c>
      <c r="FN66" s="209">
        <v>79</v>
      </c>
      <c r="FO66" s="209">
        <v>50</v>
      </c>
      <c r="FP66" s="209">
        <v>79</v>
      </c>
      <c r="FQ66" s="209">
        <v>50</v>
      </c>
      <c r="FR66" s="209">
        <v>79</v>
      </c>
      <c r="FS66" s="209">
        <v>50</v>
      </c>
      <c r="FT66" s="209">
        <v>79</v>
      </c>
      <c r="FU66" s="209">
        <v>50</v>
      </c>
      <c r="FV66" s="209">
        <v>79</v>
      </c>
      <c r="FW66" s="209">
        <v>50</v>
      </c>
      <c r="FX66" s="209">
        <v>79</v>
      </c>
      <c r="FY66" s="209">
        <v>50</v>
      </c>
      <c r="FZ66" s="209">
        <v>79</v>
      </c>
      <c r="GA66" s="209">
        <v>50</v>
      </c>
      <c r="GB66" s="209">
        <v>79</v>
      </c>
      <c r="GC66" s="209">
        <v>50</v>
      </c>
      <c r="GD66" s="209">
        <v>79</v>
      </c>
      <c r="GE66" s="209">
        <v>50</v>
      </c>
      <c r="GF66" s="209">
        <v>79</v>
      </c>
      <c r="GG66" s="209">
        <v>50</v>
      </c>
      <c r="GH66" s="209">
        <v>79</v>
      </c>
      <c r="GI66" s="209">
        <v>50</v>
      </c>
      <c r="GJ66" s="209">
        <v>79</v>
      </c>
      <c r="GK66" s="209">
        <v>50</v>
      </c>
      <c r="GL66" s="209">
        <v>79</v>
      </c>
      <c r="GM66" s="209">
        <v>50</v>
      </c>
      <c r="GN66" s="209">
        <v>79</v>
      </c>
      <c r="GO66" s="209">
        <v>50</v>
      </c>
      <c r="GP66" s="209">
        <v>79</v>
      </c>
      <c r="GQ66" s="209">
        <v>50</v>
      </c>
      <c r="GR66" s="209">
        <v>79</v>
      </c>
      <c r="GS66" s="209">
        <v>50</v>
      </c>
      <c r="GT66" s="209">
        <v>79</v>
      </c>
      <c r="GU66" s="209">
        <v>50</v>
      </c>
      <c r="GV66" s="209">
        <v>79</v>
      </c>
      <c r="GW66" s="209">
        <v>50</v>
      </c>
      <c r="GX66" s="209">
        <v>79</v>
      </c>
      <c r="GY66" s="209">
        <v>50</v>
      </c>
      <c r="GZ66" s="209">
        <v>79</v>
      </c>
      <c r="HA66" s="209">
        <v>50</v>
      </c>
      <c r="HB66" s="209">
        <v>79</v>
      </c>
      <c r="HC66" s="209">
        <v>50</v>
      </c>
      <c r="HD66" s="209">
        <v>79</v>
      </c>
      <c r="HE66" s="209">
        <v>50</v>
      </c>
      <c r="HF66" s="209">
        <v>79</v>
      </c>
      <c r="HG66" s="209">
        <v>50</v>
      </c>
      <c r="HH66" s="209">
        <v>79</v>
      </c>
      <c r="HI66" s="209">
        <v>50</v>
      </c>
      <c r="HJ66" s="209">
        <v>79</v>
      </c>
      <c r="HK66" s="209">
        <v>50</v>
      </c>
      <c r="HL66" s="209">
        <v>79</v>
      </c>
      <c r="HM66" s="209">
        <v>50</v>
      </c>
      <c r="HN66" s="209">
        <v>79</v>
      </c>
      <c r="HO66" s="209">
        <v>50</v>
      </c>
      <c r="HP66" s="209">
        <v>79</v>
      </c>
      <c r="HQ66" s="209">
        <v>50</v>
      </c>
      <c r="HR66" s="209">
        <v>79</v>
      </c>
      <c r="HS66" s="209">
        <v>50</v>
      </c>
      <c r="HT66" s="209">
        <v>79</v>
      </c>
      <c r="HU66" s="209">
        <v>50</v>
      </c>
      <c r="HV66" s="209">
        <v>79</v>
      </c>
      <c r="HW66" s="209">
        <v>50</v>
      </c>
      <c r="HX66" s="209">
        <v>79</v>
      </c>
      <c r="HY66" s="209">
        <v>50</v>
      </c>
      <c r="HZ66" s="209">
        <v>79</v>
      </c>
      <c r="IA66" s="209">
        <v>50</v>
      </c>
      <c r="IB66" s="209">
        <v>79</v>
      </c>
      <c r="IC66" s="209">
        <v>50</v>
      </c>
      <c r="ID66" s="209">
        <v>79</v>
      </c>
      <c r="IE66" s="209">
        <v>50</v>
      </c>
      <c r="IF66" s="209">
        <v>79</v>
      </c>
      <c r="IG66" s="209">
        <v>50</v>
      </c>
      <c r="IH66" s="209">
        <v>79</v>
      </c>
      <c r="II66" s="209">
        <v>50</v>
      </c>
      <c r="IJ66" s="209">
        <v>79</v>
      </c>
      <c r="IK66" s="209">
        <v>50</v>
      </c>
      <c r="IL66" s="209">
        <v>79</v>
      </c>
      <c r="IM66" s="209">
        <v>50</v>
      </c>
      <c r="IN66" s="209">
        <v>79</v>
      </c>
      <c r="IO66" s="209">
        <v>50</v>
      </c>
      <c r="IP66" s="209">
        <v>79</v>
      </c>
      <c r="IQ66" s="209">
        <v>50</v>
      </c>
      <c r="IR66" s="209">
        <v>79</v>
      </c>
      <c r="IS66" s="209">
        <v>50</v>
      </c>
      <c r="IT66" s="209">
        <v>79</v>
      </c>
      <c r="IU66" s="209">
        <v>50</v>
      </c>
      <c r="IV66" s="209">
        <v>79</v>
      </c>
      <c r="IW66" s="209">
        <v>50</v>
      </c>
      <c r="IX66" s="209">
        <v>79</v>
      </c>
      <c r="IY66" s="209">
        <v>50</v>
      </c>
      <c r="IZ66" s="209">
        <v>79</v>
      </c>
      <c r="JA66" s="209">
        <v>50</v>
      </c>
      <c r="JB66" s="209">
        <v>79</v>
      </c>
      <c r="JC66" s="209">
        <v>50</v>
      </c>
      <c r="JD66" s="209">
        <v>79</v>
      </c>
      <c r="JE66" s="209">
        <v>50</v>
      </c>
      <c r="JF66" s="209">
        <v>79</v>
      </c>
      <c r="JG66" s="209">
        <v>50</v>
      </c>
      <c r="JH66" s="209">
        <v>79</v>
      </c>
    </row>
    <row r="67" spans="1:268" s="206" customFormat="1" ht="15" customHeight="1" x14ac:dyDescent="0.25">
      <c r="A67" s="206">
        <v>58</v>
      </c>
      <c r="B67" s="206">
        <f t="shared" si="3"/>
        <v>1</v>
      </c>
      <c r="C67" s="206">
        <f t="shared" si="18"/>
        <v>10</v>
      </c>
      <c r="D67" s="206" t="str">
        <f t="shared" si="0"/>
        <v>Court 10</v>
      </c>
      <c r="E67" s="207">
        <f t="shared" si="9"/>
        <v>0.87500000000000011</v>
      </c>
      <c r="F67" s="208">
        <f t="shared" si="19"/>
        <v>42040</v>
      </c>
      <c r="G67" s="154"/>
      <c r="K67" s="209" t="str">
        <f>Setup!H31</f>
        <v/>
      </c>
      <c r="L67" s="219">
        <f>Setup!I31</f>
        <v>0</v>
      </c>
      <c r="O67" s="209">
        <f t="shared" si="22"/>
        <v>59</v>
      </c>
      <c r="P67" s="210">
        <f t="shared" si="23"/>
        <v>42040</v>
      </c>
      <c r="Q67" s="207">
        <f t="shared" si="24"/>
        <v>0.87500000000000011</v>
      </c>
      <c r="R67" s="209" t="str">
        <f t="shared" si="25"/>
        <v>Court 11</v>
      </c>
      <c r="S67" s="209" t="str">
        <f t="shared" ca="1" si="20"/>
        <v>Bye</v>
      </c>
      <c r="T67" s="209" t="str">
        <f t="shared" ca="1" si="21"/>
        <v>Bye</v>
      </c>
      <c r="U67" s="209"/>
      <c r="V67" s="209"/>
      <c r="W67" s="209"/>
      <c r="X67" s="209"/>
      <c r="Y67" s="209"/>
      <c r="Z67" s="209"/>
      <c r="AA67" s="209"/>
      <c r="AB67" s="209"/>
      <c r="AC67" s="209"/>
      <c r="AD67" s="209"/>
      <c r="AE67" s="209"/>
      <c r="AF67" s="209"/>
      <c r="AG67" s="209"/>
      <c r="AH67" s="209"/>
      <c r="AI67" s="209"/>
      <c r="AJ67" s="209"/>
      <c r="AK67" s="209"/>
      <c r="AL67" s="209"/>
      <c r="AM67" s="209"/>
      <c r="AN67" s="209"/>
      <c r="AO67" s="209"/>
      <c r="AP67" s="209"/>
      <c r="AQ67" s="209"/>
      <c r="AR67" s="209"/>
      <c r="AS67" s="209"/>
      <c r="AT67" s="209"/>
      <c r="AU67" s="209"/>
      <c r="AV67" s="209"/>
      <c r="AW67" s="209"/>
      <c r="AX67" s="209"/>
      <c r="AY67" s="209"/>
      <c r="AZ67" s="209"/>
      <c r="BA67" s="209"/>
      <c r="BB67" s="209"/>
      <c r="BC67" s="209"/>
      <c r="BD67" s="209"/>
      <c r="BE67" s="209"/>
      <c r="BF67" s="209"/>
      <c r="BG67" s="209"/>
      <c r="BH67" s="209"/>
      <c r="BI67" s="209"/>
      <c r="BJ67" s="209"/>
      <c r="BK67" s="209"/>
      <c r="BL67" s="209"/>
      <c r="BM67" s="209"/>
      <c r="BN67" s="209"/>
      <c r="BO67" s="209"/>
      <c r="BP67" s="209"/>
      <c r="BQ67" s="209"/>
      <c r="BR67" s="209"/>
      <c r="BS67" s="209"/>
      <c r="BT67" s="209"/>
      <c r="BU67" s="209"/>
      <c r="BV67" s="209"/>
      <c r="BW67" s="209"/>
      <c r="BX67" s="209"/>
      <c r="BY67" s="209"/>
      <c r="BZ67" s="209"/>
      <c r="CA67" s="209"/>
      <c r="CB67" s="209"/>
      <c r="CC67" s="209"/>
      <c r="CD67" s="209"/>
      <c r="CE67" s="209"/>
      <c r="CF67" s="209"/>
      <c r="CG67" s="209"/>
      <c r="CH67" s="209"/>
      <c r="CI67" s="209"/>
      <c r="CJ67" s="209"/>
      <c r="CK67" s="209"/>
      <c r="CL67" s="209"/>
      <c r="CM67" s="209"/>
      <c r="CN67" s="209"/>
      <c r="CO67" s="209"/>
      <c r="CP67" s="209"/>
      <c r="CQ67" s="209"/>
      <c r="CR67" s="209"/>
      <c r="CS67" s="209"/>
      <c r="CT67" s="209"/>
      <c r="CU67" s="209"/>
      <c r="CV67" s="209"/>
      <c r="CW67" s="209"/>
      <c r="CX67" s="209"/>
      <c r="CY67" s="209"/>
      <c r="CZ67" s="209"/>
      <c r="DA67" s="209"/>
      <c r="DB67" s="209"/>
      <c r="DC67" s="209"/>
      <c r="DD67" s="209"/>
      <c r="DE67" s="209"/>
      <c r="DF67" s="209"/>
      <c r="DG67" s="209"/>
      <c r="DH67" s="209"/>
      <c r="DI67" s="209"/>
      <c r="DJ67" s="209"/>
      <c r="DK67" s="209"/>
      <c r="DL67" s="209"/>
      <c r="DM67" s="209"/>
      <c r="DN67" s="209"/>
      <c r="DO67" s="209"/>
      <c r="DP67" s="209"/>
      <c r="DQ67" s="209"/>
      <c r="DR67" s="209"/>
      <c r="DS67" s="209"/>
      <c r="DT67" s="209"/>
      <c r="DU67" s="209"/>
      <c r="DV67" s="209"/>
      <c r="DW67" s="209"/>
      <c r="DX67" s="209"/>
      <c r="DY67" s="209"/>
      <c r="DZ67" s="209"/>
      <c r="EA67" s="209"/>
      <c r="EB67" s="209"/>
      <c r="EC67" s="209"/>
      <c r="ED67" s="209"/>
      <c r="EE67" s="209"/>
      <c r="EF67" s="209"/>
      <c r="EG67" s="209"/>
      <c r="EH67" s="209"/>
      <c r="EI67" s="209"/>
      <c r="EJ67" s="209"/>
      <c r="EK67" s="209">
        <v>18</v>
      </c>
      <c r="EL67" s="209"/>
      <c r="EM67" s="209">
        <v>18</v>
      </c>
      <c r="EN67" s="209"/>
      <c r="EO67" s="209">
        <v>18</v>
      </c>
      <c r="EP67" s="209"/>
      <c r="EQ67" s="209">
        <v>18</v>
      </c>
      <c r="ER67" s="209"/>
      <c r="ES67" s="209">
        <v>18</v>
      </c>
      <c r="ET67" s="209"/>
      <c r="EU67" s="209">
        <v>18</v>
      </c>
      <c r="EV67" s="209"/>
      <c r="EW67" s="209">
        <v>18</v>
      </c>
      <c r="EX67" s="209"/>
      <c r="EY67" s="209">
        <v>18</v>
      </c>
      <c r="EZ67" s="209"/>
      <c r="FA67" s="209">
        <v>18</v>
      </c>
      <c r="FB67" s="209"/>
      <c r="FC67" s="209">
        <v>18</v>
      </c>
      <c r="FD67" s="209"/>
      <c r="FE67" s="209">
        <v>18</v>
      </c>
      <c r="FF67" s="209"/>
      <c r="FG67" s="209">
        <v>18</v>
      </c>
      <c r="FH67" s="209"/>
      <c r="FI67" s="209">
        <v>18</v>
      </c>
      <c r="FJ67" s="209"/>
      <c r="FK67" s="209">
        <v>18</v>
      </c>
      <c r="FL67" s="209"/>
      <c r="FM67" s="209">
        <v>18</v>
      </c>
      <c r="FN67" s="209"/>
      <c r="FO67" s="209">
        <v>18</v>
      </c>
      <c r="FP67" s="209"/>
      <c r="FQ67" s="209">
        <v>18</v>
      </c>
      <c r="FR67" s="209"/>
      <c r="FS67" s="209">
        <v>18</v>
      </c>
      <c r="FT67" s="209"/>
      <c r="FU67" s="209">
        <v>18</v>
      </c>
      <c r="FV67" s="209"/>
      <c r="FW67" s="209">
        <v>18</v>
      </c>
      <c r="FX67" s="209"/>
      <c r="FY67" s="209">
        <v>18</v>
      </c>
      <c r="FZ67" s="209"/>
      <c r="GA67" s="209">
        <v>18</v>
      </c>
      <c r="GB67" s="209"/>
      <c r="GC67" s="209">
        <v>18</v>
      </c>
      <c r="GD67" s="209"/>
      <c r="GE67" s="209">
        <v>18</v>
      </c>
      <c r="GF67" s="209"/>
      <c r="GG67" s="209">
        <v>18</v>
      </c>
      <c r="GH67" s="209"/>
      <c r="GI67" s="209">
        <v>18</v>
      </c>
      <c r="GJ67" s="209"/>
      <c r="GK67" s="209">
        <v>18</v>
      </c>
      <c r="GL67" s="209"/>
      <c r="GM67" s="209">
        <v>18</v>
      </c>
      <c r="GN67" s="209"/>
      <c r="GO67" s="209">
        <v>18</v>
      </c>
      <c r="GP67" s="209"/>
      <c r="GQ67" s="209">
        <v>18</v>
      </c>
      <c r="GR67" s="209"/>
      <c r="GS67" s="209">
        <v>18</v>
      </c>
      <c r="GT67" s="209"/>
      <c r="GU67" s="209">
        <v>18</v>
      </c>
      <c r="GV67" s="209"/>
      <c r="GW67" s="209">
        <v>18</v>
      </c>
      <c r="GX67" s="209"/>
      <c r="GY67" s="209">
        <v>18</v>
      </c>
      <c r="GZ67" s="209"/>
      <c r="HA67" s="209">
        <v>18</v>
      </c>
      <c r="HB67" s="209"/>
      <c r="HC67" s="209">
        <v>18</v>
      </c>
      <c r="HD67" s="209"/>
      <c r="HE67" s="209">
        <v>18</v>
      </c>
      <c r="HF67" s="209"/>
      <c r="HG67" s="209">
        <v>18</v>
      </c>
      <c r="HH67" s="209"/>
      <c r="HI67" s="209">
        <v>18</v>
      </c>
      <c r="HJ67" s="209"/>
      <c r="HK67" s="209">
        <v>18</v>
      </c>
      <c r="HL67" s="209"/>
      <c r="HM67" s="209">
        <v>18</v>
      </c>
      <c r="HN67" s="209"/>
      <c r="HO67" s="209">
        <v>18</v>
      </c>
      <c r="HP67" s="209"/>
      <c r="HQ67" s="209">
        <v>18</v>
      </c>
      <c r="HR67" s="209"/>
      <c r="HS67" s="209">
        <v>18</v>
      </c>
      <c r="HT67" s="209"/>
      <c r="HU67" s="209">
        <v>18</v>
      </c>
      <c r="HV67" s="209"/>
      <c r="HW67" s="209">
        <v>18</v>
      </c>
      <c r="HX67" s="209"/>
      <c r="HY67" s="209">
        <v>18</v>
      </c>
      <c r="HZ67" s="209">
        <v>111</v>
      </c>
      <c r="IA67" s="209">
        <v>18</v>
      </c>
      <c r="IB67" s="209">
        <v>111</v>
      </c>
      <c r="IC67" s="209">
        <v>18</v>
      </c>
      <c r="ID67" s="209">
        <v>111</v>
      </c>
      <c r="IE67" s="209">
        <v>18</v>
      </c>
      <c r="IF67" s="209">
        <v>111</v>
      </c>
      <c r="IG67" s="209">
        <v>18</v>
      </c>
      <c r="IH67" s="209">
        <v>111</v>
      </c>
      <c r="II67" s="209">
        <v>18</v>
      </c>
      <c r="IJ67" s="209">
        <v>111</v>
      </c>
      <c r="IK67" s="209">
        <v>18</v>
      </c>
      <c r="IL67" s="209">
        <v>111</v>
      </c>
      <c r="IM67" s="209">
        <v>18</v>
      </c>
      <c r="IN67" s="209">
        <v>111</v>
      </c>
      <c r="IO67" s="209">
        <v>18</v>
      </c>
      <c r="IP67" s="209">
        <v>111</v>
      </c>
      <c r="IQ67" s="209">
        <v>18</v>
      </c>
      <c r="IR67" s="209">
        <v>111</v>
      </c>
      <c r="IS67" s="209">
        <v>18</v>
      </c>
      <c r="IT67" s="209">
        <v>111</v>
      </c>
      <c r="IU67" s="209">
        <v>18</v>
      </c>
      <c r="IV67" s="209">
        <v>111</v>
      </c>
      <c r="IW67" s="209">
        <v>18</v>
      </c>
      <c r="IX67" s="209">
        <v>111</v>
      </c>
      <c r="IY67" s="209">
        <v>18</v>
      </c>
      <c r="IZ67" s="209">
        <v>111</v>
      </c>
      <c r="JA67" s="209">
        <v>18</v>
      </c>
      <c r="JB67" s="209">
        <v>111</v>
      </c>
      <c r="JC67" s="209">
        <v>18</v>
      </c>
      <c r="JD67" s="209">
        <v>111</v>
      </c>
      <c r="JE67" s="209">
        <v>18</v>
      </c>
      <c r="JF67" s="209">
        <v>111</v>
      </c>
      <c r="JG67" s="209">
        <v>18</v>
      </c>
      <c r="JH67" s="209">
        <v>111</v>
      </c>
    </row>
    <row r="68" spans="1:268" s="206" customFormat="1" ht="15" customHeight="1" x14ac:dyDescent="0.25">
      <c r="A68" s="206">
        <v>59</v>
      </c>
      <c r="B68" s="206">
        <f t="shared" si="3"/>
        <v>1</v>
      </c>
      <c r="C68" s="206">
        <f t="shared" si="18"/>
        <v>11</v>
      </c>
      <c r="D68" s="206" t="str">
        <f t="shared" si="0"/>
        <v>Court 11</v>
      </c>
      <c r="E68" s="207">
        <f t="shared" si="9"/>
        <v>0.87500000000000011</v>
      </c>
      <c r="F68" s="208">
        <f t="shared" si="19"/>
        <v>42040</v>
      </c>
      <c r="G68" s="154"/>
      <c r="K68" s="209" t="str">
        <f>Setup!H32</f>
        <v/>
      </c>
      <c r="L68" s="219">
        <f>Setup!I32</f>
        <v>0</v>
      </c>
      <c r="O68" s="209">
        <f t="shared" si="22"/>
        <v>60</v>
      </c>
      <c r="P68" s="210">
        <f t="shared" si="23"/>
        <v>42040</v>
      </c>
      <c r="Q68" s="207">
        <f t="shared" si="24"/>
        <v>0.87500000000000011</v>
      </c>
      <c r="R68" s="209" t="str">
        <f t="shared" si="25"/>
        <v>Court 12</v>
      </c>
      <c r="S68" s="209" t="str">
        <f t="shared" ca="1" si="20"/>
        <v>Bye</v>
      </c>
      <c r="T68" s="209" t="str">
        <f t="shared" ca="1" si="21"/>
        <v>Bye</v>
      </c>
      <c r="U68" s="209"/>
      <c r="V68" s="209"/>
      <c r="W68" s="209"/>
      <c r="X68" s="209"/>
      <c r="Y68" s="209"/>
      <c r="Z68" s="209"/>
      <c r="AA68" s="209"/>
      <c r="AB68" s="209"/>
      <c r="AC68" s="209"/>
      <c r="AD68" s="209"/>
      <c r="AE68" s="209"/>
      <c r="AF68" s="209"/>
      <c r="AG68" s="209"/>
      <c r="AH68" s="209"/>
      <c r="AI68" s="209"/>
      <c r="AJ68" s="209"/>
      <c r="AK68" s="209"/>
      <c r="AL68" s="209"/>
      <c r="AM68" s="209"/>
      <c r="AN68" s="209"/>
      <c r="AO68" s="209"/>
      <c r="AP68" s="209"/>
      <c r="AQ68" s="209"/>
      <c r="AR68" s="209"/>
      <c r="AS68" s="209"/>
      <c r="AT68" s="209"/>
      <c r="AU68" s="209"/>
      <c r="AV68" s="209"/>
      <c r="AW68" s="209"/>
      <c r="AX68" s="209"/>
      <c r="AY68" s="209"/>
      <c r="AZ68" s="209"/>
      <c r="BA68" s="209"/>
      <c r="BB68" s="209"/>
      <c r="BC68" s="209"/>
      <c r="BD68" s="209"/>
      <c r="BE68" s="209"/>
      <c r="BF68" s="209"/>
      <c r="BG68" s="209"/>
      <c r="BH68" s="209"/>
      <c r="BI68" s="209"/>
      <c r="BJ68" s="209"/>
      <c r="BK68" s="209"/>
      <c r="BL68" s="209"/>
      <c r="BM68" s="209"/>
      <c r="BN68" s="209"/>
      <c r="BO68" s="209"/>
      <c r="BP68" s="209"/>
      <c r="BQ68" s="209"/>
      <c r="BR68" s="209"/>
      <c r="BS68" s="209"/>
      <c r="BT68" s="209"/>
      <c r="BU68" s="209"/>
      <c r="BV68" s="209"/>
      <c r="BW68" s="209"/>
      <c r="BX68" s="209"/>
      <c r="BY68" s="209"/>
      <c r="BZ68" s="209"/>
      <c r="CA68" s="209"/>
      <c r="CB68" s="209"/>
      <c r="CC68" s="209"/>
      <c r="CD68" s="209"/>
      <c r="CE68" s="209"/>
      <c r="CF68" s="209"/>
      <c r="CG68" s="209"/>
      <c r="CH68" s="209"/>
      <c r="CI68" s="209"/>
      <c r="CJ68" s="209"/>
      <c r="CK68" s="209"/>
      <c r="CL68" s="209"/>
      <c r="CM68" s="209"/>
      <c r="CN68" s="209"/>
      <c r="CO68" s="209"/>
      <c r="CP68" s="209"/>
      <c r="CQ68" s="209"/>
      <c r="CR68" s="209"/>
      <c r="CS68" s="209"/>
      <c r="CT68" s="209"/>
      <c r="CU68" s="209"/>
      <c r="CV68" s="209"/>
      <c r="CW68" s="209"/>
      <c r="CX68" s="209"/>
      <c r="CY68" s="209"/>
      <c r="CZ68" s="209"/>
      <c r="DA68" s="209"/>
      <c r="DB68" s="209"/>
      <c r="DC68" s="209"/>
      <c r="DD68" s="209"/>
      <c r="DE68" s="209"/>
      <c r="DF68" s="209"/>
      <c r="DG68" s="209"/>
      <c r="DH68" s="209"/>
      <c r="DI68" s="209"/>
      <c r="DJ68" s="209"/>
      <c r="DK68" s="209"/>
      <c r="DL68" s="209"/>
      <c r="DM68" s="209"/>
      <c r="DN68" s="209"/>
      <c r="DO68" s="209"/>
      <c r="DP68" s="209"/>
      <c r="DQ68" s="209"/>
      <c r="DR68" s="209"/>
      <c r="DS68" s="209"/>
      <c r="DT68" s="209"/>
      <c r="DU68" s="209"/>
      <c r="DV68" s="209"/>
      <c r="DW68" s="209"/>
      <c r="DX68" s="209"/>
      <c r="DY68" s="209"/>
      <c r="DZ68" s="209"/>
      <c r="EA68" s="209"/>
      <c r="EB68" s="209"/>
      <c r="EC68" s="209"/>
      <c r="ED68" s="209"/>
      <c r="EE68" s="209"/>
      <c r="EF68" s="209"/>
      <c r="EG68" s="209"/>
      <c r="EH68" s="209"/>
      <c r="EI68" s="209"/>
      <c r="EJ68" s="209"/>
      <c r="EK68" s="209">
        <v>47</v>
      </c>
      <c r="EL68" s="209"/>
      <c r="EM68" s="209">
        <v>47</v>
      </c>
      <c r="EN68" s="209"/>
      <c r="EO68" s="209">
        <v>47</v>
      </c>
      <c r="EP68" s="209"/>
      <c r="EQ68" s="209">
        <v>47</v>
      </c>
      <c r="ER68" s="209"/>
      <c r="ES68" s="209">
        <v>47</v>
      </c>
      <c r="ET68" s="209"/>
      <c r="EU68" s="209">
        <v>47</v>
      </c>
      <c r="EV68" s="209"/>
      <c r="EW68" s="209">
        <v>47</v>
      </c>
      <c r="EX68" s="209"/>
      <c r="EY68" s="209">
        <v>47</v>
      </c>
      <c r="EZ68" s="209"/>
      <c r="FA68" s="209">
        <v>47</v>
      </c>
      <c r="FB68" s="209"/>
      <c r="FC68" s="209">
        <v>47</v>
      </c>
      <c r="FD68" s="209"/>
      <c r="FE68" s="209">
        <v>47</v>
      </c>
      <c r="FF68" s="209"/>
      <c r="FG68" s="209">
        <v>47</v>
      </c>
      <c r="FH68" s="209"/>
      <c r="FI68" s="209">
        <v>47</v>
      </c>
      <c r="FJ68" s="209"/>
      <c r="FK68" s="209">
        <v>47</v>
      </c>
      <c r="FL68" s="209"/>
      <c r="FM68" s="209">
        <v>47</v>
      </c>
      <c r="FN68" s="209"/>
      <c r="FO68" s="209">
        <v>47</v>
      </c>
      <c r="FP68" s="209"/>
      <c r="FQ68" s="209">
        <v>47</v>
      </c>
      <c r="FR68" s="209"/>
      <c r="FS68" s="209">
        <v>47</v>
      </c>
      <c r="FT68" s="209">
        <v>82</v>
      </c>
      <c r="FU68" s="209">
        <v>47</v>
      </c>
      <c r="FV68" s="209">
        <v>82</v>
      </c>
      <c r="FW68" s="209">
        <v>47</v>
      </c>
      <c r="FX68" s="209">
        <v>82</v>
      </c>
      <c r="FY68" s="209">
        <v>47</v>
      </c>
      <c r="FZ68" s="209">
        <v>82</v>
      </c>
      <c r="GA68" s="209">
        <v>47</v>
      </c>
      <c r="GB68" s="209">
        <v>82</v>
      </c>
      <c r="GC68" s="209">
        <v>47</v>
      </c>
      <c r="GD68" s="209">
        <v>82</v>
      </c>
      <c r="GE68" s="209">
        <v>47</v>
      </c>
      <c r="GF68" s="209">
        <v>82</v>
      </c>
      <c r="GG68" s="209">
        <v>47</v>
      </c>
      <c r="GH68" s="209">
        <v>82</v>
      </c>
      <c r="GI68" s="209">
        <v>47</v>
      </c>
      <c r="GJ68" s="209">
        <v>82</v>
      </c>
      <c r="GK68" s="209">
        <v>47</v>
      </c>
      <c r="GL68" s="209">
        <v>82</v>
      </c>
      <c r="GM68" s="209">
        <v>47</v>
      </c>
      <c r="GN68" s="209">
        <v>82</v>
      </c>
      <c r="GO68" s="209">
        <v>47</v>
      </c>
      <c r="GP68" s="209">
        <v>82</v>
      </c>
      <c r="GQ68" s="209">
        <v>47</v>
      </c>
      <c r="GR68" s="209">
        <v>82</v>
      </c>
      <c r="GS68" s="209">
        <v>47</v>
      </c>
      <c r="GT68" s="209">
        <v>82</v>
      </c>
      <c r="GU68" s="209">
        <v>47</v>
      </c>
      <c r="GV68" s="209">
        <v>82</v>
      </c>
      <c r="GW68" s="209">
        <v>47</v>
      </c>
      <c r="GX68" s="209">
        <v>82</v>
      </c>
      <c r="GY68" s="209">
        <v>47</v>
      </c>
      <c r="GZ68" s="209">
        <v>82</v>
      </c>
      <c r="HA68" s="209">
        <v>47</v>
      </c>
      <c r="HB68" s="209">
        <v>82</v>
      </c>
      <c r="HC68" s="209">
        <v>47</v>
      </c>
      <c r="HD68" s="209">
        <v>82</v>
      </c>
      <c r="HE68" s="209">
        <v>47</v>
      </c>
      <c r="HF68" s="209">
        <v>82</v>
      </c>
      <c r="HG68" s="209">
        <v>47</v>
      </c>
      <c r="HH68" s="209">
        <v>82</v>
      </c>
      <c r="HI68" s="209">
        <v>47</v>
      </c>
      <c r="HJ68" s="209">
        <v>82</v>
      </c>
      <c r="HK68" s="209">
        <v>47</v>
      </c>
      <c r="HL68" s="209">
        <v>82</v>
      </c>
      <c r="HM68" s="209">
        <v>47</v>
      </c>
      <c r="HN68" s="209">
        <v>82</v>
      </c>
      <c r="HO68" s="209">
        <v>47</v>
      </c>
      <c r="HP68" s="209">
        <v>82</v>
      </c>
      <c r="HQ68" s="209">
        <v>47</v>
      </c>
      <c r="HR68" s="209">
        <v>82</v>
      </c>
      <c r="HS68" s="209">
        <v>47</v>
      </c>
      <c r="HT68" s="209">
        <v>82</v>
      </c>
      <c r="HU68" s="209">
        <v>47</v>
      </c>
      <c r="HV68" s="209">
        <v>82</v>
      </c>
      <c r="HW68" s="209">
        <v>47</v>
      </c>
      <c r="HX68" s="209">
        <v>82</v>
      </c>
      <c r="HY68" s="209">
        <v>47</v>
      </c>
      <c r="HZ68" s="209">
        <v>82</v>
      </c>
      <c r="IA68" s="209">
        <v>47</v>
      </c>
      <c r="IB68" s="209">
        <v>82</v>
      </c>
      <c r="IC68" s="209">
        <v>47</v>
      </c>
      <c r="ID68" s="209">
        <v>82</v>
      </c>
      <c r="IE68" s="209">
        <v>47</v>
      </c>
      <c r="IF68" s="209">
        <v>82</v>
      </c>
      <c r="IG68" s="209">
        <v>47</v>
      </c>
      <c r="IH68" s="209">
        <v>82</v>
      </c>
      <c r="II68" s="209">
        <v>47</v>
      </c>
      <c r="IJ68" s="209">
        <v>82</v>
      </c>
      <c r="IK68" s="209">
        <v>47</v>
      </c>
      <c r="IL68" s="209">
        <v>82</v>
      </c>
      <c r="IM68" s="209">
        <v>47</v>
      </c>
      <c r="IN68" s="209">
        <v>82</v>
      </c>
      <c r="IO68" s="209">
        <v>47</v>
      </c>
      <c r="IP68" s="209">
        <v>82</v>
      </c>
      <c r="IQ68" s="209">
        <v>47</v>
      </c>
      <c r="IR68" s="209">
        <v>82</v>
      </c>
      <c r="IS68" s="209">
        <v>47</v>
      </c>
      <c r="IT68" s="209">
        <v>82</v>
      </c>
      <c r="IU68" s="209">
        <v>47</v>
      </c>
      <c r="IV68" s="209">
        <v>82</v>
      </c>
      <c r="IW68" s="209">
        <v>47</v>
      </c>
      <c r="IX68" s="209">
        <v>82</v>
      </c>
      <c r="IY68" s="209">
        <v>47</v>
      </c>
      <c r="IZ68" s="209">
        <v>82</v>
      </c>
      <c r="JA68" s="209">
        <v>47</v>
      </c>
      <c r="JB68" s="209">
        <v>82</v>
      </c>
      <c r="JC68" s="209">
        <v>47</v>
      </c>
      <c r="JD68" s="209">
        <v>82</v>
      </c>
      <c r="JE68" s="209">
        <v>47</v>
      </c>
      <c r="JF68" s="209">
        <v>82</v>
      </c>
      <c r="JG68" s="209">
        <v>47</v>
      </c>
      <c r="JH68" s="209">
        <v>82</v>
      </c>
    </row>
    <row r="69" spans="1:268" s="206" customFormat="1" ht="15" customHeight="1" x14ac:dyDescent="0.25">
      <c r="A69" s="206">
        <v>60</v>
      </c>
      <c r="B69" s="206">
        <f t="shared" si="3"/>
        <v>1</v>
      </c>
      <c r="C69" s="206">
        <f t="shared" si="18"/>
        <v>12</v>
      </c>
      <c r="D69" s="206" t="str">
        <f t="shared" si="0"/>
        <v>Court 12</v>
      </c>
      <c r="E69" s="207">
        <f t="shared" si="9"/>
        <v>0.87500000000000011</v>
      </c>
      <c r="F69" s="208">
        <f t="shared" si="19"/>
        <v>42040</v>
      </c>
      <c r="G69" s="154"/>
      <c r="K69" s="209" t="str">
        <f>Setup!H33</f>
        <v/>
      </c>
      <c r="L69" s="219">
        <f>Setup!I33</f>
        <v>0</v>
      </c>
      <c r="O69" s="209">
        <f t="shared" si="22"/>
        <v>61</v>
      </c>
      <c r="P69" s="210">
        <f t="shared" si="23"/>
        <v>42040</v>
      </c>
      <c r="Q69" s="207">
        <f t="shared" si="24"/>
        <v>0.87500000000000011</v>
      </c>
      <c r="R69" s="209" t="str">
        <f t="shared" si="25"/>
        <v>Court 13</v>
      </c>
      <c r="S69" s="209" t="str">
        <f t="shared" ca="1" si="20"/>
        <v>Bye</v>
      </c>
      <c r="T69" s="209" t="str">
        <f t="shared" ca="1" si="21"/>
        <v>Bye</v>
      </c>
      <c r="U69" s="209"/>
      <c r="V69" s="209"/>
      <c r="W69" s="209"/>
      <c r="X69" s="209"/>
      <c r="Y69" s="209"/>
      <c r="Z69" s="209"/>
      <c r="AA69" s="209"/>
      <c r="AB69" s="209"/>
      <c r="AC69" s="209"/>
      <c r="AD69" s="209"/>
      <c r="AE69" s="209"/>
      <c r="AF69" s="209"/>
      <c r="AG69" s="209"/>
      <c r="AH69" s="209"/>
      <c r="AI69" s="209"/>
      <c r="AJ69" s="209"/>
      <c r="AK69" s="209"/>
      <c r="AL69" s="209"/>
      <c r="AM69" s="209"/>
      <c r="AN69" s="209"/>
      <c r="AO69" s="209"/>
      <c r="AP69" s="209"/>
      <c r="AQ69" s="209"/>
      <c r="AR69" s="209"/>
      <c r="AS69" s="209"/>
      <c r="AT69" s="209"/>
      <c r="AU69" s="209"/>
      <c r="AV69" s="209"/>
      <c r="AW69" s="209"/>
      <c r="AX69" s="209"/>
      <c r="AY69" s="209"/>
      <c r="AZ69" s="209"/>
      <c r="BA69" s="209"/>
      <c r="BB69" s="209"/>
      <c r="BC69" s="209"/>
      <c r="BD69" s="209"/>
      <c r="BE69" s="209"/>
      <c r="BF69" s="209"/>
      <c r="BG69" s="209"/>
      <c r="BH69" s="209"/>
      <c r="BI69" s="209"/>
      <c r="BJ69" s="209"/>
      <c r="BK69" s="209"/>
      <c r="BL69" s="209"/>
      <c r="BM69" s="209"/>
      <c r="BN69" s="209"/>
      <c r="BO69" s="209"/>
      <c r="BP69" s="209"/>
      <c r="BQ69" s="209"/>
      <c r="BR69" s="209"/>
      <c r="BS69" s="209"/>
      <c r="BT69" s="209"/>
      <c r="BU69" s="209"/>
      <c r="BV69" s="209"/>
      <c r="BW69" s="209"/>
      <c r="BX69" s="209"/>
      <c r="BY69" s="209"/>
      <c r="BZ69" s="209"/>
      <c r="CA69" s="209"/>
      <c r="CB69" s="209"/>
      <c r="CC69" s="209"/>
      <c r="CD69" s="209"/>
      <c r="CE69" s="209"/>
      <c r="CF69" s="209"/>
      <c r="CG69" s="209"/>
      <c r="CH69" s="209"/>
      <c r="CI69" s="209"/>
      <c r="CJ69" s="209"/>
      <c r="CK69" s="209"/>
      <c r="CL69" s="209"/>
      <c r="CM69" s="209"/>
      <c r="CN69" s="209"/>
      <c r="CO69" s="209"/>
      <c r="CP69" s="209"/>
      <c r="CQ69" s="209"/>
      <c r="CR69" s="209"/>
      <c r="CS69" s="209"/>
      <c r="CT69" s="209"/>
      <c r="CU69" s="209"/>
      <c r="CV69" s="209"/>
      <c r="CW69" s="209"/>
      <c r="CX69" s="209"/>
      <c r="CY69" s="209"/>
      <c r="CZ69" s="209"/>
      <c r="DA69" s="209"/>
      <c r="DB69" s="209"/>
      <c r="DC69" s="209"/>
      <c r="DD69" s="209"/>
      <c r="DE69" s="209"/>
      <c r="DF69" s="209"/>
      <c r="DG69" s="209"/>
      <c r="DH69" s="209"/>
      <c r="DI69" s="209"/>
      <c r="DJ69" s="209"/>
      <c r="DK69" s="209"/>
      <c r="DL69" s="209"/>
      <c r="DM69" s="209"/>
      <c r="DN69" s="209"/>
      <c r="DO69" s="209"/>
      <c r="DP69" s="209"/>
      <c r="DQ69" s="209"/>
      <c r="DR69" s="209"/>
      <c r="DS69" s="209"/>
      <c r="DT69" s="209"/>
      <c r="DU69" s="209"/>
      <c r="DV69" s="209"/>
      <c r="DW69" s="209"/>
      <c r="DX69" s="209"/>
      <c r="DY69" s="209"/>
      <c r="DZ69" s="209"/>
      <c r="EA69" s="209"/>
      <c r="EB69" s="209"/>
      <c r="EC69" s="209"/>
      <c r="ED69" s="209"/>
      <c r="EE69" s="209"/>
      <c r="EF69" s="209"/>
      <c r="EG69" s="209"/>
      <c r="EH69" s="209"/>
      <c r="EI69" s="209"/>
      <c r="EJ69" s="209"/>
      <c r="EK69" s="209">
        <v>31</v>
      </c>
      <c r="EL69" s="209"/>
      <c r="EM69" s="209">
        <v>31</v>
      </c>
      <c r="EN69" s="209"/>
      <c r="EO69" s="209">
        <v>31</v>
      </c>
      <c r="EP69" s="209"/>
      <c r="EQ69" s="209">
        <v>31</v>
      </c>
      <c r="ER69" s="209"/>
      <c r="ES69" s="209">
        <v>31</v>
      </c>
      <c r="ET69" s="209"/>
      <c r="EU69" s="209">
        <v>31</v>
      </c>
      <c r="EV69" s="209"/>
      <c r="EW69" s="209">
        <v>31</v>
      </c>
      <c r="EX69" s="209"/>
      <c r="EY69" s="209">
        <v>31</v>
      </c>
      <c r="EZ69" s="209"/>
      <c r="FA69" s="209">
        <v>31</v>
      </c>
      <c r="FB69" s="209"/>
      <c r="FC69" s="209">
        <v>31</v>
      </c>
      <c r="FD69" s="209"/>
      <c r="FE69" s="209">
        <v>31</v>
      </c>
      <c r="FF69" s="209"/>
      <c r="FG69" s="209">
        <v>31</v>
      </c>
      <c r="FH69" s="209"/>
      <c r="FI69" s="209">
        <v>31</v>
      </c>
      <c r="FJ69" s="209"/>
      <c r="FK69" s="209">
        <v>31</v>
      </c>
      <c r="FL69" s="209"/>
      <c r="FM69" s="209">
        <v>31</v>
      </c>
      <c r="FN69" s="209"/>
      <c r="FO69" s="209">
        <v>31</v>
      </c>
      <c r="FP69" s="209"/>
      <c r="FQ69" s="209">
        <v>31</v>
      </c>
      <c r="FR69" s="209"/>
      <c r="FS69" s="209">
        <v>31</v>
      </c>
      <c r="FT69" s="209"/>
      <c r="FU69" s="209">
        <v>31</v>
      </c>
      <c r="FV69" s="209"/>
      <c r="FW69" s="209">
        <v>31</v>
      </c>
      <c r="FX69" s="209"/>
      <c r="FY69" s="209">
        <v>31</v>
      </c>
      <c r="FZ69" s="209"/>
      <c r="GA69" s="209">
        <v>31</v>
      </c>
      <c r="GB69" s="209"/>
      <c r="GC69" s="209">
        <v>31</v>
      </c>
      <c r="GD69" s="209"/>
      <c r="GE69" s="209">
        <v>31</v>
      </c>
      <c r="GF69" s="209"/>
      <c r="GG69" s="209">
        <v>31</v>
      </c>
      <c r="GH69" s="209"/>
      <c r="GI69" s="209">
        <v>31</v>
      </c>
      <c r="GJ69" s="209"/>
      <c r="GK69" s="209">
        <v>31</v>
      </c>
      <c r="GL69" s="209"/>
      <c r="GM69" s="209">
        <v>31</v>
      </c>
      <c r="GN69" s="209"/>
      <c r="GO69" s="209">
        <v>31</v>
      </c>
      <c r="GP69" s="209"/>
      <c r="GQ69" s="209">
        <v>31</v>
      </c>
      <c r="GR69" s="209"/>
      <c r="GS69" s="209">
        <v>31</v>
      </c>
      <c r="GT69" s="209"/>
      <c r="GU69" s="209">
        <v>31</v>
      </c>
      <c r="GV69" s="209"/>
      <c r="GW69" s="209">
        <v>31</v>
      </c>
      <c r="GX69" s="209"/>
      <c r="GY69" s="209">
        <v>31</v>
      </c>
      <c r="GZ69" s="209">
        <v>98</v>
      </c>
      <c r="HA69" s="209">
        <v>31</v>
      </c>
      <c r="HB69" s="209">
        <v>98</v>
      </c>
      <c r="HC69" s="209">
        <v>31</v>
      </c>
      <c r="HD69" s="209">
        <v>98</v>
      </c>
      <c r="HE69" s="209">
        <v>31</v>
      </c>
      <c r="HF69" s="209">
        <v>98</v>
      </c>
      <c r="HG69" s="209">
        <v>31</v>
      </c>
      <c r="HH69" s="209">
        <v>98</v>
      </c>
      <c r="HI69" s="209">
        <v>31</v>
      </c>
      <c r="HJ69" s="209">
        <v>98</v>
      </c>
      <c r="HK69" s="209">
        <v>31</v>
      </c>
      <c r="HL69" s="209">
        <v>98</v>
      </c>
      <c r="HM69" s="209">
        <v>31</v>
      </c>
      <c r="HN69" s="209">
        <v>98</v>
      </c>
      <c r="HO69" s="209">
        <v>31</v>
      </c>
      <c r="HP69" s="209">
        <v>98</v>
      </c>
      <c r="HQ69" s="209">
        <v>31</v>
      </c>
      <c r="HR69" s="209">
        <v>98</v>
      </c>
      <c r="HS69" s="209">
        <v>31</v>
      </c>
      <c r="HT69" s="209">
        <v>98</v>
      </c>
      <c r="HU69" s="209">
        <v>31</v>
      </c>
      <c r="HV69" s="209">
        <v>98</v>
      </c>
      <c r="HW69" s="209">
        <v>31</v>
      </c>
      <c r="HX69" s="209">
        <v>98</v>
      </c>
      <c r="HY69" s="209">
        <v>31</v>
      </c>
      <c r="HZ69" s="209">
        <v>98</v>
      </c>
      <c r="IA69" s="209">
        <v>31</v>
      </c>
      <c r="IB69" s="209">
        <v>98</v>
      </c>
      <c r="IC69" s="209">
        <v>31</v>
      </c>
      <c r="ID69" s="209">
        <v>98</v>
      </c>
      <c r="IE69" s="209">
        <v>31</v>
      </c>
      <c r="IF69" s="209">
        <v>98</v>
      </c>
      <c r="IG69" s="209">
        <v>31</v>
      </c>
      <c r="IH69" s="209">
        <v>98</v>
      </c>
      <c r="II69" s="209">
        <v>31</v>
      </c>
      <c r="IJ69" s="209">
        <v>98</v>
      </c>
      <c r="IK69" s="209">
        <v>31</v>
      </c>
      <c r="IL69" s="209">
        <v>98</v>
      </c>
      <c r="IM69" s="209">
        <v>31</v>
      </c>
      <c r="IN69" s="209">
        <v>98</v>
      </c>
      <c r="IO69" s="209">
        <v>31</v>
      </c>
      <c r="IP69" s="209">
        <v>98</v>
      </c>
      <c r="IQ69" s="209">
        <v>31</v>
      </c>
      <c r="IR69" s="209">
        <v>98</v>
      </c>
      <c r="IS69" s="209">
        <v>31</v>
      </c>
      <c r="IT69" s="209">
        <v>98</v>
      </c>
      <c r="IU69" s="209">
        <v>31</v>
      </c>
      <c r="IV69" s="209">
        <v>98</v>
      </c>
      <c r="IW69" s="209">
        <v>31</v>
      </c>
      <c r="IX69" s="209">
        <v>98</v>
      </c>
      <c r="IY69" s="209">
        <v>31</v>
      </c>
      <c r="IZ69" s="209">
        <v>98</v>
      </c>
      <c r="JA69" s="209">
        <v>31</v>
      </c>
      <c r="JB69" s="209">
        <v>98</v>
      </c>
      <c r="JC69" s="209">
        <v>31</v>
      </c>
      <c r="JD69" s="209">
        <v>98</v>
      </c>
      <c r="JE69" s="209">
        <v>31</v>
      </c>
      <c r="JF69" s="209">
        <v>98</v>
      </c>
      <c r="JG69" s="209">
        <v>31</v>
      </c>
      <c r="JH69" s="209">
        <v>98</v>
      </c>
    </row>
    <row r="70" spans="1:268" s="206" customFormat="1" ht="15" customHeight="1" x14ac:dyDescent="0.25">
      <c r="A70" s="206">
        <v>61</v>
      </c>
      <c r="B70" s="206">
        <f t="shared" si="3"/>
        <v>1</v>
      </c>
      <c r="C70" s="206">
        <f t="shared" si="18"/>
        <v>13</v>
      </c>
      <c r="D70" s="206" t="str">
        <f t="shared" si="0"/>
        <v>Court 13</v>
      </c>
      <c r="E70" s="207">
        <f t="shared" si="9"/>
        <v>0.87500000000000011</v>
      </c>
      <c r="F70" s="208">
        <f t="shared" si="19"/>
        <v>42040</v>
      </c>
      <c r="G70" s="154"/>
      <c r="K70" s="209" t="str">
        <f>Setup!H34</f>
        <v/>
      </c>
      <c r="L70" s="219">
        <f>Setup!I34</f>
        <v>0</v>
      </c>
      <c r="O70" s="209">
        <f t="shared" si="22"/>
        <v>62</v>
      </c>
      <c r="P70" s="210">
        <f t="shared" si="23"/>
        <v>42040</v>
      </c>
      <c r="Q70" s="207">
        <f t="shared" si="24"/>
        <v>0.87500000000000011</v>
      </c>
      <c r="R70" s="209" t="str">
        <f t="shared" si="25"/>
        <v>Court 14</v>
      </c>
      <c r="S70" s="209" t="str">
        <f t="shared" ca="1" si="20"/>
        <v>Bye</v>
      </c>
      <c r="T70" s="209" t="str">
        <f t="shared" ca="1" si="21"/>
        <v>Bye</v>
      </c>
      <c r="U70" s="209"/>
      <c r="V70" s="209"/>
      <c r="W70" s="209"/>
      <c r="X70" s="209"/>
      <c r="Y70" s="209"/>
      <c r="Z70" s="209"/>
      <c r="AA70" s="209"/>
      <c r="AB70" s="209"/>
      <c r="AC70" s="209"/>
      <c r="AD70" s="209"/>
      <c r="AE70" s="209"/>
      <c r="AF70" s="209"/>
      <c r="AG70" s="209"/>
      <c r="AH70" s="209"/>
      <c r="AI70" s="209"/>
      <c r="AJ70" s="209"/>
      <c r="AK70" s="209"/>
      <c r="AL70" s="209"/>
      <c r="AM70" s="209"/>
      <c r="AN70" s="209"/>
      <c r="AO70" s="209"/>
      <c r="AP70" s="209"/>
      <c r="AQ70" s="209"/>
      <c r="AR70" s="209"/>
      <c r="AS70" s="209"/>
      <c r="AT70" s="209"/>
      <c r="AU70" s="209"/>
      <c r="AV70" s="209"/>
      <c r="AW70" s="209"/>
      <c r="AX70" s="209"/>
      <c r="AY70" s="209"/>
      <c r="AZ70" s="209"/>
      <c r="BA70" s="209"/>
      <c r="BB70" s="209"/>
      <c r="BC70" s="209"/>
      <c r="BD70" s="209"/>
      <c r="BE70" s="209"/>
      <c r="BF70" s="209"/>
      <c r="BG70" s="209"/>
      <c r="BH70" s="209"/>
      <c r="BI70" s="209"/>
      <c r="BJ70" s="209"/>
      <c r="BK70" s="209"/>
      <c r="BL70" s="209"/>
      <c r="BM70" s="209"/>
      <c r="BN70" s="209"/>
      <c r="BO70" s="209"/>
      <c r="BP70" s="209"/>
      <c r="BQ70" s="209"/>
      <c r="BR70" s="209"/>
      <c r="BS70" s="209"/>
      <c r="BT70" s="209"/>
      <c r="BU70" s="209"/>
      <c r="BV70" s="209"/>
      <c r="BW70" s="209"/>
      <c r="BX70" s="209"/>
      <c r="BY70" s="209"/>
      <c r="BZ70" s="209"/>
      <c r="CA70" s="209"/>
      <c r="CB70" s="209"/>
      <c r="CC70" s="209"/>
      <c r="CD70" s="209"/>
      <c r="CE70" s="209"/>
      <c r="CF70" s="209"/>
      <c r="CG70" s="209"/>
      <c r="CH70" s="209"/>
      <c r="CI70" s="209"/>
      <c r="CJ70" s="209"/>
      <c r="CK70" s="209"/>
      <c r="CL70" s="209"/>
      <c r="CM70" s="209"/>
      <c r="CN70" s="209"/>
      <c r="CO70" s="209"/>
      <c r="CP70" s="209"/>
      <c r="CQ70" s="209"/>
      <c r="CR70" s="209"/>
      <c r="CS70" s="209"/>
      <c r="CT70" s="209"/>
      <c r="CU70" s="209"/>
      <c r="CV70" s="209"/>
      <c r="CW70" s="209"/>
      <c r="CX70" s="209"/>
      <c r="CY70" s="209"/>
      <c r="CZ70" s="209"/>
      <c r="DA70" s="209"/>
      <c r="DB70" s="209"/>
      <c r="DC70" s="209"/>
      <c r="DD70" s="209"/>
      <c r="DE70" s="209"/>
      <c r="DF70" s="209"/>
      <c r="DG70" s="209"/>
      <c r="DH70" s="209"/>
      <c r="DI70" s="209"/>
      <c r="DJ70" s="209"/>
      <c r="DK70" s="209"/>
      <c r="DL70" s="209"/>
      <c r="DM70" s="209"/>
      <c r="DN70" s="209"/>
      <c r="DO70" s="209"/>
      <c r="DP70" s="209"/>
      <c r="DQ70" s="209"/>
      <c r="DR70" s="209"/>
      <c r="DS70" s="209"/>
      <c r="DT70" s="209"/>
      <c r="DU70" s="209"/>
      <c r="DV70" s="209"/>
      <c r="DW70" s="209"/>
      <c r="DX70" s="209"/>
      <c r="DY70" s="209"/>
      <c r="DZ70" s="209"/>
      <c r="EA70" s="209"/>
      <c r="EB70" s="209"/>
      <c r="EC70" s="209"/>
      <c r="ED70" s="209"/>
      <c r="EE70" s="209"/>
      <c r="EF70" s="209"/>
      <c r="EG70" s="209"/>
      <c r="EH70" s="209"/>
      <c r="EI70" s="209"/>
      <c r="EJ70" s="209"/>
      <c r="EK70" s="209">
        <v>34</v>
      </c>
      <c r="EL70" s="209"/>
      <c r="EM70" s="209">
        <v>34</v>
      </c>
      <c r="EN70" s="209"/>
      <c r="EO70" s="209">
        <v>34</v>
      </c>
      <c r="EP70" s="209"/>
      <c r="EQ70" s="209">
        <v>34</v>
      </c>
      <c r="ER70" s="209"/>
      <c r="ES70" s="209">
        <v>34</v>
      </c>
      <c r="ET70" s="209"/>
      <c r="EU70" s="209">
        <v>34</v>
      </c>
      <c r="EV70" s="209"/>
      <c r="EW70" s="209">
        <v>34</v>
      </c>
      <c r="EX70" s="209"/>
      <c r="EY70" s="209">
        <v>34</v>
      </c>
      <c r="EZ70" s="209"/>
      <c r="FA70" s="209">
        <v>34</v>
      </c>
      <c r="FB70" s="209"/>
      <c r="FC70" s="209">
        <v>34</v>
      </c>
      <c r="FD70" s="209"/>
      <c r="FE70" s="209">
        <v>34</v>
      </c>
      <c r="FF70" s="209"/>
      <c r="FG70" s="209">
        <v>34</v>
      </c>
      <c r="FH70" s="209"/>
      <c r="FI70" s="209">
        <v>34</v>
      </c>
      <c r="FJ70" s="209"/>
      <c r="FK70" s="209">
        <v>34</v>
      </c>
      <c r="FL70" s="209"/>
      <c r="FM70" s="209">
        <v>34</v>
      </c>
      <c r="FN70" s="209"/>
      <c r="FO70" s="209">
        <v>34</v>
      </c>
      <c r="FP70" s="209"/>
      <c r="FQ70" s="209">
        <v>34</v>
      </c>
      <c r="FR70" s="209"/>
      <c r="FS70" s="209">
        <v>34</v>
      </c>
      <c r="FT70" s="209"/>
      <c r="FU70" s="209">
        <v>34</v>
      </c>
      <c r="FV70" s="209"/>
      <c r="FW70" s="209">
        <v>34</v>
      </c>
      <c r="FX70" s="209"/>
      <c r="FY70" s="209">
        <v>34</v>
      </c>
      <c r="FZ70" s="209"/>
      <c r="GA70" s="209">
        <v>34</v>
      </c>
      <c r="GB70" s="209"/>
      <c r="GC70" s="209">
        <v>34</v>
      </c>
      <c r="GD70" s="209"/>
      <c r="GE70" s="209">
        <v>34</v>
      </c>
      <c r="GF70" s="209"/>
      <c r="GG70" s="209">
        <v>34</v>
      </c>
      <c r="GH70" s="209"/>
      <c r="GI70" s="209">
        <v>34</v>
      </c>
      <c r="GJ70" s="209"/>
      <c r="GK70" s="209">
        <v>34</v>
      </c>
      <c r="GL70" s="209"/>
      <c r="GM70" s="209">
        <v>34</v>
      </c>
      <c r="GN70" s="209"/>
      <c r="GO70" s="209">
        <v>34</v>
      </c>
      <c r="GP70" s="209"/>
      <c r="GQ70" s="209">
        <v>34</v>
      </c>
      <c r="GR70" s="209"/>
      <c r="GS70" s="209">
        <v>34</v>
      </c>
      <c r="GT70" s="209">
        <v>95</v>
      </c>
      <c r="GU70" s="209">
        <v>34</v>
      </c>
      <c r="GV70" s="209">
        <v>95</v>
      </c>
      <c r="GW70" s="209">
        <v>34</v>
      </c>
      <c r="GX70" s="209">
        <v>95</v>
      </c>
      <c r="GY70" s="209">
        <v>34</v>
      </c>
      <c r="GZ70" s="209">
        <v>95</v>
      </c>
      <c r="HA70" s="209">
        <v>34</v>
      </c>
      <c r="HB70" s="209">
        <v>95</v>
      </c>
      <c r="HC70" s="209">
        <v>34</v>
      </c>
      <c r="HD70" s="209">
        <v>95</v>
      </c>
      <c r="HE70" s="209">
        <v>34</v>
      </c>
      <c r="HF70" s="209">
        <v>95</v>
      </c>
      <c r="HG70" s="209">
        <v>34</v>
      </c>
      <c r="HH70" s="209">
        <v>95</v>
      </c>
      <c r="HI70" s="209">
        <v>34</v>
      </c>
      <c r="HJ70" s="209">
        <v>95</v>
      </c>
      <c r="HK70" s="209">
        <v>34</v>
      </c>
      <c r="HL70" s="209">
        <v>95</v>
      </c>
      <c r="HM70" s="209">
        <v>34</v>
      </c>
      <c r="HN70" s="209">
        <v>95</v>
      </c>
      <c r="HO70" s="209">
        <v>34</v>
      </c>
      <c r="HP70" s="209">
        <v>95</v>
      </c>
      <c r="HQ70" s="209">
        <v>34</v>
      </c>
      <c r="HR70" s="209">
        <v>95</v>
      </c>
      <c r="HS70" s="209">
        <v>34</v>
      </c>
      <c r="HT70" s="209">
        <v>95</v>
      </c>
      <c r="HU70" s="209">
        <v>34</v>
      </c>
      <c r="HV70" s="209">
        <v>95</v>
      </c>
      <c r="HW70" s="209">
        <v>34</v>
      </c>
      <c r="HX70" s="209">
        <v>95</v>
      </c>
      <c r="HY70" s="209">
        <v>34</v>
      </c>
      <c r="HZ70" s="209">
        <v>95</v>
      </c>
      <c r="IA70" s="209">
        <v>34</v>
      </c>
      <c r="IB70" s="209">
        <v>95</v>
      </c>
      <c r="IC70" s="209">
        <v>34</v>
      </c>
      <c r="ID70" s="209">
        <v>95</v>
      </c>
      <c r="IE70" s="209">
        <v>34</v>
      </c>
      <c r="IF70" s="209">
        <v>95</v>
      </c>
      <c r="IG70" s="209">
        <v>34</v>
      </c>
      <c r="IH70" s="209">
        <v>95</v>
      </c>
      <c r="II70" s="209">
        <v>34</v>
      </c>
      <c r="IJ70" s="209">
        <v>95</v>
      </c>
      <c r="IK70" s="209">
        <v>34</v>
      </c>
      <c r="IL70" s="209">
        <v>95</v>
      </c>
      <c r="IM70" s="209">
        <v>34</v>
      </c>
      <c r="IN70" s="209">
        <v>95</v>
      </c>
      <c r="IO70" s="209">
        <v>34</v>
      </c>
      <c r="IP70" s="209">
        <v>95</v>
      </c>
      <c r="IQ70" s="209">
        <v>34</v>
      </c>
      <c r="IR70" s="209">
        <v>95</v>
      </c>
      <c r="IS70" s="209">
        <v>34</v>
      </c>
      <c r="IT70" s="209">
        <v>95</v>
      </c>
      <c r="IU70" s="209">
        <v>34</v>
      </c>
      <c r="IV70" s="209">
        <v>95</v>
      </c>
      <c r="IW70" s="209">
        <v>34</v>
      </c>
      <c r="IX70" s="209">
        <v>95</v>
      </c>
      <c r="IY70" s="209">
        <v>34</v>
      </c>
      <c r="IZ70" s="209">
        <v>95</v>
      </c>
      <c r="JA70" s="209">
        <v>34</v>
      </c>
      <c r="JB70" s="209">
        <v>95</v>
      </c>
      <c r="JC70" s="209">
        <v>34</v>
      </c>
      <c r="JD70" s="209">
        <v>95</v>
      </c>
      <c r="JE70" s="209">
        <v>34</v>
      </c>
      <c r="JF70" s="209">
        <v>95</v>
      </c>
      <c r="JG70" s="209">
        <v>34</v>
      </c>
      <c r="JH70" s="209">
        <v>95</v>
      </c>
    </row>
    <row r="71" spans="1:268" s="206" customFormat="1" ht="15" customHeight="1" x14ac:dyDescent="0.25">
      <c r="A71" s="206">
        <v>62</v>
      </c>
      <c r="B71" s="206">
        <f t="shared" si="3"/>
        <v>1</v>
      </c>
      <c r="C71" s="206">
        <f t="shared" si="18"/>
        <v>14</v>
      </c>
      <c r="D71" s="206" t="str">
        <f t="shared" si="0"/>
        <v>Court 14</v>
      </c>
      <c r="E71" s="207">
        <f t="shared" si="9"/>
        <v>0.87500000000000011</v>
      </c>
      <c r="F71" s="208">
        <f t="shared" si="19"/>
        <v>42040</v>
      </c>
      <c r="G71" s="154"/>
      <c r="K71" s="209" t="str">
        <f>Setup!H35</f>
        <v/>
      </c>
      <c r="L71" s="219">
        <f>Setup!I35</f>
        <v>0</v>
      </c>
      <c r="O71" s="209">
        <f t="shared" si="22"/>
        <v>63</v>
      </c>
      <c r="P71" s="210">
        <f t="shared" si="23"/>
        <v>42040</v>
      </c>
      <c r="Q71" s="207">
        <f t="shared" si="24"/>
        <v>0.87500000000000011</v>
      </c>
      <c r="R71" s="209" t="str">
        <f t="shared" si="25"/>
        <v>Court 15</v>
      </c>
      <c r="S71" s="209" t="str">
        <f t="shared" ca="1" si="20"/>
        <v>Bye</v>
      </c>
      <c r="T71" s="209" t="str">
        <f t="shared" ca="1" si="21"/>
        <v>Bye</v>
      </c>
      <c r="U71" s="209"/>
      <c r="V71" s="209"/>
      <c r="W71" s="209"/>
      <c r="X71" s="209"/>
      <c r="Y71" s="209"/>
      <c r="Z71" s="209"/>
      <c r="AA71" s="209"/>
      <c r="AB71" s="209"/>
      <c r="AC71" s="209"/>
      <c r="AD71" s="209"/>
      <c r="AE71" s="209"/>
      <c r="AF71" s="209"/>
      <c r="AG71" s="209"/>
      <c r="AH71" s="209"/>
      <c r="AI71" s="209"/>
      <c r="AJ71" s="209"/>
      <c r="AK71" s="209"/>
      <c r="AL71" s="209"/>
      <c r="AM71" s="209"/>
      <c r="AN71" s="209"/>
      <c r="AO71" s="209"/>
      <c r="AP71" s="209"/>
      <c r="AQ71" s="209"/>
      <c r="AR71" s="209"/>
      <c r="AS71" s="209"/>
      <c r="AT71" s="209"/>
      <c r="AU71" s="209"/>
      <c r="AV71" s="209"/>
      <c r="AW71" s="209"/>
      <c r="AX71" s="209"/>
      <c r="AY71" s="209"/>
      <c r="AZ71" s="209"/>
      <c r="BA71" s="209"/>
      <c r="BB71" s="209"/>
      <c r="BC71" s="209"/>
      <c r="BD71" s="209"/>
      <c r="BE71" s="209"/>
      <c r="BF71" s="209"/>
      <c r="BG71" s="209"/>
      <c r="BH71" s="209"/>
      <c r="BI71" s="209"/>
      <c r="BJ71" s="209"/>
      <c r="BK71" s="209"/>
      <c r="BL71" s="209"/>
      <c r="BM71" s="209"/>
      <c r="BN71" s="209"/>
      <c r="BO71" s="209"/>
      <c r="BP71" s="209"/>
      <c r="BQ71" s="209"/>
      <c r="BR71" s="209"/>
      <c r="BS71" s="209"/>
      <c r="BT71" s="209"/>
      <c r="BU71" s="209"/>
      <c r="BV71" s="209"/>
      <c r="BW71" s="209"/>
      <c r="BX71" s="209"/>
      <c r="BY71" s="209"/>
      <c r="BZ71" s="209"/>
      <c r="CA71" s="209"/>
      <c r="CB71" s="209"/>
      <c r="CC71" s="209"/>
      <c r="CD71" s="209"/>
      <c r="CE71" s="209"/>
      <c r="CF71" s="209"/>
      <c r="CG71" s="209"/>
      <c r="CH71" s="209"/>
      <c r="CI71" s="209"/>
      <c r="CJ71" s="209"/>
      <c r="CK71" s="209"/>
      <c r="CL71" s="209"/>
      <c r="CM71" s="209"/>
      <c r="CN71" s="209"/>
      <c r="CO71" s="209"/>
      <c r="CP71" s="209"/>
      <c r="CQ71" s="209"/>
      <c r="CR71" s="209"/>
      <c r="CS71" s="209"/>
      <c r="CT71" s="209"/>
      <c r="CU71" s="209"/>
      <c r="CV71" s="209"/>
      <c r="CW71" s="209"/>
      <c r="CX71" s="209"/>
      <c r="CY71" s="209"/>
      <c r="CZ71" s="209"/>
      <c r="DA71" s="209"/>
      <c r="DB71" s="209"/>
      <c r="DC71" s="209"/>
      <c r="DD71" s="209"/>
      <c r="DE71" s="209"/>
      <c r="DF71" s="209"/>
      <c r="DG71" s="209"/>
      <c r="DH71" s="209"/>
      <c r="DI71" s="209"/>
      <c r="DJ71" s="209"/>
      <c r="DK71" s="209"/>
      <c r="DL71" s="209"/>
      <c r="DM71" s="209"/>
      <c r="DN71" s="209"/>
      <c r="DO71" s="209"/>
      <c r="DP71" s="209"/>
      <c r="DQ71" s="209"/>
      <c r="DR71" s="209"/>
      <c r="DS71" s="209"/>
      <c r="DT71" s="209"/>
      <c r="DU71" s="209"/>
      <c r="DV71" s="209"/>
      <c r="DW71" s="209"/>
      <c r="DX71" s="209"/>
      <c r="DY71" s="209"/>
      <c r="DZ71" s="209"/>
      <c r="EA71" s="209"/>
      <c r="EB71" s="209"/>
      <c r="EC71" s="209"/>
      <c r="ED71" s="209"/>
      <c r="EE71" s="209"/>
      <c r="EF71" s="209"/>
      <c r="EG71" s="209"/>
      <c r="EH71" s="209"/>
      <c r="EI71" s="209"/>
      <c r="EJ71" s="209"/>
      <c r="EK71" s="209">
        <v>63</v>
      </c>
      <c r="EL71" s="209"/>
      <c r="EM71" s="209">
        <v>63</v>
      </c>
      <c r="EN71" s="209">
        <v>66</v>
      </c>
      <c r="EO71" s="209">
        <v>63</v>
      </c>
      <c r="EP71" s="209">
        <v>66</v>
      </c>
      <c r="EQ71" s="209">
        <v>63</v>
      </c>
      <c r="ER71" s="209">
        <v>66</v>
      </c>
      <c r="ES71" s="209">
        <v>63</v>
      </c>
      <c r="ET71" s="209">
        <v>66</v>
      </c>
      <c r="EU71" s="209">
        <v>63</v>
      </c>
      <c r="EV71" s="209">
        <v>66</v>
      </c>
      <c r="EW71" s="209">
        <v>63</v>
      </c>
      <c r="EX71" s="209">
        <v>66</v>
      </c>
      <c r="EY71" s="209">
        <v>63</v>
      </c>
      <c r="EZ71" s="209">
        <v>66</v>
      </c>
      <c r="FA71" s="209">
        <v>63</v>
      </c>
      <c r="FB71" s="209">
        <v>66</v>
      </c>
      <c r="FC71" s="209">
        <v>63</v>
      </c>
      <c r="FD71" s="209">
        <v>66</v>
      </c>
      <c r="FE71" s="209">
        <v>63</v>
      </c>
      <c r="FF71" s="209">
        <v>66</v>
      </c>
      <c r="FG71" s="209">
        <v>63</v>
      </c>
      <c r="FH71" s="209">
        <v>66</v>
      </c>
      <c r="FI71" s="209">
        <v>63</v>
      </c>
      <c r="FJ71" s="209">
        <v>66</v>
      </c>
      <c r="FK71" s="209">
        <v>63</v>
      </c>
      <c r="FL71" s="209">
        <v>66</v>
      </c>
      <c r="FM71" s="209">
        <v>63</v>
      </c>
      <c r="FN71" s="209">
        <v>66</v>
      </c>
      <c r="FO71" s="209">
        <v>63</v>
      </c>
      <c r="FP71" s="209">
        <v>66</v>
      </c>
      <c r="FQ71" s="209">
        <v>63</v>
      </c>
      <c r="FR71" s="209">
        <v>66</v>
      </c>
      <c r="FS71" s="209">
        <v>63</v>
      </c>
      <c r="FT71" s="209">
        <v>66</v>
      </c>
      <c r="FU71" s="209">
        <v>63</v>
      </c>
      <c r="FV71" s="209">
        <v>66</v>
      </c>
      <c r="FW71" s="209">
        <v>63</v>
      </c>
      <c r="FX71" s="209">
        <v>66</v>
      </c>
      <c r="FY71" s="209">
        <v>63</v>
      </c>
      <c r="FZ71" s="209">
        <v>66</v>
      </c>
      <c r="GA71" s="209">
        <v>63</v>
      </c>
      <c r="GB71" s="209">
        <v>66</v>
      </c>
      <c r="GC71" s="209">
        <v>63</v>
      </c>
      <c r="GD71" s="209">
        <v>66</v>
      </c>
      <c r="GE71" s="209">
        <v>63</v>
      </c>
      <c r="GF71" s="209">
        <v>66</v>
      </c>
      <c r="GG71" s="209">
        <v>63</v>
      </c>
      <c r="GH71" s="209">
        <v>66</v>
      </c>
      <c r="GI71" s="209">
        <v>63</v>
      </c>
      <c r="GJ71" s="209">
        <v>66</v>
      </c>
      <c r="GK71" s="209">
        <v>63</v>
      </c>
      <c r="GL71" s="209">
        <v>66</v>
      </c>
      <c r="GM71" s="209">
        <v>63</v>
      </c>
      <c r="GN71" s="209">
        <v>66</v>
      </c>
      <c r="GO71" s="209">
        <v>63</v>
      </c>
      <c r="GP71" s="209">
        <v>66</v>
      </c>
      <c r="GQ71" s="209">
        <v>63</v>
      </c>
      <c r="GR71" s="209">
        <v>66</v>
      </c>
      <c r="GS71" s="209">
        <v>63</v>
      </c>
      <c r="GT71" s="209">
        <v>66</v>
      </c>
      <c r="GU71" s="209">
        <v>63</v>
      </c>
      <c r="GV71" s="209">
        <v>66</v>
      </c>
      <c r="GW71" s="209">
        <v>63</v>
      </c>
      <c r="GX71" s="209">
        <v>66</v>
      </c>
      <c r="GY71" s="209">
        <v>63</v>
      </c>
      <c r="GZ71" s="209">
        <v>66</v>
      </c>
      <c r="HA71" s="209">
        <v>63</v>
      </c>
      <c r="HB71" s="209">
        <v>66</v>
      </c>
      <c r="HC71" s="209">
        <v>63</v>
      </c>
      <c r="HD71" s="209">
        <v>66</v>
      </c>
      <c r="HE71" s="209">
        <v>63</v>
      </c>
      <c r="HF71" s="209">
        <v>66</v>
      </c>
      <c r="HG71" s="209">
        <v>63</v>
      </c>
      <c r="HH71" s="209">
        <v>66</v>
      </c>
      <c r="HI71" s="209">
        <v>63</v>
      </c>
      <c r="HJ71" s="209">
        <v>66</v>
      </c>
      <c r="HK71" s="209">
        <v>63</v>
      </c>
      <c r="HL71" s="209">
        <v>66</v>
      </c>
      <c r="HM71" s="209">
        <v>63</v>
      </c>
      <c r="HN71" s="209">
        <v>66</v>
      </c>
      <c r="HO71" s="209">
        <v>63</v>
      </c>
      <c r="HP71" s="209">
        <v>66</v>
      </c>
      <c r="HQ71" s="209">
        <v>63</v>
      </c>
      <c r="HR71" s="209">
        <v>66</v>
      </c>
      <c r="HS71" s="209">
        <v>63</v>
      </c>
      <c r="HT71" s="209">
        <v>66</v>
      </c>
      <c r="HU71" s="209">
        <v>63</v>
      </c>
      <c r="HV71" s="209">
        <v>66</v>
      </c>
      <c r="HW71" s="209">
        <v>63</v>
      </c>
      <c r="HX71" s="209">
        <v>66</v>
      </c>
      <c r="HY71" s="209">
        <v>63</v>
      </c>
      <c r="HZ71" s="209">
        <v>66</v>
      </c>
      <c r="IA71" s="209">
        <v>63</v>
      </c>
      <c r="IB71" s="209">
        <v>66</v>
      </c>
      <c r="IC71" s="209">
        <v>63</v>
      </c>
      <c r="ID71" s="209">
        <v>66</v>
      </c>
      <c r="IE71" s="209">
        <v>63</v>
      </c>
      <c r="IF71" s="209">
        <v>66</v>
      </c>
      <c r="IG71" s="209">
        <v>63</v>
      </c>
      <c r="IH71" s="209">
        <v>66</v>
      </c>
      <c r="II71" s="209">
        <v>63</v>
      </c>
      <c r="IJ71" s="209">
        <v>66</v>
      </c>
      <c r="IK71" s="209">
        <v>63</v>
      </c>
      <c r="IL71" s="209">
        <v>66</v>
      </c>
      <c r="IM71" s="209">
        <v>63</v>
      </c>
      <c r="IN71" s="209">
        <v>66</v>
      </c>
      <c r="IO71" s="209">
        <v>63</v>
      </c>
      <c r="IP71" s="209">
        <v>66</v>
      </c>
      <c r="IQ71" s="209">
        <v>63</v>
      </c>
      <c r="IR71" s="209">
        <v>66</v>
      </c>
      <c r="IS71" s="209">
        <v>63</v>
      </c>
      <c r="IT71" s="209">
        <v>66</v>
      </c>
      <c r="IU71" s="209">
        <v>63</v>
      </c>
      <c r="IV71" s="209">
        <v>66</v>
      </c>
      <c r="IW71" s="209">
        <v>63</v>
      </c>
      <c r="IX71" s="209">
        <v>66</v>
      </c>
      <c r="IY71" s="209">
        <v>63</v>
      </c>
      <c r="IZ71" s="209">
        <v>66</v>
      </c>
      <c r="JA71" s="209">
        <v>63</v>
      </c>
      <c r="JB71" s="209">
        <v>66</v>
      </c>
      <c r="JC71" s="209">
        <v>63</v>
      </c>
      <c r="JD71" s="209">
        <v>66</v>
      </c>
      <c r="JE71" s="209">
        <v>63</v>
      </c>
      <c r="JF71" s="209">
        <v>66</v>
      </c>
      <c r="JG71" s="209">
        <v>63</v>
      </c>
      <c r="JH71" s="209">
        <v>66</v>
      </c>
    </row>
    <row r="72" spans="1:268" s="206" customFormat="1" ht="15" customHeight="1" x14ac:dyDescent="0.25">
      <c r="A72" s="206">
        <v>63</v>
      </c>
      <c r="B72" s="206">
        <f t="shared" si="3"/>
        <v>1</v>
      </c>
      <c r="C72" s="206">
        <f t="shared" si="18"/>
        <v>15</v>
      </c>
      <c r="D72" s="206" t="str">
        <f t="shared" si="0"/>
        <v>Court 15</v>
      </c>
      <c r="E72" s="207">
        <f t="shared" si="9"/>
        <v>0.87500000000000011</v>
      </c>
      <c r="F72" s="208">
        <f t="shared" si="19"/>
        <v>42040</v>
      </c>
      <c r="G72" s="154"/>
      <c r="K72" s="209" t="str">
        <f>Setup!H36</f>
        <v/>
      </c>
      <c r="L72" s="219">
        <f>Setup!I36</f>
        <v>0</v>
      </c>
      <c r="O72" s="209">
        <f t="shared" si="22"/>
        <v>64</v>
      </c>
      <c r="P72" s="210">
        <f t="shared" si="23"/>
        <v>42040</v>
      </c>
      <c r="Q72" s="207">
        <f t="shared" si="24"/>
        <v>0.87500000000000011</v>
      </c>
      <c r="R72" s="209" t="str">
        <f t="shared" si="25"/>
        <v>Court 16</v>
      </c>
      <c r="S72" s="209" t="str">
        <f t="shared" ca="1" si="20"/>
        <v>Bye</v>
      </c>
      <c r="T72" s="209" t="str">
        <f t="shared" ca="1" si="21"/>
        <v>Bye</v>
      </c>
      <c r="U72" s="209"/>
      <c r="V72" s="209"/>
      <c r="W72" s="209"/>
      <c r="X72" s="209"/>
      <c r="Y72" s="209"/>
      <c r="Z72" s="209"/>
      <c r="AA72" s="209"/>
      <c r="AB72" s="209"/>
      <c r="AC72" s="209"/>
      <c r="AD72" s="209"/>
      <c r="AE72" s="209"/>
      <c r="AF72" s="209"/>
      <c r="AG72" s="209"/>
      <c r="AH72" s="209"/>
      <c r="AI72" s="209"/>
      <c r="AJ72" s="209"/>
      <c r="AK72" s="209"/>
      <c r="AL72" s="209"/>
      <c r="AM72" s="209"/>
      <c r="AN72" s="209"/>
      <c r="AO72" s="209"/>
      <c r="AP72" s="209"/>
      <c r="AQ72" s="209"/>
      <c r="AR72" s="209"/>
      <c r="AS72" s="209"/>
      <c r="AT72" s="209"/>
      <c r="AU72" s="209"/>
      <c r="AV72" s="209"/>
      <c r="AW72" s="209"/>
      <c r="AX72" s="209"/>
      <c r="AY72" s="209"/>
      <c r="AZ72" s="209"/>
      <c r="BA72" s="209"/>
      <c r="BB72" s="209"/>
      <c r="BC72" s="209"/>
      <c r="BD72" s="209"/>
      <c r="BE72" s="209"/>
      <c r="BF72" s="209"/>
      <c r="BG72" s="209"/>
      <c r="BH72" s="209"/>
      <c r="BI72" s="209"/>
      <c r="BJ72" s="209"/>
      <c r="BK72" s="209"/>
      <c r="BL72" s="209"/>
      <c r="BM72" s="209"/>
      <c r="BN72" s="209"/>
      <c r="BO72" s="209"/>
      <c r="BP72" s="209"/>
      <c r="BQ72" s="209"/>
      <c r="BR72" s="209"/>
      <c r="BS72" s="209"/>
      <c r="BT72" s="209"/>
      <c r="BU72" s="209"/>
      <c r="BV72" s="209"/>
      <c r="BW72" s="209"/>
      <c r="BX72" s="209"/>
      <c r="BY72" s="209"/>
      <c r="BZ72" s="209"/>
      <c r="CA72" s="209"/>
      <c r="CB72" s="209"/>
      <c r="CC72" s="209"/>
      <c r="CD72" s="209"/>
      <c r="CE72" s="209"/>
      <c r="CF72" s="209"/>
      <c r="CG72" s="209"/>
      <c r="CH72" s="209"/>
      <c r="CI72" s="209"/>
      <c r="CJ72" s="209"/>
      <c r="CK72" s="209"/>
      <c r="CL72" s="209"/>
      <c r="CM72" s="209"/>
      <c r="CN72" s="209"/>
      <c r="CO72" s="209"/>
      <c r="CP72" s="209"/>
      <c r="CQ72" s="209"/>
      <c r="CR72" s="209"/>
      <c r="CS72" s="209"/>
      <c r="CT72" s="209"/>
      <c r="CU72" s="209"/>
      <c r="CV72" s="209"/>
      <c r="CW72" s="209"/>
      <c r="CX72" s="209"/>
      <c r="CY72" s="209"/>
      <c r="CZ72" s="209"/>
      <c r="DA72" s="209"/>
      <c r="DB72" s="209"/>
      <c r="DC72" s="209"/>
      <c r="DD72" s="209"/>
      <c r="DE72" s="209"/>
      <c r="DF72" s="209"/>
      <c r="DG72" s="209"/>
      <c r="DH72" s="209"/>
      <c r="DI72" s="209"/>
      <c r="DJ72" s="209"/>
      <c r="DK72" s="209"/>
      <c r="DL72" s="209"/>
      <c r="DM72" s="209"/>
      <c r="DN72" s="209"/>
      <c r="DO72" s="209"/>
      <c r="DP72" s="209"/>
      <c r="DQ72" s="209"/>
      <c r="DR72" s="209"/>
      <c r="DS72" s="209"/>
      <c r="DT72" s="209"/>
      <c r="DU72" s="209"/>
      <c r="DV72" s="209"/>
      <c r="DW72" s="209"/>
      <c r="DX72" s="209"/>
      <c r="DY72" s="209"/>
      <c r="DZ72" s="209"/>
      <c r="EA72" s="209"/>
      <c r="EB72" s="209"/>
      <c r="EC72" s="209"/>
      <c r="ED72" s="209"/>
      <c r="EE72" s="209"/>
      <c r="EF72" s="209"/>
      <c r="EG72" s="209"/>
      <c r="EH72" s="209"/>
      <c r="EI72" s="209"/>
      <c r="EJ72" s="209"/>
      <c r="EK72" s="209">
        <v>2</v>
      </c>
      <c r="EL72" s="209"/>
      <c r="EM72" s="209">
        <v>2</v>
      </c>
      <c r="EN72" s="209"/>
      <c r="EO72" s="209">
        <v>2</v>
      </c>
      <c r="EP72" s="209"/>
      <c r="EQ72" s="209">
        <v>2</v>
      </c>
      <c r="ER72" s="209"/>
      <c r="ES72" s="209">
        <v>2</v>
      </c>
      <c r="ET72" s="209"/>
      <c r="EU72" s="209">
        <v>2</v>
      </c>
      <c r="EV72" s="209"/>
      <c r="EW72" s="209">
        <v>2</v>
      </c>
      <c r="EX72" s="209"/>
      <c r="EY72" s="209">
        <v>2</v>
      </c>
      <c r="EZ72" s="209"/>
      <c r="FA72" s="209">
        <v>2</v>
      </c>
      <c r="FB72" s="209"/>
      <c r="FC72" s="209">
        <v>2</v>
      </c>
      <c r="FD72" s="209"/>
      <c r="FE72" s="209">
        <v>2</v>
      </c>
      <c r="FF72" s="209"/>
      <c r="FG72" s="209">
        <v>2</v>
      </c>
      <c r="FH72" s="209"/>
      <c r="FI72" s="209">
        <v>2</v>
      </c>
      <c r="FJ72" s="209"/>
      <c r="FK72" s="209">
        <v>2</v>
      </c>
      <c r="FL72" s="209"/>
      <c r="FM72" s="209">
        <v>2</v>
      </c>
      <c r="FN72" s="209"/>
      <c r="FO72" s="209">
        <v>2</v>
      </c>
      <c r="FP72" s="209"/>
      <c r="FQ72" s="209">
        <v>2</v>
      </c>
      <c r="FR72" s="209"/>
      <c r="FS72" s="209">
        <v>2</v>
      </c>
      <c r="FT72" s="209"/>
      <c r="FU72" s="209">
        <v>2</v>
      </c>
      <c r="FV72" s="209"/>
      <c r="FW72" s="209">
        <v>2</v>
      </c>
      <c r="FX72" s="209"/>
      <c r="FY72" s="209">
        <v>2</v>
      </c>
      <c r="FZ72" s="209"/>
      <c r="GA72" s="209">
        <v>2</v>
      </c>
      <c r="GB72" s="209"/>
      <c r="GC72" s="209">
        <v>2</v>
      </c>
      <c r="GD72" s="209"/>
      <c r="GE72" s="209">
        <v>2</v>
      </c>
      <c r="GF72" s="209"/>
      <c r="GG72" s="209">
        <v>2</v>
      </c>
      <c r="GH72" s="209"/>
      <c r="GI72" s="209">
        <v>2</v>
      </c>
      <c r="GJ72" s="209"/>
      <c r="GK72" s="209">
        <v>2</v>
      </c>
      <c r="GL72" s="209"/>
      <c r="GM72" s="209">
        <v>2</v>
      </c>
      <c r="GN72" s="209"/>
      <c r="GO72" s="209">
        <v>2</v>
      </c>
      <c r="GP72" s="209"/>
      <c r="GQ72" s="209">
        <v>2</v>
      </c>
      <c r="GR72" s="209"/>
      <c r="GS72" s="209">
        <v>2</v>
      </c>
      <c r="GT72" s="209"/>
      <c r="GU72" s="209">
        <v>2</v>
      </c>
      <c r="GV72" s="209"/>
      <c r="GW72" s="209">
        <v>2</v>
      </c>
      <c r="GX72" s="209"/>
      <c r="GY72" s="209">
        <v>2</v>
      </c>
      <c r="GZ72" s="209"/>
      <c r="HA72" s="209">
        <v>2</v>
      </c>
      <c r="HB72" s="209"/>
      <c r="HC72" s="209">
        <v>2</v>
      </c>
      <c r="HD72" s="209"/>
      <c r="HE72" s="209">
        <v>2</v>
      </c>
      <c r="HF72" s="209"/>
      <c r="HG72" s="209">
        <v>2</v>
      </c>
      <c r="HH72" s="209"/>
      <c r="HI72" s="209">
        <v>2</v>
      </c>
      <c r="HJ72" s="209"/>
      <c r="HK72" s="209">
        <v>2</v>
      </c>
      <c r="HL72" s="209"/>
      <c r="HM72" s="209">
        <v>2</v>
      </c>
      <c r="HN72" s="209"/>
      <c r="HO72" s="209">
        <v>2</v>
      </c>
      <c r="HP72" s="209"/>
      <c r="HQ72" s="209">
        <v>2</v>
      </c>
      <c r="HR72" s="209"/>
      <c r="HS72" s="209">
        <v>2</v>
      </c>
      <c r="HT72" s="209"/>
      <c r="HU72" s="209">
        <v>2</v>
      </c>
      <c r="HV72" s="209"/>
      <c r="HW72" s="209">
        <v>2</v>
      </c>
      <c r="HX72" s="209"/>
      <c r="HY72" s="209">
        <v>2</v>
      </c>
      <c r="HZ72" s="209"/>
      <c r="IA72" s="209">
        <v>2</v>
      </c>
      <c r="IB72" s="209"/>
      <c r="IC72" s="209">
        <v>2</v>
      </c>
      <c r="ID72" s="209"/>
      <c r="IE72" s="209">
        <v>2</v>
      </c>
      <c r="IF72" s="209"/>
      <c r="IG72" s="209">
        <v>2</v>
      </c>
      <c r="IH72" s="209"/>
      <c r="II72" s="209">
        <v>2</v>
      </c>
      <c r="IJ72" s="209"/>
      <c r="IK72" s="209">
        <v>2</v>
      </c>
      <c r="IL72" s="209"/>
      <c r="IM72" s="209">
        <v>2</v>
      </c>
      <c r="IN72" s="209"/>
      <c r="IO72" s="209">
        <v>2</v>
      </c>
      <c r="IP72" s="209"/>
      <c r="IQ72" s="209">
        <v>2</v>
      </c>
      <c r="IR72" s="209"/>
      <c r="IS72" s="209">
        <v>2</v>
      </c>
      <c r="IT72" s="209"/>
      <c r="IU72" s="209">
        <v>2</v>
      </c>
      <c r="IV72" s="209"/>
      <c r="IW72" s="209">
        <v>2</v>
      </c>
      <c r="IX72" s="209"/>
      <c r="IY72" s="209">
        <v>2</v>
      </c>
      <c r="IZ72" s="209"/>
      <c r="JA72" s="209">
        <v>2</v>
      </c>
      <c r="JB72" s="209"/>
      <c r="JC72" s="209">
        <v>2</v>
      </c>
      <c r="JD72" s="209"/>
      <c r="JE72" s="209">
        <v>2</v>
      </c>
      <c r="JF72" s="209">
        <v>127</v>
      </c>
      <c r="JG72" s="209">
        <v>2</v>
      </c>
      <c r="JH72" s="209">
        <v>127</v>
      </c>
    </row>
    <row r="73" spans="1:268" s="206" customFormat="1" ht="15" customHeight="1" x14ac:dyDescent="0.25">
      <c r="A73" s="206">
        <v>64</v>
      </c>
      <c r="B73" s="206">
        <f t="shared" si="3"/>
        <v>1</v>
      </c>
      <c r="C73" s="206">
        <f t="shared" si="18"/>
        <v>16</v>
      </c>
      <c r="D73" s="206" t="str">
        <f t="shared" si="0"/>
        <v>Court 16</v>
      </c>
      <c r="E73" s="207">
        <f t="shared" si="9"/>
        <v>0.87500000000000011</v>
      </c>
      <c r="F73" s="208">
        <f t="shared" si="19"/>
        <v>42040</v>
      </c>
      <c r="G73" s="154"/>
      <c r="K73" s="209" t="str">
        <f>Setup!H37</f>
        <v/>
      </c>
      <c r="L73" s="219">
        <f>Setup!I37</f>
        <v>0</v>
      </c>
      <c r="O73" s="209">
        <f t="shared" si="22"/>
        <v>65</v>
      </c>
      <c r="P73" s="210">
        <f t="shared" ref="P73:P128" si="26">IF(O73&lt;&gt;"",VLOOKUP(O73,$A$10:$F$266,6,FALSE),"")</f>
        <v>42041</v>
      </c>
      <c r="Q73" s="207">
        <f t="shared" ref="Q73:Q128" si="27">IF(O73&lt;&gt;"",VLOOKUP(O73,$A$10:$F$266,5,FALSE),"")</f>
        <v>0.625</v>
      </c>
      <c r="R73" s="209" t="str">
        <f t="shared" ref="R73:R128" si="28">IF(O73&lt;&gt;"",VLOOKUP(O73,$A$10:$F$266,4,FALSE),"")</f>
        <v>Court 1</v>
      </c>
      <c r="S73" s="209" t="str">
        <f t="shared" ca="1" si="20"/>
        <v>Bye</v>
      </c>
      <c r="T73" s="209" t="str">
        <f t="shared" ca="1" si="21"/>
        <v>Bye</v>
      </c>
      <c r="U73" s="209"/>
      <c r="V73" s="209"/>
      <c r="W73" s="209"/>
      <c r="X73" s="209"/>
      <c r="Y73" s="209"/>
      <c r="Z73" s="209"/>
      <c r="AA73" s="209"/>
      <c r="AB73" s="209"/>
      <c r="AC73" s="209"/>
      <c r="AD73" s="209"/>
      <c r="AE73" s="209"/>
      <c r="AF73" s="209"/>
      <c r="AG73" s="209"/>
      <c r="AH73" s="209"/>
      <c r="AI73" s="209"/>
      <c r="AJ73" s="209"/>
      <c r="AK73" s="209"/>
      <c r="AL73" s="209"/>
      <c r="AM73" s="209"/>
      <c r="AN73" s="209"/>
      <c r="AO73" s="209"/>
      <c r="AP73" s="209"/>
      <c r="AQ73" s="209"/>
      <c r="AR73" s="209"/>
      <c r="AS73" s="209"/>
      <c r="AT73" s="209"/>
      <c r="AU73" s="209"/>
      <c r="AV73" s="209"/>
      <c r="AW73" s="209"/>
      <c r="AX73" s="209"/>
      <c r="AY73" s="209"/>
      <c r="AZ73" s="209"/>
      <c r="BA73" s="209"/>
      <c r="BB73" s="209"/>
      <c r="BC73" s="209"/>
      <c r="BD73" s="209"/>
      <c r="BE73" s="209"/>
      <c r="BF73" s="209"/>
      <c r="BG73" s="209"/>
      <c r="BH73" s="209"/>
      <c r="BI73" s="209"/>
      <c r="BJ73" s="209"/>
      <c r="BK73" s="209"/>
      <c r="BL73" s="209"/>
      <c r="BM73" s="209"/>
      <c r="BN73" s="209"/>
      <c r="BO73" s="209"/>
      <c r="BP73" s="209"/>
      <c r="BQ73" s="209"/>
      <c r="BR73" s="209"/>
      <c r="BS73" s="209"/>
      <c r="BT73" s="209"/>
      <c r="BU73" s="209"/>
      <c r="BV73" s="209"/>
      <c r="BW73" s="209"/>
      <c r="BX73" s="209"/>
      <c r="BY73" s="209"/>
      <c r="BZ73" s="209"/>
      <c r="CA73" s="209"/>
      <c r="CB73" s="209"/>
      <c r="CC73" s="209"/>
      <c r="CD73" s="209"/>
      <c r="CE73" s="209"/>
      <c r="CF73" s="209"/>
      <c r="CG73" s="209"/>
      <c r="CH73" s="209"/>
      <c r="CI73" s="209"/>
      <c r="CJ73" s="209"/>
      <c r="CK73" s="209"/>
      <c r="CL73" s="209"/>
      <c r="CM73" s="209"/>
      <c r="CN73" s="209"/>
      <c r="CO73" s="209"/>
      <c r="CP73" s="209"/>
      <c r="CQ73" s="209"/>
      <c r="CR73" s="209"/>
      <c r="CS73" s="209"/>
      <c r="CT73" s="209"/>
      <c r="CU73" s="209"/>
      <c r="CV73" s="209"/>
      <c r="CW73" s="209"/>
      <c r="CX73" s="209"/>
      <c r="CY73" s="209"/>
      <c r="CZ73" s="209"/>
      <c r="DA73" s="209"/>
      <c r="DB73" s="209"/>
      <c r="DC73" s="209"/>
      <c r="DD73" s="209"/>
      <c r="DE73" s="209"/>
      <c r="DF73" s="209"/>
      <c r="DG73" s="209"/>
      <c r="DH73" s="209"/>
      <c r="DI73" s="209"/>
      <c r="DJ73" s="209"/>
      <c r="DK73" s="209"/>
      <c r="DL73" s="209"/>
      <c r="DM73" s="209"/>
      <c r="DN73" s="209"/>
      <c r="DO73" s="209"/>
      <c r="DP73" s="209"/>
      <c r="DQ73" s="209"/>
      <c r="DR73" s="209"/>
      <c r="DS73" s="209"/>
      <c r="DT73" s="209"/>
      <c r="DU73" s="209"/>
      <c r="DV73" s="209"/>
      <c r="DW73" s="209"/>
      <c r="DX73" s="209"/>
      <c r="DY73" s="209"/>
      <c r="DZ73" s="209"/>
      <c r="EA73" s="209"/>
      <c r="EB73" s="209"/>
      <c r="EC73" s="209"/>
      <c r="ED73" s="209"/>
      <c r="EE73" s="209"/>
      <c r="EF73" s="209"/>
      <c r="EG73" s="209"/>
      <c r="EH73" s="209"/>
      <c r="EI73" s="209"/>
      <c r="EJ73" s="209"/>
      <c r="EK73" s="209"/>
      <c r="EL73" s="209"/>
      <c r="EM73" s="209"/>
      <c r="EN73" s="209"/>
      <c r="EO73" s="209"/>
      <c r="EP73" s="209"/>
      <c r="EQ73" s="209"/>
      <c r="ER73" s="209"/>
      <c r="ES73" s="209"/>
      <c r="ET73" s="209"/>
      <c r="EU73" s="209"/>
      <c r="EV73" s="209"/>
      <c r="EW73" s="209"/>
      <c r="EX73" s="209"/>
      <c r="EY73" s="209"/>
      <c r="EZ73" s="209"/>
      <c r="FA73" s="209"/>
      <c r="FB73" s="209"/>
      <c r="FC73" s="209"/>
      <c r="FD73" s="209"/>
      <c r="FE73" s="209"/>
      <c r="FF73" s="209"/>
      <c r="FG73" s="209"/>
      <c r="FH73" s="209"/>
    </row>
    <row r="74" spans="1:268" s="206" customFormat="1" ht="15" customHeight="1" x14ac:dyDescent="0.25">
      <c r="A74" s="206">
        <v>65</v>
      </c>
      <c r="B74" s="206">
        <f t="shared" si="3"/>
        <v>2</v>
      </c>
      <c r="C74" s="206">
        <f t="shared" si="18"/>
        <v>1</v>
      </c>
      <c r="D74" s="206" t="str">
        <f t="shared" ref="D74:D137" si="29">VLOOKUP(C74,$K$15:$L$30,2,FALSE)</f>
        <v>Court 1</v>
      </c>
      <c r="E74" s="207">
        <f t="shared" si="9"/>
        <v>0.625</v>
      </c>
      <c r="F74" s="208">
        <f t="shared" si="19"/>
        <v>42041</v>
      </c>
      <c r="G74" s="154"/>
      <c r="K74" s="209" t="str">
        <f>Setup!H38</f>
        <v/>
      </c>
      <c r="L74" s="219">
        <f>Setup!I38</f>
        <v>0</v>
      </c>
      <c r="O74" s="209">
        <f t="shared" si="22"/>
        <v>66</v>
      </c>
      <c r="P74" s="210">
        <f t="shared" si="26"/>
        <v>42041</v>
      </c>
      <c r="Q74" s="207">
        <f t="shared" si="27"/>
        <v>0.625</v>
      </c>
      <c r="R74" s="209" t="str">
        <f t="shared" si="28"/>
        <v>Court 2</v>
      </c>
      <c r="S74" s="209" t="str">
        <f t="shared" ca="1" si="20"/>
        <v>Bye</v>
      </c>
      <c r="T74" s="209" t="str">
        <f t="shared" ca="1" si="21"/>
        <v>Bye</v>
      </c>
      <c r="U74" s="209"/>
      <c r="V74" s="209"/>
      <c r="W74" s="209"/>
      <c r="X74" s="209"/>
      <c r="Y74" s="209"/>
      <c r="Z74" s="209"/>
      <c r="AA74" s="209"/>
      <c r="AB74" s="209"/>
      <c r="AC74" s="209"/>
      <c r="AD74" s="209"/>
      <c r="AE74" s="209"/>
      <c r="AF74" s="209"/>
      <c r="AG74" s="209"/>
      <c r="AH74" s="209"/>
      <c r="AI74" s="209"/>
      <c r="AJ74" s="209"/>
      <c r="AK74" s="209"/>
      <c r="AL74" s="209"/>
      <c r="AM74" s="209"/>
      <c r="AN74" s="209"/>
      <c r="AO74" s="209"/>
      <c r="AP74" s="209"/>
      <c r="AQ74" s="209"/>
      <c r="AR74" s="209"/>
      <c r="AS74" s="209"/>
      <c r="AT74" s="209"/>
      <c r="AU74" s="209"/>
      <c r="AV74" s="209"/>
      <c r="AW74" s="209"/>
      <c r="AX74" s="209"/>
      <c r="AY74" s="209"/>
      <c r="AZ74" s="209"/>
      <c r="BA74" s="209"/>
      <c r="BB74" s="209"/>
      <c r="BC74" s="209"/>
      <c r="BD74" s="209"/>
      <c r="BE74" s="209"/>
      <c r="BF74" s="209"/>
      <c r="BG74" s="209"/>
      <c r="BH74" s="209"/>
      <c r="BI74" s="209"/>
      <c r="BJ74" s="209"/>
      <c r="BK74" s="209"/>
      <c r="BL74" s="209"/>
      <c r="BM74" s="209"/>
      <c r="BN74" s="209"/>
      <c r="BO74" s="209"/>
      <c r="BP74" s="209"/>
      <c r="BQ74" s="209"/>
      <c r="BR74" s="209"/>
      <c r="BS74" s="209"/>
      <c r="BT74" s="209"/>
      <c r="BU74" s="209"/>
      <c r="BV74" s="209"/>
      <c r="BW74" s="209"/>
      <c r="BX74" s="209"/>
      <c r="BY74" s="209"/>
      <c r="BZ74" s="209"/>
      <c r="CA74" s="209"/>
      <c r="CB74" s="209"/>
      <c r="CC74" s="209"/>
      <c r="CD74" s="209"/>
      <c r="CE74" s="209"/>
      <c r="CF74" s="209"/>
      <c r="CG74" s="209"/>
      <c r="CH74" s="209"/>
      <c r="CI74" s="209"/>
      <c r="CJ74" s="209"/>
      <c r="CK74" s="209"/>
      <c r="CL74" s="209"/>
      <c r="CM74" s="209"/>
      <c r="CN74" s="209"/>
      <c r="CO74" s="209"/>
      <c r="CP74" s="209"/>
      <c r="CQ74" s="209"/>
      <c r="CR74" s="209"/>
      <c r="CS74" s="209"/>
      <c r="CT74" s="209"/>
      <c r="CU74" s="209"/>
      <c r="CV74" s="209"/>
      <c r="CW74" s="209"/>
      <c r="CX74" s="209"/>
      <c r="CY74" s="209"/>
      <c r="CZ74" s="209"/>
      <c r="DA74" s="209"/>
      <c r="DB74" s="209"/>
      <c r="DC74" s="209"/>
      <c r="DD74" s="209"/>
      <c r="DE74" s="209"/>
      <c r="DF74" s="209"/>
      <c r="DG74" s="209"/>
      <c r="DH74" s="209"/>
      <c r="DI74" s="209"/>
      <c r="DJ74" s="209"/>
      <c r="DK74" s="209"/>
      <c r="DL74" s="209"/>
      <c r="DM74" s="209"/>
      <c r="DN74" s="209"/>
      <c r="DO74" s="209"/>
      <c r="DP74" s="209"/>
      <c r="DQ74" s="209"/>
      <c r="DR74" s="209"/>
      <c r="DS74" s="209"/>
      <c r="DT74" s="209"/>
      <c r="DU74" s="209"/>
      <c r="DV74" s="209"/>
      <c r="DW74" s="209"/>
      <c r="DX74" s="209"/>
      <c r="DY74" s="209"/>
      <c r="DZ74" s="209"/>
      <c r="EA74" s="209"/>
      <c r="EB74" s="209"/>
      <c r="EC74" s="209"/>
      <c r="ED74" s="209"/>
      <c r="EE74" s="209"/>
      <c r="EF74" s="209"/>
      <c r="EG74" s="209"/>
      <c r="EH74" s="209"/>
      <c r="EI74" s="209"/>
      <c r="EJ74" s="209"/>
      <c r="EK74" s="209"/>
      <c r="EL74" s="209"/>
      <c r="EM74" s="209"/>
      <c r="EN74" s="209"/>
      <c r="EO74" s="209"/>
      <c r="EP74" s="209"/>
      <c r="EQ74" s="209"/>
      <c r="ER74" s="209"/>
      <c r="ES74" s="209"/>
      <c r="ET74" s="209"/>
      <c r="EU74" s="209"/>
      <c r="EV74" s="209"/>
      <c r="EW74" s="209"/>
      <c r="EX74" s="209"/>
      <c r="EY74" s="209"/>
      <c r="EZ74" s="209"/>
      <c r="FA74" s="209"/>
      <c r="FB74" s="209"/>
      <c r="FC74" s="209"/>
      <c r="FD74" s="209"/>
      <c r="FE74" s="209"/>
      <c r="FF74" s="209"/>
      <c r="FG74" s="209"/>
      <c r="FH74" s="209"/>
    </row>
    <row r="75" spans="1:268" s="206" customFormat="1" ht="15" customHeight="1" x14ac:dyDescent="0.25">
      <c r="A75" s="206">
        <v>66</v>
      </c>
      <c r="B75" s="206">
        <f t="shared" ref="B75:B138" si="30">IF(MOD(A74,$I$14*$I$16)=0,B74+1,B74)</f>
        <v>2</v>
      </c>
      <c r="C75" s="206">
        <f t="shared" si="18"/>
        <v>2</v>
      </c>
      <c r="D75" s="206" t="str">
        <f t="shared" si="29"/>
        <v>Court 2</v>
      </c>
      <c r="E75" s="207">
        <f t="shared" si="9"/>
        <v>0.625</v>
      </c>
      <c r="F75" s="208">
        <f t="shared" si="19"/>
        <v>42041</v>
      </c>
      <c r="G75" s="154"/>
      <c r="K75" s="209" t="str">
        <f>Setup!H39</f>
        <v/>
      </c>
      <c r="L75" s="219">
        <f>Setup!I39</f>
        <v>0</v>
      </c>
      <c r="O75" s="209">
        <f t="shared" si="22"/>
        <v>67</v>
      </c>
      <c r="P75" s="210">
        <f t="shared" si="26"/>
        <v>42041</v>
      </c>
      <c r="Q75" s="207">
        <f t="shared" si="27"/>
        <v>0.625</v>
      </c>
      <c r="R75" s="209" t="str">
        <f t="shared" si="28"/>
        <v>Court 3</v>
      </c>
      <c r="S75" s="209" t="str">
        <f t="shared" ca="1" si="20"/>
        <v>Bye</v>
      </c>
      <c r="T75" s="209" t="str">
        <f t="shared" ca="1" si="21"/>
        <v>Bye</v>
      </c>
      <c r="U75" s="209"/>
      <c r="V75" s="209"/>
      <c r="W75" s="209"/>
      <c r="X75" s="209"/>
      <c r="Y75" s="209"/>
      <c r="Z75" s="209"/>
      <c r="AA75" s="209"/>
      <c r="AB75" s="209"/>
      <c r="AC75" s="209"/>
      <c r="AD75" s="209"/>
      <c r="AE75" s="209"/>
      <c r="AF75" s="209"/>
      <c r="AG75" s="209"/>
      <c r="AH75" s="209"/>
      <c r="AI75" s="209"/>
      <c r="AJ75" s="209"/>
      <c r="AK75" s="209"/>
      <c r="AL75" s="209"/>
      <c r="AM75" s="209"/>
      <c r="AN75" s="209"/>
      <c r="AO75" s="209"/>
      <c r="AP75" s="209"/>
      <c r="AQ75" s="209"/>
      <c r="AR75" s="209"/>
      <c r="AS75" s="209"/>
      <c r="AT75" s="209"/>
      <c r="AU75" s="209"/>
      <c r="AV75" s="209"/>
      <c r="AW75" s="209"/>
      <c r="AX75" s="209"/>
      <c r="AY75" s="209"/>
      <c r="AZ75" s="209"/>
      <c r="BA75" s="209"/>
      <c r="BB75" s="209"/>
      <c r="BC75" s="209"/>
      <c r="BD75" s="209"/>
      <c r="BE75" s="209"/>
      <c r="BF75" s="209"/>
      <c r="BG75" s="209"/>
      <c r="BH75" s="209"/>
      <c r="BI75" s="209"/>
      <c r="BJ75" s="209"/>
      <c r="BK75" s="209"/>
      <c r="BL75" s="209"/>
      <c r="BM75" s="209"/>
      <c r="BN75" s="209"/>
      <c r="BO75" s="209"/>
      <c r="BP75" s="209"/>
      <c r="BQ75" s="209"/>
      <c r="BR75" s="209"/>
      <c r="BS75" s="209"/>
      <c r="BT75" s="209"/>
      <c r="BU75" s="209"/>
      <c r="BV75" s="209"/>
      <c r="BW75" s="209"/>
      <c r="BX75" s="209"/>
      <c r="BY75" s="209"/>
      <c r="BZ75" s="209"/>
      <c r="CA75" s="209"/>
      <c r="CB75" s="209"/>
      <c r="CC75" s="209"/>
      <c r="CD75" s="209"/>
      <c r="CE75" s="209"/>
      <c r="CF75" s="209"/>
      <c r="CG75" s="209"/>
      <c r="CH75" s="209"/>
      <c r="CI75" s="209"/>
      <c r="CJ75" s="209"/>
      <c r="CK75" s="209"/>
      <c r="CL75" s="209"/>
      <c r="CM75" s="209"/>
      <c r="CN75" s="209"/>
      <c r="CO75" s="209"/>
      <c r="CP75" s="209"/>
      <c r="CQ75" s="209"/>
      <c r="CR75" s="209"/>
      <c r="CS75" s="209"/>
      <c r="CT75" s="209"/>
      <c r="CU75" s="209"/>
      <c r="CV75" s="209"/>
      <c r="CW75" s="209"/>
      <c r="CX75" s="209"/>
      <c r="CY75" s="209"/>
      <c r="CZ75" s="209"/>
      <c r="DA75" s="209"/>
      <c r="DB75" s="209"/>
      <c r="DC75" s="209"/>
      <c r="DD75" s="209"/>
      <c r="DE75" s="209"/>
      <c r="DF75" s="209"/>
      <c r="DG75" s="209"/>
      <c r="DH75" s="209"/>
      <c r="DI75" s="209"/>
      <c r="DJ75" s="209"/>
      <c r="DK75" s="209"/>
      <c r="DL75" s="209"/>
      <c r="DM75" s="209"/>
      <c r="DN75" s="209"/>
      <c r="DO75" s="209"/>
      <c r="DP75" s="209"/>
      <c r="DQ75" s="209"/>
      <c r="DR75" s="209"/>
      <c r="DS75" s="209"/>
      <c r="DT75" s="209"/>
      <c r="DU75" s="209"/>
      <c r="DV75" s="209"/>
      <c r="DW75" s="209"/>
      <c r="DX75" s="209"/>
      <c r="DY75" s="209"/>
      <c r="DZ75" s="209"/>
      <c r="EA75" s="209"/>
      <c r="EB75" s="209"/>
      <c r="EC75" s="209"/>
      <c r="ED75" s="209"/>
      <c r="EE75" s="209"/>
      <c r="EF75" s="209"/>
      <c r="EG75" s="209"/>
      <c r="EH75" s="209"/>
      <c r="EI75" s="209"/>
      <c r="EJ75" s="209"/>
      <c r="EK75" s="209"/>
      <c r="EL75" s="209"/>
      <c r="EM75" s="209"/>
      <c r="EN75" s="209"/>
      <c r="EO75" s="209"/>
      <c r="EP75" s="209"/>
      <c r="EQ75" s="209"/>
      <c r="ER75" s="209"/>
      <c r="ES75" s="209"/>
      <c r="ET75" s="209"/>
      <c r="EU75" s="209"/>
      <c r="EV75" s="209"/>
      <c r="EW75" s="209"/>
      <c r="EX75" s="209"/>
      <c r="EY75" s="209"/>
      <c r="EZ75" s="209"/>
      <c r="FA75" s="209"/>
      <c r="FB75" s="209"/>
      <c r="FC75" s="209"/>
      <c r="FD75" s="209"/>
      <c r="FE75" s="209"/>
      <c r="FF75" s="209"/>
      <c r="FG75" s="209"/>
      <c r="FH75" s="209"/>
    </row>
    <row r="76" spans="1:268" s="206" customFormat="1" ht="15" customHeight="1" x14ac:dyDescent="0.25">
      <c r="A76" s="206">
        <v>67</v>
      </c>
      <c r="B76" s="206">
        <f t="shared" si="30"/>
        <v>2</v>
      </c>
      <c r="C76" s="206">
        <f t="shared" si="18"/>
        <v>3</v>
      </c>
      <c r="D76" s="206" t="str">
        <f t="shared" si="29"/>
        <v>Court 3</v>
      </c>
      <c r="E76" s="207">
        <f t="shared" ref="E76:E139" si="31">IF(B76=B75,IF(C76&gt;C75,E75,E75+$I$15),$I$13)</f>
        <v>0.625</v>
      </c>
      <c r="F76" s="208">
        <f t="shared" si="19"/>
        <v>42041</v>
      </c>
      <c r="G76" s="154"/>
      <c r="K76" s="209" t="str">
        <f>Setup!H40</f>
        <v/>
      </c>
      <c r="L76" s="219">
        <f>Setup!I40</f>
        <v>0</v>
      </c>
      <c r="O76" s="209">
        <f t="shared" si="22"/>
        <v>68</v>
      </c>
      <c r="P76" s="210">
        <f t="shared" si="26"/>
        <v>42041</v>
      </c>
      <c r="Q76" s="207">
        <f t="shared" si="27"/>
        <v>0.625</v>
      </c>
      <c r="R76" s="209" t="str">
        <f t="shared" si="28"/>
        <v>Court 4</v>
      </c>
      <c r="S76" s="209" t="str">
        <f t="shared" ca="1" si="20"/>
        <v>Bye</v>
      </c>
      <c r="T76" s="209" t="str">
        <f t="shared" ca="1" si="21"/>
        <v>Bye</v>
      </c>
      <c r="U76" s="209"/>
      <c r="V76" s="209"/>
      <c r="W76" s="209"/>
      <c r="X76" s="209"/>
      <c r="Y76" s="209"/>
      <c r="Z76" s="209"/>
      <c r="AA76" s="209"/>
      <c r="AB76" s="209"/>
      <c r="AC76" s="209"/>
      <c r="AD76" s="209"/>
      <c r="AE76" s="209"/>
      <c r="AF76" s="209"/>
      <c r="AG76" s="209"/>
      <c r="AH76" s="209"/>
      <c r="AI76" s="209"/>
      <c r="AJ76" s="209"/>
      <c r="AK76" s="209"/>
      <c r="AL76" s="209"/>
      <c r="AM76" s="209"/>
      <c r="AN76" s="209"/>
      <c r="AO76" s="209"/>
      <c r="AP76" s="209"/>
      <c r="AQ76" s="209"/>
      <c r="AR76" s="209"/>
      <c r="AS76" s="209"/>
      <c r="AT76" s="209"/>
      <c r="AU76" s="209"/>
      <c r="AV76" s="209"/>
      <c r="AW76" s="209"/>
      <c r="AX76" s="209"/>
      <c r="AY76" s="209"/>
      <c r="AZ76" s="209"/>
      <c r="BA76" s="209"/>
      <c r="BB76" s="209"/>
      <c r="BC76" s="209"/>
      <c r="BD76" s="209"/>
      <c r="BE76" s="209"/>
      <c r="BF76" s="209"/>
      <c r="BG76" s="209"/>
      <c r="BH76" s="209"/>
      <c r="BI76" s="209"/>
      <c r="BJ76" s="209"/>
      <c r="BK76" s="209"/>
      <c r="BL76" s="209"/>
      <c r="BM76" s="209"/>
      <c r="BN76" s="209"/>
      <c r="BO76" s="209"/>
      <c r="BP76" s="209"/>
      <c r="BQ76" s="209"/>
      <c r="BR76" s="209"/>
      <c r="BS76" s="209"/>
      <c r="BT76" s="209"/>
      <c r="BU76" s="209"/>
      <c r="BV76" s="209"/>
      <c r="BW76" s="209"/>
      <c r="BX76" s="209"/>
      <c r="BY76" s="209"/>
      <c r="BZ76" s="209"/>
      <c r="CA76" s="209"/>
      <c r="CB76" s="209"/>
      <c r="CC76" s="209"/>
      <c r="CD76" s="209"/>
      <c r="CE76" s="209"/>
      <c r="CF76" s="209"/>
      <c r="CG76" s="209"/>
      <c r="CH76" s="209"/>
      <c r="CI76" s="209"/>
      <c r="CJ76" s="209"/>
      <c r="CK76" s="209"/>
      <c r="CL76" s="209"/>
      <c r="CM76" s="209"/>
      <c r="CN76" s="209"/>
      <c r="CO76" s="209"/>
      <c r="CP76" s="209"/>
      <c r="CQ76" s="209"/>
      <c r="CR76" s="209"/>
      <c r="CS76" s="209"/>
      <c r="CT76" s="209"/>
      <c r="CU76" s="209"/>
      <c r="CV76" s="209"/>
      <c r="CW76" s="209"/>
      <c r="CX76" s="209"/>
      <c r="CY76" s="209"/>
      <c r="CZ76" s="209"/>
      <c r="DA76" s="209"/>
      <c r="DB76" s="209"/>
      <c r="DC76" s="209"/>
      <c r="DD76" s="209"/>
      <c r="DE76" s="209"/>
      <c r="DF76" s="209"/>
      <c r="DG76" s="209"/>
      <c r="DH76" s="209"/>
      <c r="DI76" s="209"/>
      <c r="DJ76" s="209"/>
      <c r="DK76" s="209"/>
      <c r="DL76" s="209"/>
      <c r="DM76" s="209"/>
      <c r="DN76" s="209"/>
      <c r="DO76" s="209"/>
      <c r="DP76" s="209"/>
      <c r="DQ76" s="209"/>
      <c r="DR76" s="209"/>
      <c r="DS76" s="209"/>
      <c r="DT76" s="209"/>
      <c r="DU76" s="209"/>
      <c r="DV76" s="209"/>
      <c r="DW76" s="209"/>
      <c r="DX76" s="209"/>
      <c r="DY76" s="209"/>
      <c r="DZ76" s="209"/>
      <c r="EA76" s="209"/>
      <c r="EB76" s="209"/>
      <c r="EC76" s="209"/>
      <c r="ED76" s="209"/>
      <c r="EE76" s="209"/>
      <c r="EF76" s="209"/>
      <c r="EG76" s="209"/>
      <c r="EH76" s="209"/>
      <c r="EI76" s="209"/>
      <c r="EJ76" s="209"/>
      <c r="EK76" s="209"/>
      <c r="EL76" s="209"/>
      <c r="EM76" s="209"/>
      <c r="EN76" s="209"/>
      <c r="EO76" s="209"/>
      <c r="EP76" s="209"/>
      <c r="EQ76" s="209"/>
      <c r="ER76" s="209"/>
      <c r="ES76" s="209"/>
      <c r="ET76" s="209"/>
      <c r="EU76" s="209"/>
      <c r="EV76" s="209"/>
      <c r="EW76" s="209"/>
      <c r="EX76" s="209"/>
      <c r="EY76" s="209"/>
      <c r="EZ76" s="209"/>
      <c r="FA76" s="209"/>
      <c r="FB76" s="209"/>
      <c r="FC76" s="209"/>
      <c r="FD76" s="209"/>
      <c r="FE76" s="209"/>
      <c r="FF76" s="209"/>
      <c r="FG76" s="209"/>
      <c r="FH76" s="209"/>
    </row>
    <row r="77" spans="1:268" s="206" customFormat="1" ht="15" customHeight="1" x14ac:dyDescent="0.25">
      <c r="A77" s="206">
        <v>68</v>
      </c>
      <c r="B77" s="206">
        <f t="shared" si="30"/>
        <v>2</v>
      </c>
      <c r="C77" s="206">
        <f t="shared" si="18"/>
        <v>4</v>
      </c>
      <c r="D77" s="206" t="str">
        <f t="shared" si="29"/>
        <v>Court 4</v>
      </c>
      <c r="E77" s="207">
        <f t="shared" si="31"/>
        <v>0.625</v>
      </c>
      <c r="F77" s="208">
        <f t="shared" si="19"/>
        <v>42041</v>
      </c>
      <c r="G77" s="154"/>
      <c r="K77" s="209" t="str">
        <f>Setup!H41</f>
        <v/>
      </c>
      <c r="L77" s="219">
        <f>Setup!I41</f>
        <v>0</v>
      </c>
      <c r="O77" s="209">
        <f t="shared" si="22"/>
        <v>69</v>
      </c>
      <c r="P77" s="210">
        <f t="shared" si="26"/>
        <v>42041</v>
      </c>
      <c r="Q77" s="207">
        <f t="shared" si="27"/>
        <v>0.625</v>
      </c>
      <c r="R77" s="209" t="str">
        <f t="shared" si="28"/>
        <v>Court 5</v>
      </c>
      <c r="S77" s="209" t="str">
        <f t="shared" ca="1" si="20"/>
        <v>Bye</v>
      </c>
      <c r="T77" s="209" t="str">
        <f t="shared" ca="1" si="21"/>
        <v>Bye</v>
      </c>
      <c r="U77" s="209"/>
      <c r="V77" s="209"/>
      <c r="W77" s="209"/>
      <c r="X77" s="209"/>
      <c r="Y77" s="209"/>
      <c r="Z77" s="209"/>
      <c r="AA77" s="209"/>
      <c r="AB77" s="209"/>
      <c r="AC77" s="209"/>
      <c r="AD77" s="209"/>
      <c r="AE77" s="209"/>
      <c r="AF77" s="209"/>
      <c r="AG77" s="209"/>
      <c r="AH77" s="209"/>
      <c r="AI77" s="209"/>
      <c r="AJ77" s="209"/>
      <c r="AK77" s="209"/>
      <c r="AL77" s="209"/>
      <c r="AM77" s="209"/>
      <c r="AN77" s="209"/>
      <c r="AO77" s="209"/>
      <c r="AP77" s="209"/>
      <c r="AQ77" s="209"/>
      <c r="AR77" s="209"/>
      <c r="AS77" s="209"/>
      <c r="AT77" s="209"/>
      <c r="AU77" s="209"/>
      <c r="AV77" s="209"/>
      <c r="AW77" s="209"/>
      <c r="AX77" s="209"/>
      <c r="AY77" s="209"/>
      <c r="AZ77" s="209"/>
      <c r="BA77" s="209"/>
      <c r="BB77" s="209"/>
      <c r="BC77" s="209"/>
      <c r="BD77" s="209"/>
      <c r="BE77" s="209"/>
      <c r="BF77" s="209"/>
      <c r="BG77" s="209"/>
      <c r="BH77" s="209"/>
      <c r="BI77" s="209"/>
      <c r="BJ77" s="209"/>
      <c r="BK77" s="209"/>
      <c r="BL77" s="209"/>
      <c r="BM77" s="209"/>
      <c r="BN77" s="209"/>
      <c r="BO77" s="209"/>
      <c r="BP77" s="209"/>
      <c r="BQ77" s="209"/>
      <c r="BR77" s="209"/>
      <c r="BS77" s="209"/>
      <c r="BT77" s="209"/>
      <c r="BU77" s="209"/>
      <c r="BV77" s="209"/>
      <c r="BW77" s="209"/>
      <c r="BX77" s="209"/>
      <c r="BY77" s="209"/>
      <c r="BZ77" s="209"/>
      <c r="CA77" s="209"/>
      <c r="CB77" s="209"/>
      <c r="CC77" s="209"/>
      <c r="CD77" s="209"/>
      <c r="CE77" s="209"/>
      <c r="CF77" s="209"/>
      <c r="CG77" s="209"/>
      <c r="CH77" s="209"/>
      <c r="CI77" s="209"/>
      <c r="CJ77" s="209"/>
      <c r="CK77" s="209"/>
      <c r="CL77" s="209"/>
      <c r="CM77" s="209"/>
      <c r="CN77" s="209"/>
      <c r="CO77" s="209"/>
      <c r="CP77" s="209"/>
      <c r="CQ77" s="209"/>
      <c r="CR77" s="209"/>
      <c r="CS77" s="209"/>
      <c r="CT77" s="209"/>
      <c r="CU77" s="209"/>
      <c r="CV77" s="209"/>
      <c r="CW77" s="209"/>
      <c r="CX77" s="209"/>
      <c r="CY77" s="209"/>
      <c r="CZ77" s="209"/>
      <c r="DA77" s="209"/>
      <c r="DB77" s="209"/>
      <c r="DC77" s="209"/>
      <c r="DD77" s="209"/>
      <c r="DE77" s="209"/>
      <c r="DF77" s="209"/>
      <c r="DG77" s="209"/>
      <c r="DH77" s="209"/>
      <c r="DI77" s="209"/>
      <c r="DJ77" s="209"/>
      <c r="DK77" s="209"/>
      <c r="DL77" s="209"/>
      <c r="DM77" s="209"/>
      <c r="DN77" s="209"/>
      <c r="DO77" s="209"/>
      <c r="DP77" s="209"/>
      <c r="DQ77" s="209"/>
      <c r="DR77" s="209"/>
      <c r="DS77" s="209"/>
      <c r="DT77" s="209"/>
      <c r="DU77" s="209"/>
      <c r="DV77" s="209"/>
      <c r="DW77" s="209"/>
      <c r="DX77" s="209"/>
      <c r="DY77" s="209"/>
      <c r="DZ77" s="209"/>
      <c r="EA77" s="209"/>
      <c r="EB77" s="209"/>
      <c r="EC77" s="209"/>
      <c r="ED77" s="209"/>
      <c r="EE77" s="209"/>
      <c r="EF77" s="209"/>
      <c r="EG77" s="209"/>
      <c r="EH77" s="209"/>
      <c r="EI77" s="209"/>
      <c r="EJ77" s="209"/>
      <c r="EK77" s="209"/>
      <c r="EL77" s="209"/>
      <c r="EM77" s="209"/>
      <c r="EN77" s="209"/>
      <c r="EO77" s="209"/>
      <c r="EP77" s="209"/>
      <c r="EQ77" s="209"/>
      <c r="ER77" s="209"/>
      <c r="ES77" s="209"/>
      <c r="ET77" s="209"/>
      <c r="EU77" s="209"/>
      <c r="EV77" s="209"/>
      <c r="EW77" s="209"/>
      <c r="EX77" s="209"/>
      <c r="EY77" s="209"/>
      <c r="EZ77" s="209"/>
      <c r="FA77" s="209"/>
      <c r="FB77" s="209"/>
      <c r="FC77" s="209"/>
      <c r="FD77" s="209"/>
      <c r="FE77" s="209"/>
      <c r="FF77" s="209"/>
      <c r="FG77" s="209"/>
      <c r="FH77" s="209"/>
    </row>
    <row r="78" spans="1:268" s="206" customFormat="1" ht="15" customHeight="1" x14ac:dyDescent="0.25">
      <c r="A78" s="206">
        <v>69</v>
      </c>
      <c r="B78" s="206">
        <f t="shared" si="30"/>
        <v>2</v>
      </c>
      <c r="C78" s="206">
        <f t="shared" si="18"/>
        <v>5</v>
      </c>
      <c r="D78" s="206" t="str">
        <f t="shared" si="29"/>
        <v>Court 5</v>
      </c>
      <c r="E78" s="207">
        <f t="shared" si="31"/>
        <v>0.625</v>
      </c>
      <c r="F78" s="208">
        <f t="shared" si="19"/>
        <v>42041</v>
      </c>
      <c r="G78" s="154"/>
      <c r="K78" s="209" t="str">
        <f>Setup!H42</f>
        <v/>
      </c>
      <c r="L78" s="219">
        <f>Setup!I42</f>
        <v>0</v>
      </c>
      <c r="O78" s="209">
        <f t="shared" si="22"/>
        <v>70</v>
      </c>
      <c r="P78" s="210">
        <f t="shared" si="26"/>
        <v>42041</v>
      </c>
      <c r="Q78" s="207">
        <f t="shared" si="27"/>
        <v>0.625</v>
      </c>
      <c r="R78" s="209" t="str">
        <f t="shared" si="28"/>
        <v>Court 6</v>
      </c>
      <c r="S78" s="209" t="str">
        <f t="shared" ca="1" si="20"/>
        <v>Bye</v>
      </c>
      <c r="T78" s="209" t="str">
        <f t="shared" ca="1" si="21"/>
        <v>Bye</v>
      </c>
      <c r="U78" s="209"/>
      <c r="V78" s="209"/>
      <c r="W78" s="209"/>
      <c r="X78" s="209"/>
      <c r="Y78" s="209"/>
      <c r="Z78" s="209"/>
      <c r="AA78" s="209"/>
      <c r="AB78" s="209"/>
      <c r="AC78" s="209"/>
      <c r="AD78" s="209"/>
      <c r="AE78" s="209"/>
      <c r="AF78" s="209"/>
      <c r="AG78" s="209"/>
      <c r="AH78" s="209"/>
      <c r="AI78" s="209"/>
      <c r="AJ78" s="209"/>
      <c r="AK78" s="209"/>
      <c r="AL78" s="209"/>
      <c r="AM78" s="209"/>
      <c r="AN78" s="209"/>
      <c r="AO78" s="209"/>
      <c r="AP78" s="209"/>
      <c r="AQ78" s="209"/>
      <c r="AR78" s="209"/>
      <c r="AS78" s="209"/>
      <c r="AT78" s="209"/>
      <c r="AU78" s="209"/>
      <c r="AV78" s="209"/>
      <c r="AW78" s="209"/>
      <c r="AX78" s="209"/>
      <c r="AY78" s="209"/>
      <c r="AZ78" s="209"/>
      <c r="BA78" s="209"/>
      <c r="BB78" s="209"/>
      <c r="BC78" s="209"/>
      <c r="BD78" s="209"/>
      <c r="BE78" s="209"/>
      <c r="BF78" s="209"/>
      <c r="BG78" s="209"/>
      <c r="BH78" s="209"/>
      <c r="BI78" s="209"/>
      <c r="BJ78" s="209"/>
      <c r="BK78" s="209"/>
      <c r="BL78" s="209"/>
      <c r="BM78" s="209"/>
      <c r="BN78" s="209"/>
      <c r="BO78" s="209"/>
      <c r="BP78" s="209"/>
      <c r="BQ78" s="209"/>
      <c r="BR78" s="209"/>
      <c r="BS78" s="209"/>
      <c r="BT78" s="209"/>
      <c r="BU78" s="209"/>
      <c r="BV78" s="209"/>
      <c r="BW78" s="209"/>
      <c r="BX78" s="209"/>
      <c r="BY78" s="209"/>
      <c r="BZ78" s="209"/>
      <c r="CA78" s="209"/>
      <c r="CB78" s="209"/>
      <c r="CC78" s="209"/>
      <c r="CD78" s="209"/>
      <c r="CE78" s="209"/>
      <c r="CF78" s="209"/>
      <c r="CG78" s="209"/>
      <c r="CH78" s="209"/>
      <c r="CI78" s="209"/>
      <c r="CJ78" s="209"/>
      <c r="CK78" s="209"/>
      <c r="CL78" s="209"/>
      <c r="CM78" s="209"/>
      <c r="CN78" s="209"/>
      <c r="CO78" s="209"/>
      <c r="CP78" s="209"/>
      <c r="CQ78" s="209"/>
      <c r="CR78" s="209"/>
      <c r="CS78" s="209"/>
      <c r="CT78" s="209"/>
      <c r="CU78" s="209"/>
      <c r="CV78" s="209"/>
      <c r="CW78" s="209"/>
      <c r="CX78" s="209"/>
      <c r="CY78" s="209"/>
      <c r="CZ78" s="209"/>
      <c r="DA78" s="209"/>
      <c r="DB78" s="209"/>
      <c r="DC78" s="209"/>
      <c r="DD78" s="209"/>
      <c r="DE78" s="209"/>
      <c r="DF78" s="209"/>
      <c r="DG78" s="209"/>
      <c r="DH78" s="209"/>
      <c r="DI78" s="209"/>
      <c r="DJ78" s="209"/>
      <c r="DK78" s="209"/>
      <c r="DL78" s="209"/>
      <c r="DM78" s="209"/>
      <c r="DN78" s="209"/>
      <c r="DO78" s="209"/>
      <c r="DP78" s="209"/>
      <c r="DQ78" s="209"/>
      <c r="DR78" s="209"/>
      <c r="DS78" s="209"/>
      <c r="DT78" s="209"/>
      <c r="DU78" s="209"/>
      <c r="DV78" s="209"/>
      <c r="DW78" s="209"/>
      <c r="DX78" s="209"/>
      <c r="DY78" s="209"/>
      <c r="DZ78" s="209"/>
      <c r="EA78" s="209"/>
      <c r="EB78" s="209"/>
      <c r="EC78" s="209"/>
      <c r="ED78" s="209"/>
      <c r="EE78" s="209"/>
      <c r="EF78" s="209"/>
      <c r="EG78" s="209"/>
      <c r="EH78" s="209"/>
      <c r="EI78" s="209"/>
      <c r="EJ78" s="209"/>
      <c r="EK78" s="209"/>
      <c r="EL78" s="209"/>
      <c r="EM78" s="209"/>
      <c r="EN78" s="209"/>
      <c r="EO78" s="209"/>
      <c r="EP78" s="209"/>
      <c r="EQ78" s="209"/>
      <c r="ER78" s="209"/>
      <c r="ES78" s="209"/>
      <c r="ET78" s="209"/>
      <c r="EU78" s="209"/>
      <c r="EV78" s="209"/>
      <c r="EW78" s="209"/>
      <c r="EX78" s="209"/>
      <c r="EY78" s="209"/>
      <c r="EZ78" s="209"/>
      <c r="FA78" s="209"/>
      <c r="FB78" s="209"/>
      <c r="FC78" s="209"/>
      <c r="FD78" s="209"/>
      <c r="FE78" s="209"/>
      <c r="FF78" s="209"/>
      <c r="FG78" s="209"/>
      <c r="FH78" s="209"/>
    </row>
    <row r="79" spans="1:268" s="206" customFormat="1" ht="15" customHeight="1" x14ac:dyDescent="0.25">
      <c r="A79" s="206">
        <v>70</v>
      </c>
      <c r="B79" s="206">
        <f t="shared" si="30"/>
        <v>2</v>
      </c>
      <c r="C79" s="206">
        <f t="shared" si="18"/>
        <v>6</v>
      </c>
      <c r="D79" s="206" t="str">
        <f t="shared" si="29"/>
        <v>Court 6</v>
      </c>
      <c r="E79" s="207">
        <f t="shared" si="31"/>
        <v>0.625</v>
      </c>
      <c r="F79" s="208">
        <f t="shared" si="19"/>
        <v>42041</v>
      </c>
      <c r="G79" s="154"/>
      <c r="K79" s="209" t="str">
        <f>Setup!H43</f>
        <v/>
      </c>
      <c r="L79" s="219">
        <f>Setup!I43</f>
        <v>0</v>
      </c>
      <c r="O79" s="209">
        <f t="shared" si="22"/>
        <v>71</v>
      </c>
      <c r="P79" s="210">
        <f t="shared" si="26"/>
        <v>42041</v>
      </c>
      <c r="Q79" s="207">
        <f t="shared" si="27"/>
        <v>0.625</v>
      </c>
      <c r="R79" s="209" t="str">
        <f t="shared" si="28"/>
        <v>Court 7</v>
      </c>
      <c r="S79" s="209" t="str">
        <f t="shared" ca="1" si="20"/>
        <v>Bye</v>
      </c>
      <c r="T79" s="209" t="str">
        <f t="shared" ca="1" si="21"/>
        <v>Bye</v>
      </c>
      <c r="U79" s="209"/>
      <c r="V79" s="209"/>
      <c r="W79" s="209"/>
      <c r="X79" s="209"/>
      <c r="Y79" s="209"/>
      <c r="Z79" s="209"/>
      <c r="AA79" s="209"/>
      <c r="AB79" s="209"/>
      <c r="AC79" s="209"/>
      <c r="AD79" s="209"/>
      <c r="AE79" s="209"/>
      <c r="AF79" s="209"/>
      <c r="AG79" s="209"/>
      <c r="AH79" s="209"/>
      <c r="AI79" s="209"/>
      <c r="AJ79" s="209"/>
      <c r="AK79" s="209"/>
      <c r="AL79" s="209"/>
      <c r="AM79" s="209"/>
      <c r="AN79" s="209"/>
      <c r="AO79" s="209"/>
      <c r="AP79" s="209"/>
      <c r="AQ79" s="209"/>
      <c r="AR79" s="209"/>
      <c r="AS79" s="209"/>
      <c r="AT79" s="209"/>
      <c r="AU79" s="209"/>
      <c r="AV79" s="209"/>
      <c r="AW79" s="209"/>
      <c r="AX79" s="209"/>
      <c r="AY79" s="209"/>
      <c r="AZ79" s="209"/>
      <c r="BA79" s="209"/>
      <c r="BB79" s="209"/>
      <c r="BC79" s="209"/>
      <c r="BD79" s="209"/>
      <c r="BE79" s="209"/>
      <c r="BF79" s="209"/>
      <c r="BG79" s="209"/>
      <c r="BH79" s="209"/>
      <c r="BI79" s="209"/>
      <c r="BJ79" s="209"/>
      <c r="BK79" s="209"/>
      <c r="BL79" s="209"/>
      <c r="BM79" s="209"/>
      <c r="BN79" s="209"/>
      <c r="BO79" s="209"/>
      <c r="BP79" s="209"/>
      <c r="BQ79" s="209"/>
      <c r="BR79" s="209"/>
      <c r="BS79" s="209"/>
      <c r="BT79" s="209"/>
      <c r="BU79" s="209"/>
      <c r="BV79" s="209"/>
      <c r="BW79" s="209"/>
      <c r="BX79" s="209"/>
      <c r="BY79" s="209"/>
      <c r="BZ79" s="209"/>
      <c r="CA79" s="209"/>
      <c r="CB79" s="209"/>
      <c r="CC79" s="209"/>
      <c r="CD79" s="209"/>
      <c r="CE79" s="209"/>
      <c r="CF79" s="209"/>
      <c r="CG79" s="209"/>
      <c r="CH79" s="209"/>
      <c r="CI79" s="209"/>
      <c r="CJ79" s="209"/>
      <c r="CK79" s="209"/>
      <c r="CL79" s="209"/>
      <c r="CM79" s="209"/>
      <c r="CN79" s="209"/>
      <c r="CO79" s="209"/>
      <c r="CP79" s="209"/>
      <c r="CQ79" s="209"/>
      <c r="CR79" s="209"/>
      <c r="CS79" s="209"/>
      <c r="CT79" s="209"/>
      <c r="CU79" s="209"/>
      <c r="CV79" s="209"/>
      <c r="CW79" s="209"/>
      <c r="CX79" s="209"/>
      <c r="CY79" s="209"/>
      <c r="CZ79" s="209"/>
      <c r="DA79" s="209"/>
      <c r="DB79" s="209"/>
      <c r="DC79" s="209"/>
      <c r="DD79" s="209"/>
      <c r="DE79" s="209"/>
      <c r="DF79" s="209"/>
      <c r="DG79" s="209"/>
      <c r="DH79" s="209"/>
      <c r="DI79" s="209"/>
      <c r="DJ79" s="209"/>
      <c r="DK79" s="209"/>
      <c r="DL79" s="209"/>
      <c r="DM79" s="209"/>
      <c r="DN79" s="209"/>
      <c r="DO79" s="209"/>
      <c r="DP79" s="209"/>
      <c r="DQ79" s="209"/>
      <c r="DR79" s="209"/>
      <c r="DS79" s="209"/>
      <c r="DT79" s="209"/>
      <c r="DU79" s="209"/>
      <c r="DV79" s="209"/>
      <c r="DW79" s="209"/>
      <c r="DX79" s="209"/>
      <c r="DY79" s="209"/>
      <c r="DZ79" s="209"/>
      <c r="EA79" s="209"/>
      <c r="EB79" s="209"/>
      <c r="EC79" s="209"/>
      <c r="ED79" s="209"/>
      <c r="EE79" s="209"/>
      <c r="EF79" s="209"/>
      <c r="EG79" s="209"/>
      <c r="EH79" s="209"/>
      <c r="EI79" s="209"/>
      <c r="EJ79" s="209"/>
      <c r="EK79" s="209"/>
      <c r="EL79" s="209"/>
      <c r="EM79" s="209"/>
      <c r="EN79" s="209"/>
      <c r="EO79" s="209"/>
      <c r="EP79" s="209"/>
      <c r="EQ79" s="209"/>
      <c r="ER79" s="209"/>
      <c r="ES79" s="209"/>
      <c r="ET79" s="209"/>
      <c r="EU79" s="209"/>
      <c r="EV79" s="209"/>
      <c r="EW79" s="209"/>
      <c r="EX79" s="209"/>
      <c r="EY79" s="209"/>
      <c r="EZ79" s="209"/>
      <c r="FA79" s="209"/>
      <c r="FB79" s="209"/>
      <c r="FC79" s="209"/>
      <c r="FD79" s="209"/>
      <c r="FE79" s="209"/>
      <c r="FF79" s="209"/>
      <c r="FG79" s="209"/>
      <c r="FH79" s="209"/>
    </row>
    <row r="80" spans="1:268" s="206" customFormat="1" ht="15" customHeight="1" x14ac:dyDescent="0.25">
      <c r="A80" s="206">
        <v>71</v>
      </c>
      <c r="B80" s="206">
        <f t="shared" si="30"/>
        <v>2</v>
      </c>
      <c r="C80" s="206">
        <f t="shared" si="18"/>
        <v>7</v>
      </c>
      <c r="D80" s="206" t="str">
        <f t="shared" si="29"/>
        <v>Court 7</v>
      </c>
      <c r="E80" s="207">
        <f t="shared" si="31"/>
        <v>0.625</v>
      </c>
      <c r="F80" s="208">
        <f t="shared" si="19"/>
        <v>42041</v>
      </c>
      <c r="G80" s="154"/>
      <c r="K80" s="209" t="str">
        <f>Setup!H44</f>
        <v/>
      </c>
      <c r="L80" s="219">
        <f>Setup!I44</f>
        <v>0</v>
      </c>
      <c r="O80" s="209">
        <f t="shared" si="22"/>
        <v>72</v>
      </c>
      <c r="P80" s="210">
        <f t="shared" si="26"/>
        <v>42041</v>
      </c>
      <c r="Q80" s="207">
        <f t="shared" si="27"/>
        <v>0.625</v>
      </c>
      <c r="R80" s="209" t="str">
        <f t="shared" si="28"/>
        <v>Court 8</v>
      </c>
      <c r="S80" s="209" t="str">
        <f t="shared" ca="1" si="20"/>
        <v>Bye</v>
      </c>
      <c r="T80" s="209" t="str">
        <f t="shared" ca="1" si="21"/>
        <v>Bye</v>
      </c>
      <c r="U80" s="209"/>
      <c r="V80" s="209"/>
      <c r="W80" s="209"/>
      <c r="X80" s="209"/>
      <c r="Y80" s="209"/>
      <c r="Z80" s="209"/>
      <c r="AA80" s="209"/>
      <c r="AB80" s="209"/>
      <c r="AC80" s="209"/>
      <c r="AD80" s="209"/>
      <c r="AE80" s="209"/>
      <c r="AF80" s="209"/>
      <c r="AG80" s="209"/>
      <c r="AH80" s="209"/>
      <c r="AI80" s="209"/>
      <c r="AJ80" s="209"/>
      <c r="AK80" s="209"/>
      <c r="AL80" s="209"/>
      <c r="AM80" s="209"/>
      <c r="AN80" s="209"/>
      <c r="AO80" s="209"/>
      <c r="AP80" s="209"/>
      <c r="AQ80" s="209"/>
      <c r="AR80" s="209"/>
      <c r="AS80" s="209"/>
      <c r="AT80" s="209"/>
      <c r="AU80" s="209"/>
      <c r="AV80" s="209"/>
      <c r="AW80" s="209"/>
      <c r="AX80" s="209"/>
      <c r="AY80" s="209"/>
      <c r="AZ80" s="209"/>
      <c r="BA80" s="209"/>
      <c r="BB80" s="209"/>
      <c r="BC80" s="209"/>
      <c r="BD80" s="209"/>
      <c r="BE80" s="209"/>
      <c r="BF80" s="209"/>
      <c r="BG80" s="209"/>
      <c r="BH80" s="209"/>
      <c r="BI80" s="209"/>
      <c r="BJ80" s="209"/>
      <c r="BK80" s="209"/>
      <c r="BL80" s="209"/>
      <c r="BM80" s="209"/>
      <c r="BN80" s="209"/>
      <c r="BO80" s="209"/>
      <c r="BP80" s="209"/>
      <c r="BQ80" s="209"/>
      <c r="BR80" s="209"/>
      <c r="BS80" s="209"/>
      <c r="BT80" s="209"/>
      <c r="BU80" s="209"/>
      <c r="BV80" s="209"/>
      <c r="BW80" s="209"/>
      <c r="BX80" s="209"/>
      <c r="BY80" s="209"/>
      <c r="BZ80" s="209"/>
      <c r="CA80" s="209"/>
      <c r="CB80" s="209"/>
      <c r="CC80" s="209"/>
      <c r="CD80" s="209"/>
      <c r="CE80" s="209"/>
      <c r="CF80" s="209"/>
      <c r="CG80" s="209"/>
      <c r="CH80" s="209"/>
      <c r="CI80" s="209"/>
      <c r="CJ80" s="209"/>
      <c r="CK80" s="209"/>
      <c r="CL80" s="209"/>
      <c r="CM80" s="209"/>
      <c r="CN80" s="209"/>
      <c r="CO80" s="209"/>
      <c r="CP80" s="209"/>
      <c r="CQ80" s="209"/>
      <c r="CR80" s="209"/>
      <c r="CS80" s="209"/>
      <c r="CT80" s="209"/>
      <c r="CU80" s="209"/>
      <c r="CV80" s="209"/>
      <c r="CW80" s="209"/>
      <c r="CX80" s="209"/>
      <c r="CY80" s="209"/>
      <c r="CZ80" s="209"/>
      <c r="DA80" s="209"/>
      <c r="DB80" s="209"/>
      <c r="DC80" s="209"/>
      <c r="DD80" s="209"/>
      <c r="DE80" s="209"/>
      <c r="DF80" s="209"/>
      <c r="DG80" s="209"/>
      <c r="DH80" s="209"/>
      <c r="DI80" s="209"/>
      <c r="DJ80" s="209"/>
      <c r="DK80" s="209"/>
      <c r="DL80" s="209"/>
      <c r="DM80" s="209"/>
      <c r="DN80" s="209"/>
      <c r="DO80" s="209"/>
      <c r="DP80" s="209"/>
      <c r="DQ80" s="209"/>
      <c r="DR80" s="209"/>
      <c r="DS80" s="209"/>
      <c r="DT80" s="209"/>
      <c r="DU80" s="209"/>
      <c r="DV80" s="209"/>
      <c r="DW80" s="209"/>
      <c r="DX80" s="209"/>
      <c r="DY80" s="209"/>
      <c r="DZ80" s="209"/>
      <c r="EA80" s="209"/>
      <c r="EB80" s="209"/>
      <c r="EC80" s="209"/>
      <c r="ED80" s="209"/>
      <c r="EE80" s="209"/>
      <c r="EF80" s="209"/>
      <c r="EG80" s="209"/>
      <c r="EH80" s="209"/>
      <c r="EI80" s="209"/>
      <c r="EJ80" s="209"/>
      <c r="EK80" s="209"/>
      <c r="EL80" s="209"/>
      <c r="EM80" s="209"/>
      <c r="EN80" s="209"/>
      <c r="EO80" s="209"/>
      <c r="EP80" s="209"/>
      <c r="EQ80" s="209"/>
      <c r="ER80" s="209"/>
      <c r="ES80" s="209"/>
      <c r="ET80" s="209"/>
      <c r="EU80" s="209"/>
      <c r="EV80" s="209"/>
      <c r="EW80" s="209"/>
      <c r="EX80" s="209"/>
      <c r="EY80" s="209"/>
      <c r="EZ80" s="209"/>
      <c r="FA80" s="209"/>
      <c r="FB80" s="209"/>
      <c r="FC80" s="209"/>
      <c r="FD80" s="209"/>
      <c r="FE80" s="209"/>
      <c r="FF80" s="209"/>
      <c r="FG80" s="209"/>
      <c r="FH80" s="209"/>
    </row>
    <row r="81" spans="1:164" s="206" customFormat="1" ht="15" customHeight="1" x14ac:dyDescent="0.25">
      <c r="A81" s="206">
        <v>72</v>
      </c>
      <c r="B81" s="206">
        <f t="shared" si="30"/>
        <v>2</v>
      </c>
      <c r="C81" s="206">
        <f t="shared" si="18"/>
        <v>8</v>
      </c>
      <c r="D81" s="206" t="str">
        <f t="shared" si="29"/>
        <v>Court 8</v>
      </c>
      <c r="E81" s="207">
        <f t="shared" si="31"/>
        <v>0.625</v>
      </c>
      <c r="F81" s="208">
        <f t="shared" si="19"/>
        <v>42041</v>
      </c>
      <c r="G81" s="154"/>
      <c r="K81" s="209" t="str">
        <f>Setup!H45</f>
        <v/>
      </c>
      <c r="L81" s="219">
        <f>Setup!I45</f>
        <v>0</v>
      </c>
      <c r="O81" s="209">
        <f t="shared" si="22"/>
        <v>73</v>
      </c>
      <c r="P81" s="210">
        <f t="shared" si="26"/>
        <v>42041</v>
      </c>
      <c r="Q81" s="207">
        <f t="shared" si="27"/>
        <v>0.625</v>
      </c>
      <c r="R81" s="209" t="str">
        <f t="shared" si="28"/>
        <v>Court 9</v>
      </c>
      <c r="S81" s="209" t="str">
        <f t="shared" ca="1" si="20"/>
        <v>Bye</v>
      </c>
      <c r="T81" s="209" t="str">
        <f t="shared" ca="1" si="21"/>
        <v>Bye</v>
      </c>
      <c r="U81" s="209"/>
      <c r="V81" s="209"/>
      <c r="W81" s="209"/>
      <c r="X81" s="209"/>
      <c r="Y81" s="209"/>
      <c r="Z81" s="209"/>
      <c r="AA81" s="209"/>
      <c r="AB81" s="209"/>
      <c r="AC81" s="209"/>
      <c r="AD81" s="209"/>
      <c r="AE81" s="209"/>
      <c r="AF81" s="209"/>
      <c r="AG81" s="209"/>
      <c r="AH81" s="209"/>
      <c r="AI81" s="209"/>
      <c r="AJ81" s="209"/>
      <c r="AK81" s="209"/>
      <c r="AL81" s="209"/>
      <c r="AM81" s="209"/>
      <c r="AN81" s="209"/>
      <c r="AO81" s="209"/>
      <c r="AP81" s="209"/>
      <c r="AQ81" s="209"/>
      <c r="AR81" s="209"/>
      <c r="AS81" s="209"/>
      <c r="AT81" s="209"/>
      <c r="AU81" s="209"/>
      <c r="AV81" s="209"/>
      <c r="AW81" s="209"/>
      <c r="AX81" s="209"/>
      <c r="AY81" s="209"/>
      <c r="AZ81" s="209"/>
      <c r="BA81" s="209"/>
      <c r="BB81" s="209"/>
      <c r="BC81" s="209"/>
      <c r="BD81" s="209"/>
      <c r="BE81" s="209"/>
      <c r="BF81" s="209"/>
      <c r="BG81" s="209"/>
      <c r="BH81" s="209"/>
      <c r="BI81" s="209"/>
      <c r="BJ81" s="209"/>
      <c r="BK81" s="209"/>
      <c r="BL81" s="209"/>
      <c r="BM81" s="209"/>
      <c r="BN81" s="209"/>
      <c r="BO81" s="209"/>
      <c r="BP81" s="209"/>
      <c r="BQ81" s="209"/>
      <c r="BR81" s="209"/>
      <c r="BS81" s="209"/>
      <c r="BT81" s="209"/>
      <c r="BU81" s="209"/>
      <c r="BV81" s="209"/>
      <c r="BW81" s="209"/>
      <c r="BX81" s="209"/>
      <c r="BY81" s="209"/>
      <c r="BZ81" s="209"/>
      <c r="CA81" s="209"/>
      <c r="CB81" s="209"/>
      <c r="CC81" s="209"/>
      <c r="CD81" s="209"/>
      <c r="CE81" s="209"/>
      <c r="CF81" s="209"/>
      <c r="CG81" s="209"/>
      <c r="CH81" s="209"/>
      <c r="CI81" s="209"/>
      <c r="CJ81" s="209"/>
      <c r="CK81" s="209"/>
      <c r="CL81" s="209"/>
      <c r="CM81" s="209"/>
      <c r="CN81" s="209"/>
      <c r="CO81" s="209"/>
      <c r="CP81" s="209"/>
      <c r="CQ81" s="209"/>
      <c r="CR81" s="209"/>
      <c r="CS81" s="209"/>
      <c r="CT81" s="209"/>
      <c r="CU81" s="209"/>
      <c r="CV81" s="209"/>
      <c r="CW81" s="209"/>
      <c r="CX81" s="209"/>
      <c r="CY81" s="209"/>
      <c r="CZ81" s="209"/>
      <c r="DA81" s="209"/>
      <c r="DB81" s="209"/>
      <c r="DC81" s="209"/>
      <c r="DD81" s="209"/>
      <c r="DE81" s="209"/>
      <c r="DF81" s="209"/>
      <c r="DG81" s="209"/>
      <c r="DH81" s="209"/>
      <c r="DI81" s="209"/>
      <c r="DJ81" s="209"/>
      <c r="DK81" s="209"/>
      <c r="DL81" s="209"/>
      <c r="DM81" s="209"/>
      <c r="DN81" s="209"/>
      <c r="DO81" s="209"/>
      <c r="DP81" s="209"/>
      <c r="DQ81" s="209"/>
      <c r="DR81" s="209"/>
      <c r="DS81" s="209"/>
      <c r="DT81" s="209"/>
      <c r="DU81" s="209"/>
      <c r="DV81" s="209"/>
      <c r="DW81" s="209"/>
      <c r="DX81" s="209"/>
      <c r="DY81" s="209"/>
      <c r="DZ81" s="209"/>
      <c r="EA81" s="209"/>
      <c r="EB81" s="209"/>
      <c r="EC81" s="209"/>
      <c r="ED81" s="209"/>
      <c r="EE81" s="209"/>
      <c r="EF81" s="209"/>
      <c r="EG81" s="209"/>
      <c r="EH81" s="209"/>
      <c r="EI81" s="209"/>
      <c r="EJ81" s="209"/>
      <c r="EK81" s="209"/>
      <c r="EL81" s="209"/>
      <c r="EM81" s="209"/>
      <c r="EN81" s="209"/>
      <c r="EO81" s="209"/>
      <c r="EP81" s="209"/>
      <c r="EQ81" s="209"/>
      <c r="ER81" s="209"/>
      <c r="ES81" s="209"/>
      <c r="ET81" s="209"/>
      <c r="EU81" s="209"/>
      <c r="EV81" s="209"/>
      <c r="EW81" s="209"/>
      <c r="EX81" s="209"/>
      <c r="EY81" s="209"/>
      <c r="EZ81" s="209"/>
      <c r="FA81" s="209"/>
      <c r="FB81" s="209"/>
      <c r="FC81" s="209"/>
      <c r="FD81" s="209"/>
      <c r="FE81" s="209"/>
      <c r="FF81" s="209"/>
      <c r="FG81" s="209"/>
      <c r="FH81" s="209"/>
    </row>
    <row r="82" spans="1:164" s="206" customFormat="1" ht="15" customHeight="1" x14ac:dyDescent="0.25">
      <c r="A82" s="206">
        <v>73</v>
      </c>
      <c r="B82" s="206">
        <f t="shared" si="30"/>
        <v>2</v>
      </c>
      <c r="C82" s="206">
        <f t="shared" si="18"/>
        <v>9</v>
      </c>
      <c r="D82" s="206" t="str">
        <f t="shared" si="29"/>
        <v>Court 9</v>
      </c>
      <c r="E82" s="207">
        <f t="shared" si="31"/>
        <v>0.625</v>
      </c>
      <c r="F82" s="208">
        <f t="shared" si="19"/>
        <v>42041</v>
      </c>
      <c r="G82" s="154"/>
      <c r="K82" s="209" t="str">
        <f>Setup!H46</f>
        <v/>
      </c>
      <c r="L82" s="219">
        <f>Setup!I46</f>
        <v>0</v>
      </c>
      <c r="O82" s="209">
        <f t="shared" si="22"/>
        <v>74</v>
      </c>
      <c r="P82" s="210">
        <f t="shared" si="26"/>
        <v>42041</v>
      </c>
      <c r="Q82" s="207">
        <f t="shared" si="27"/>
        <v>0.625</v>
      </c>
      <c r="R82" s="209" t="str">
        <f t="shared" si="28"/>
        <v>Court 10</v>
      </c>
      <c r="S82" s="209" t="str">
        <f t="shared" ca="1" si="20"/>
        <v>Bye</v>
      </c>
      <c r="T82" s="209" t="str">
        <f t="shared" ca="1" si="21"/>
        <v>Bye</v>
      </c>
      <c r="U82" s="209"/>
      <c r="V82" s="209"/>
      <c r="W82" s="209"/>
      <c r="X82" s="209"/>
      <c r="Y82" s="209"/>
      <c r="Z82" s="209"/>
      <c r="AA82" s="209"/>
      <c r="AB82" s="209"/>
      <c r="AC82" s="209"/>
      <c r="AD82" s="209"/>
      <c r="AE82" s="209"/>
      <c r="AF82" s="209"/>
      <c r="AG82" s="209"/>
      <c r="AH82" s="209"/>
      <c r="AI82" s="209"/>
      <c r="AJ82" s="209"/>
      <c r="AK82" s="209"/>
      <c r="AL82" s="209"/>
      <c r="AM82" s="209"/>
      <c r="AN82" s="209"/>
      <c r="AO82" s="209"/>
      <c r="AP82" s="209"/>
      <c r="AQ82" s="209"/>
      <c r="AR82" s="209"/>
      <c r="AS82" s="209"/>
      <c r="AT82" s="209"/>
      <c r="AU82" s="209"/>
      <c r="AV82" s="209"/>
      <c r="AW82" s="209"/>
      <c r="AX82" s="209"/>
      <c r="AY82" s="209"/>
      <c r="AZ82" s="209"/>
      <c r="BA82" s="209"/>
      <c r="BB82" s="209"/>
      <c r="BC82" s="209"/>
      <c r="BD82" s="209"/>
      <c r="BE82" s="209"/>
      <c r="BF82" s="209"/>
      <c r="BG82" s="209"/>
      <c r="BH82" s="209"/>
      <c r="BI82" s="209"/>
      <c r="BJ82" s="209"/>
      <c r="BK82" s="209"/>
      <c r="BL82" s="209"/>
      <c r="BM82" s="209"/>
      <c r="BN82" s="209"/>
      <c r="BO82" s="209"/>
      <c r="BP82" s="209"/>
      <c r="BQ82" s="209"/>
      <c r="BR82" s="209"/>
      <c r="BS82" s="209"/>
      <c r="BT82" s="209"/>
      <c r="BU82" s="209"/>
      <c r="BV82" s="209"/>
      <c r="BW82" s="209"/>
      <c r="BX82" s="209"/>
      <c r="BY82" s="209"/>
      <c r="BZ82" s="209"/>
      <c r="CA82" s="209"/>
      <c r="CB82" s="209"/>
      <c r="CC82" s="209"/>
      <c r="CD82" s="209"/>
      <c r="CE82" s="209"/>
      <c r="CF82" s="209"/>
      <c r="CG82" s="209"/>
      <c r="CH82" s="209"/>
      <c r="CI82" s="209"/>
      <c r="CJ82" s="209"/>
      <c r="CK82" s="209"/>
      <c r="CL82" s="209"/>
      <c r="CM82" s="209"/>
      <c r="CN82" s="209"/>
      <c r="CO82" s="209"/>
      <c r="CP82" s="209"/>
      <c r="CQ82" s="209"/>
      <c r="CR82" s="209"/>
      <c r="CS82" s="209"/>
      <c r="CT82" s="209"/>
      <c r="CU82" s="209"/>
      <c r="CV82" s="209"/>
      <c r="CW82" s="209"/>
      <c r="CX82" s="209"/>
      <c r="CY82" s="209"/>
      <c r="CZ82" s="209"/>
      <c r="DA82" s="209"/>
      <c r="DB82" s="209"/>
      <c r="DC82" s="209"/>
      <c r="DD82" s="209"/>
      <c r="DE82" s="209"/>
      <c r="DF82" s="209"/>
      <c r="DG82" s="209"/>
      <c r="DH82" s="209"/>
      <c r="DI82" s="209"/>
      <c r="DJ82" s="209"/>
      <c r="DK82" s="209"/>
      <c r="DL82" s="209"/>
      <c r="DM82" s="209"/>
      <c r="DN82" s="209"/>
      <c r="DO82" s="209"/>
      <c r="DP82" s="209"/>
      <c r="DQ82" s="209"/>
      <c r="DR82" s="209"/>
      <c r="DS82" s="209"/>
      <c r="DT82" s="209"/>
      <c r="DU82" s="209"/>
      <c r="DV82" s="209"/>
      <c r="DW82" s="209"/>
      <c r="DX82" s="209"/>
      <c r="DY82" s="209"/>
      <c r="DZ82" s="209"/>
      <c r="EA82" s="209"/>
      <c r="EB82" s="209"/>
      <c r="EC82" s="209"/>
      <c r="ED82" s="209"/>
      <c r="EE82" s="209"/>
      <c r="EF82" s="209"/>
      <c r="EG82" s="209"/>
      <c r="EH82" s="209"/>
      <c r="EI82" s="209"/>
      <c r="EJ82" s="209"/>
      <c r="EK82" s="209"/>
      <c r="EL82" s="209"/>
      <c r="EM82" s="209"/>
      <c r="EN82" s="209"/>
      <c r="EO82" s="209"/>
      <c r="EP82" s="209"/>
      <c r="EQ82" s="209"/>
      <c r="ER82" s="209"/>
      <c r="ES82" s="209"/>
      <c r="ET82" s="209"/>
      <c r="EU82" s="209"/>
      <c r="EV82" s="209"/>
      <c r="EW82" s="209"/>
      <c r="EX82" s="209"/>
      <c r="EY82" s="209"/>
      <c r="EZ82" s="209"/>
      <c r="FA82" s="209"/>
      <c r="FB82" s="209"/>
      <c r="FC82" s="209"/>
      <c r="FD82" s="209"/>
      <c r="FE82" s="209"/>
      <c r="FF82" s="209"/>
      <c r="FG82" s="209"/>
      <c r="FH82" s="209"/>
    </row>
    <row r="83" spans="1:164" s="206" customFormat="1" ht="15" customHeight="1" x14ac:dyDescent="0.25">
      <c r="A83" s="206">
        <v>74</v>
      </c>
      <c r="B83" s="206">
        <f t="shared" si="30"/>
        <v>2</v>
      </c>
      <c r="C83" s="206">
        <f t="shared" si="18"/>
        <v>10</v>
      </c>
      <c r="D83" s="206" t="str">
        <f t="shared" si="29"/>
        <v>Court 10</v>
      </c>
      <c r="E83" s="207">
        <f t="shared" si="31"/>
        <v>0.625</v>
      </c>
      <c r="F83" s="208">
        <f t="shared" si="19"/>
        <v>42041</v>
      </c>
      <c r="G83" s="154"/>
      <c r="K83" s="209" t="str">
        <f>Setup!H47</f>
        <v/>
      </c>
      <c r="L83" s="219">
        <f>Setup!I47</f>
        <v>0</v>
      </c>
      <c r="O83" s="209">
        <f t="shared" si="22"/>
        <v>75</v>
      </c>
      <c r="P83" s="210">
        <f t="shared" si="26"/>
        <v>42041</v>
      </c>
      <c r="Q83" s="207">
        <f t="shared" si="27"/>
        <v>0.625</v>
      </c>
      <c r="R83" s="209" t="str">
        <f t="shared" si="28"/>
        <v>Court 11</v>
      </c>
      <c r="S83" s="209" t="str">
        <f t="shared" ca="1" si="20"/>
        <v>Bye</v>
      </c>
      <c r="T83" s="209" t="str">
        <f t="shared" ca="1" si="21"/>
        <v>Bye</v>
      </c>
      <c r="U83" s="209"/>
      <c r="V83" s="209"/>
      <c r="W83" s="209"/>
      <c r="X83" s="209"/>
      <c r="Y83" s="209"/>
      <c r="Z83" s="209"/>
      <c r="AA83" s="209"/>
      <c r="AB83" s="209"/>
      <c r="AC83" s="209"/>
      <c r="AD83" s="209"/>
      <c r="AE83" s="209"/>
      <c r="AF83" s="209"/>
      <c r="AG83" s="209"/>
      <c r="AH83" s="209"/>
      <c r="AI83" s="209"/>
      <c r="AJ83" s="209"/>
      <c r="AK83" s="209"/>
      <c r="AL83" s="209"/>
      <c r="AM83" s="209"/>
      <c r="AN83" s="209"/>
      <c r="AO83" s="209"/>
      <c r="AP83" s="209"/>
      <c r="AQ83" s="209"/>
      <c r="AR83" s="209"/>
      <c r="AS83" s="209"/>
      <c r="AT83" s="209"/>
      <c r="AU83" s="209"/>
      <c r="AV83" s="209"/>
      <c r="AW83" s="209"/>
      <c r="AX83" s="209"/>
      <c r="AY83" s="209"/>
      <c r="AZ83" s="209"/>
      <c r="BA83" s="209"/>
      <c r="BB83" s="209"/>
      <c r="BC83" s="209"/>
      <c r="BD83" s="209"/>
      <c r="BE83" s="209"/>
      <c r="BF83" s="209"/>
      <c r="BG83" s="209"/>
      <c r="BH83" s="209"/>
      <c r="BI83" s="209"/>
      <c r="BJ83" s="209"/>
      <c r="BK83" s="209"/>
      <c r="BL83" s="209"/>
      <c r="BM83" s="209"/>
      <c r="BN83" s="209"/>
      <c r="BO83" s="209"/>
      <c r="BP83" s="209"/>
      <c r="BQ83" s="209"/>
      <c r="BR83" s="209"/>
      <c r="BS83" s="209"/>
      <c r="BT83" s="209"/>
      <c r="BU83" s="209"/>
      <c r="BV83" s="209"/>
      <c r="BW83" s="209"/>
      <c r="BX83" s="209"/>
      <c r="BY83" s="209"/>
      <c r="BZ83" s="209"/>
      <c r="CA83" s="209"/>
      <c r="CB83" s="209"/>
      <c r="CC83" s="209"/>
      <c r="CD83" s="209"/>
      <c r="CE83" s="209"/>
      <c r="CF83" s="209"/>
      <c r="CG83" s="209"/>
      <c r="CH83" s="209"/>
      <c r="CI83" s="209"/>
      <c r="CJ83" s="209"/>
      <c r="CK83" s="209"/>
      <c r="CL83" s="209"/>
      <c r="CM83" s="209"/>
      <c r="CN83" s="209"/>
      <c r="CO83" s="209"/>
      <c r="CP83" s="209"/>
      <c r="CQ83" s="209"/>
      <c r="CR83" s="209"/>
      <c r="CS83" s="209"/>
      <c r="CT83" s="209"/>
      <c r="CU83" s="209"/>
      <c r="CV83" s="209"/>
      <c r="CW83" s="209"/>
      <c r="CX83" s="209"/>
      <c r="CY83" s="209"/>
      <c r="CZ83" s="209"/>
      <c r="DA83" s="209"/>
      <c r="DB83" s="209"/>
      <c r="DC83" s="209"/>
      <c r="DD83" s="209"/>
      <c r="DE83" s="209"/>
      <c r="DF83" s="209"/>
      <c r="DG83" s="209"/>
      <c r="DH83" s="209"/>
      <c r="DI83" s="209"/>
      <c r="DJ83" s="209"/>
      <c r="DK83" s="209"/>
      <c r="DL83" s="209"/>
      <c r="DM83" s="209"/>
      <c r="DN83" s="209"/>
      <c r="DO83" s="209"/>
      <c r="DP83" s="209"/>
      <c r="DQ83" s="209"/>
      <c r="DR83" s="209"/>
      <c r="DS83" s="209"/>
      <c r="DT83" s="209"/>
      <c r="DU83" s="209"/>
      <c r="DV83" s="209"/>
      <c r="DW83" s="209"/>
      <c r="DX83" s="209"/>
      <c r="DY83" s="209"/>
      <c r="DZ83" s="209"/>
      <c r="EA83" s="209"/>
      <c r="EB83" s="209"/>
      <c r="EC83" s="209"/>
      <c r="ED83" s="209"/>
      <c r="EE83" s="209"/>
      <c r="EF83" s="209"/>
      <c r="EG83" s="209"/>
      <c r="EH83" s="209"/>
      <c r="EI83" s="209"/>
      <c r="EJ83" s="209"/>
      <c r="EK83" s="209"/>
      <c r="EL83" s="209"/>
      <c r="EM83" s="209"/>
      <c r="EN83" s="209"/>
      <c r="EO83" s="209"/>
      <c r="EP83" s="209"/>
      <c r="EQ83" s="209"/>
      <c r="ER83" s="209"/>
      <c r="ES83" s="209"/>
      <c r="ET83" s="209"/>
      <c r="EU83" s="209"/>
      <c r="EV83" s="209"/>
      <c r="EW83" s="209"/>
      <c r="EX83" s="209"/>
      <c r="EY83" s="209"/>
      <c r="EZ83" s="209"/>
      <c r="FA83" s="209"/>
      <c r="FB83" s="209"/>
      <c r="FC83" s="209"/>
      <c r="FD83" s="209"/>
      <c r="FE83" s="209"/>
      <c r="FF83" s="209"/>
      <c r="FG83" s="209"/>
      <c r="FH83" s="209"/>
    </row>
    <row r="84" spans="1:164" s="206" customFormat="1" ht="15" customHeight="1" x14ac:dyDescent="0.25">
      <c r="A84" s="206">
        <v>75</v>
      </c>
      <c r="B84" s="206">
        <f t="shared" si="30"/>
        <v>2</v>
      </c>
      <c r="C84" s="206">
        <f t="shared" si="18"/>
        <v>11</v>
      </c>
      <c r="D84" s="206" t="str">
        <f t="shared" si="29"/>
        <v>Court 11</v>
      </c>
      <c r="E84" s="207">
        <f t="shared" si="31"/>
        <v>0.625</v>
      </c>
      <c r="F84" s="208">
        <f t="shared" si="19"/>
        <v>42041</v>
      </c>
      <c r="G84" s="154"/>
      <c r="K84" s="209" t="str">
        <f>Setup!H48</f>
        <v/>
      </c>
      <c r="L84" s="219">
        <f>Setup!I48</f>
        <v>0</v>
      </c>
      <c r="O84" s="209">
        <f t="shared" si="22"/>
        <v>76</v>
      </c>
      <c r="P84" s="210">
        <f t="shared" si="26"/>
        <v>42041</v>
      </c>
      <c r="Q84" s="207">
        <f t="shared" si="27"/>
        <v>0.625</v>
      </c>
      <c r="R84" s="209" t="str">
        <f t="shared" si="28"/>
        <v>Court 12</v>
      </c>
      <c r="S84" s="209" t="str">
        <f t="shared" ca="1" si="20"/>
        <v>Bye</v>
      </c>
      <c r="T84" s="209" t="str">
        <f t="shared" ca="1" si="21"/>
        <v>Bye</v>
      </c>
      <c r="U84" s="209"/>
      <c r="V84" s="209"/>
      <c r="W84" s="209"/>
      <c r="X84" s="209"/>
      <c r="Y84" s="209"/>
      <c r="Z84" s="209"/>
      <c r="AA84" s="209"/>
      <c r="AB84" s="209"/>
      <c r="AC84" s="209"/>
      <c r="AD84" s="209"/>
      <c r="AE84" s="209"/>
      <c r="AF84" s="209"/>
      <c r="AG84" s="209"/>
      <c r="AH84" s="209"/>
      <c r="AI84" s="209"/>
      <c r="AJ84" s="209"/>
      <c r="AK84" s="209"/>
      <c r="AL84" s="209"/>
      <c r="AM84" s="209"/>
      <c r="AN84" s="209"/>
      <c r="AO84" s="209"/>
      <c r="AP84" s="209"/>
      <c r="AQ84" s="209"/>
      <c r="AR84" s="209"/>
      <c r="AS84" s="209"/>
      <c r="AT84" s="209"/>
      <c r="AU84" s="209"/>
      <c r="AV84" s="209"/>
      <c r="AW84" s="209"/>
      <c r="AX84" s="209"/>
      <c r="AY84" s="209"/>
      <c r="AZ84" s="209"/>
      <c r="BA84" s="209"/>
      <c r="BB84" s="209"/>
      <c r="BC84" s="209"/>
      <c r="BD84" s="209"/>
      <c r="BE84" s="209"/>
      <c r="BF84" s="209"/>
      <c r="BG84" s="209"/>
      <c r="BH84" s="209"/>
      <c r="BI84" s="209"/>
      <c r="BJ84" s="209"/>
      <c r="BK84" s="209"/>
      <c r="BL84" s="209"/>
      <c r="BM84" s="209"/>
      <c r="BN84" s="209"/>
      <c r="BO84" s="209"/>
      <c r="BP84" s="209"/>
      <c r="BQ84" s="209"/>
      <c r="BR84" s="209"/>
      <c r="BS84" s="209"/>
      <c r="BT84" s="209"/>
      <c r="BU84" s="209"/>
      <c r="BV84" s="209"/>
      <c r="BW84" s="209"/>
      <c r="BX84" s="209"/>
      <c r="BY84" s="209"/>
      <c r="BZ84" s="209"/>
      <c r="CA84" s="209"/>
      <c r="CB84" s="209"/>
      <c r="CC84" s="209"/>
      <c r="CD84" s="209"/>
      <c r="CE84" s="209"/>
      <c r="CF84" s="209"/>
      <c r="CG84" s="209"/>
      <c r="CH84" s="209"/>
      <c r="CI84" s="209"/>
      <c r="CJ84" s="209"/>
      <c r="CK84" s="209"/>
      <c r="CL84" s="209"/>
      <c r="CM84" s="209"/>
      <c r="CN84" s="209"/>
      <c r="CO84" s="209"/>
      <c r="CP84" s="209"/>
      <c r="CQ84" s="209"/>
      <c r="CR84" s="209"/>
      <c r="CS84" s="209"/>
      <c r="CT84" s="209"/>
      <c r="CU84" s="209"/>
      <c r="CV84" s="209"/>
      <c r="CW84" s="209"/>
      <c r="CX84" s="209"/>
      <c r="CY84" s="209"/>
      <c r="CZ84" s="209"/>
      <c r="DA84" s="209"/>
      <c r="DB84" s="209"/>
      <c r="DC84" s="209"/>
      <c r="DD84" s="209"/>
      <c r="DE84" s="209"/>
      <c r="DF84" s="209"/>
      <c r="DG84" s="209"/>
      <c r="DH84" s="209"/>
      <c r="DI84" s="209"/>
      <c r="DJ84" s="209"/>
      <c r="DK84" s="209"/>
      <c r="DL84" s="209"/>
      <c r="DM84" s="209"/>
      <c r="DN84" s="209"/>
      <c r="DO84" s="209"/>
      <c r="DP84" s="209"/>
      <c r="DQ84" s="209"/>
      <c r="DR84" s="209"/>
      <c r="DS84" s="209"/>
      <c r="DT84" s="209"/>
      <c r="DU84" s="209"/>
      <c r="DV84" s="209"/>
      <c r="DW84" s="209"/>
      <c r="DX84" s="209"/>
      <c r="DY84" s="209"/>
      <c r="DZ84" s="209"/>
      <c r="EA84" s="209"/>
      <c r="EB84" s="209"/>
      <c r="EC84" s="209"/>
      <c r="ED84" s="209"/>
      <c r="EE84" s="209"/>
      <c r="EF84" s="209"/>
      <c r="EG84" s="209"/>
      <c r="EH84" s="209"/>
      <c r="EI84" s="209"/>
      <c r="EJ84" s="209"/>
      <c r="EK84" s="209"/>
      <c r="EL84" s="209"/>
      <c r="EM84" s="209"/>
      <c r="EN84" s="209"/>
      <c r="EO84" s="209"/>
      <c r="EP84" s="209"/>
      <c r="EQ84" s="209"/>
      <c r="ER84" s="209"/>
      <c r="ES84" s="209"/>
      <c r="ET84" s="209"/>
      <c r="EU84" s="209"/>
      <c r="EV84" s="209"/>
      <c r="EW84" s="209"/>
      <c r="EX84" s="209"/>
      <c r="EY84" s="209"/>
      <c r="EZ84" s="209"/>
      <c r="FA84" s="209"/>
      <c r="FB84" s="209"/>
      <c r="FC84" s="209"/>
      <c r="FD84" s="209"/>
      <c r="FE84" s="209"/>
      <c r="FF84" s="209"/>
      <c r="FG84" s="209"/>
      <c r="FH84" s="209"/>
    </row>
    <row r="85" spans="1:164" s="206" customFormat="1" ht="15" customHeight="1" x14ac:dyDescent="0.25">
      <c r="A85" s="206">
        <v>76</v>
      </c>
      <c r="B85" s="206">
        <f t="shared" si="30"/>
        <v>2</v>
      </c>
      <c r="C85" s="206">
        <f t="shared" si="18"/>
        <v>12</v>
      </c>
      <c r="D85" s="206" t="str">
        <f t="shared" si="29"/>
        <v>Court 12</v>
      </c>
      <c r="E85" s="207">
        <f t="shared" si="31"/>
        <v>0.625</v>
      </c>
      <c r="F85" s="208">
        <f t="shared" si="19"/>
        <v>42041</v>
      </c>
      <c r="G85" s="154"/>
      <c r="K85" s="209" t="str">
        <f>Setup!H49</f>
        <v/>
      </c>
      <c r="L85" s="219">
        <f>Setup!I49</f>
        <v>0</v>
      </c>
      <c r="O85" s="209">
        <f t="shared" si="22"/>
        <v>77</v>
      </c>
      <c r="P85" s="210">
        <f t="shared" si="26"/>
        <v>42041</v>
      </c>
      <c r="Q85" s="207">
        <f t="shared" si="27"/>
        <v>0.625</v>
      </c>
      <c r="R85" s="209" t="str">
        <f t="shared" si="28"/>
        <v>Court 13</v>
      </c>
      <c r="S85" s="209" t="str">
        <f t="shared" ca="1" si="20"/>
        <v>Bye</v>
      </c>
      <c r="T85" s="209" t="str">
        <f t="shared" ca="1" si="21"/>
        <v>Bye</v>
      </c>
      <c r="U85" s="209"/>
      <c r="V85" s="209"/>
      <c r="W85" s="209"/>
      <c r="X85" s="209"/>
      <c r="Y85" s="209"/>
      <c r="Z85" s="209"/>
      <c r="AA85" s="209"/>
      <c r="AB85" s="209"/>
      <c r="AC85" s="209"/>
      <c r="AD85" s="209"/>
      <c r="AE85" s="209"/>
      <c r="AF85" s="209"/>
      <c r="AG85" s="209"/>
      <c r="AH85" s="209"/>
      <c r="AI85" s="209"/>
      <c r="AJ85" s="209"/>
      <c r="AK85" s="209"/>
      <c r="AL85" s="209"/>
      <c r="AM85" s="209"/>
      <c r="AN85" s="209"/>
      <c r="AO85" s="209"/>
      <c r="AP85" s="209"/>
      <c r="AQ85" s="209"/>
      <c r="AR85" s="209"/>
      <c r="AS85" s="209"/>
      <c r="AT85" s="209"/>
      <c r="AU85" s="209"/>
      <c r="AV85" s="209"/>
      <c r="AW85" s="209"/>
      <c r="AX85" s="209"/>
      <c r="AY85" s="209"/>
      <c r="AZ85" s="209"/>
      <c r="BA85" s="209"/>
      <c r="BB85" s="209"/>
      <c r="BC85" s="209"/>
      <c r="BD85" s="209"/>
      <c r="BE85" s="209"/>
      <c r="BF85" s="209"/>
      <c r="BG85" s="209"/>
      <c r="BH85" s="209"/>
      <c r="BI85" s="209"/>
      <c r="BJ85" s="209"/>
      <c r="BK85" s="209"/>
      <c r="BL85" s="209"/>
      <c r="BM85" s="209"/>
      <c r="BN85" s="209"/>
      <c r="BO85" s="209"/>
      <c r="BP85" s="209"/>
      <c r="BQ85" s="209"/>
      <c r="BR85" s="209"/>
      <c r="BS85" s="209"/>
      <c r="BT85" s="209"/>
      <c r="BU85" s="209"/>
      <c r="BV85" s="209"/>
      <c r="BW85" s="209"/>
      <c r="BX85" s="209"/>
      <c r="BY85" s="209"/>
      <c r="BZ85" s="209"/>
      <c r="CA85" s="209"/>
      <c r="CB85" s="209"/>
      <c r="CC85" s="209"/>
      <c r="CD85" s="209"/>
      <c r="CE85" s="209"/>
      <c r="CF85" s="209"/>
      <c r="CG85" s="209"/>
      <c r="CH85" s="209"/>
      <c r="CI85" s="209"/>
      <c r="CJ85" s="209"/>
      <c r="CK85" s="209"/>
      <c r="CL85" s="209"/>
      <c r="CM85" s="209"/>
      <c r="CN85" s="209"/>
      <c r="CO85" s="209"/>
      <c r="CP85" s="209"/>
      <c r="CQ85" s="209"/>
      <c r="CR85" s="209"/>
      <c r="CS85" s="209"/>
      <c r="CT85" s="209"/>
      <c r="CU85" s="209"/>
      <c r="CV85" s="209"/>
      <c r="CW85" s="209"/>
      <c r="CX85" s="209"/>
      <c r="CY85" s="209"/>
      <c r="CZ85" s="209"/>
      <c r="DA85" s="209"/>
      <c r="DB85" s="209"/>
      <c r="DC85" s="209"/>
      <c r="DD85" s="209"/>
      <c r="DE85" s="209"/>
      <c r="DF85" s="209"/>
      <c r="DG85" s="209"/>
      <c r="DH85" s="209"/>
      <c r="DI85" s="209"/>
      <c r="DJ85" s="209"/>
      <c r="DK85" s="209"/>
      <c r="DL85" s="209"/>
      <c r="DM85" s="209"/>
      <c r="DN85" s="209"/>
      <c r="DO85" s="209"/>
      <c r="DP85" s="209"/>
      <c r="DQ85" s="209"/>
      <c r="DR85" s="209"/>
      <c r="DS85" s="209"/>
      <c r="DT85" s="209"/>
      <c r="DU85" s="209"/>
      <c r="DV85" s="209"/>
      <c r="DW85" s="209"/>
      <c r="DX85" s="209"/>
      <c r="DY85" s="209"/>
      <c r="DZ85" s="209"/>
      <c r="EA85" s="209"/>
      <c r="EB85" s="209"/>
      <c r="EC85" s="209"/>
      <c r="ED85" s="209"/>
      <c r="EE85" s="209"/>
      <c r="EF85" s="209"/>
      <c r="EG85" s="209"/>
      <c r="EH85" s="209"/>
      <c r="EI85" s="209"/>
      <c r="EJ85" s="209"/>
      <c r="EK85" s="209"/>
      <c r="EL85" s="209"/>
      <c r="EM85" s="209"/>
      <c r="EN85" s="209"/>
      <c r="EO85" s="209"/>
      <c r="EP85" s="209"/>
      <c r="EQ85" s="209"/>
      <c r="ER85" s="209"/>
      <c r="ES85" s="209"/>
      <c r="ET85" s="209"/>
      <c r="EU85" s="209"/>
      <c r="EV85" s="209"/>
      <c r="EW85" s="209"/>
      <c r="EX85" s="209"/>
      <c r="EY85" s="209"/>
      <c r="EZ85" s="209"/>
      <c r="FA85" s="209"/>
      <c r="FB85" s="209"/>
      <c r="FC85" s="209"/>
      <c r="FD85" s="209"/>
      <c r="FE85" s="209"/>
      <c r="FF85" s="209"/>
      <c r="FG85" s="209"/>
      <c r="FH85" s="209"/>
    </row>
    <row r="86" spans="1:164" s="206" customFormat="1" ht="15" customHeight="1" x14ac:dyDescent="0.25">
      <c r="A86" s="206">
        <v>77</v>
      </c>
      <c r="B86" s="206">
        <f t="shared" si="30"/>
        <v>2</v>
      </c>
      <c r="C86" s="206">
        <f t="shared" si="18"/>
        <v>13</v>
      </c>
      <c r="D86" s="206" t="str">
        <f t="shared" si="29"/>
        <v>Court 13</v>
      </c>
      <c r="E86" s="207">
        <f t="shared" si="31"/>
        <v>0.625</v>
      </c>
      <c r="F86" s="208">
        <f t="shared" si="19"/>
        <v>42041</v>
      </c>
      <c r="G86" s="154"/>
      <c r="K86" s="209" t="str">
        <f>Setup!H50</f>
        <v/>
      </c>
      <c r="L86" s="219">
        <f>Setup!I50</f>
        <v>0</v>
      </c>
      <c r="O86" s="209">
        <f t="shared" si="22"/>
        <v>78</v>
      </c>
      <c r="P86" s="210">
        <f t="shared" si="26"/>
        <v>42041</v>
      </c>
      <c r="Q86" s="207">
        <f t="shared" si="27"/>
        <v>0.625</v>
      </c>
      <c r="R86" s="209" t="str">
        <f t="shared" si="28"/>
        <v>Court 14</v>
      </c>
      <c r="S86" s="209" t="str">
        <f t="shared" ca="1" si="20"/>
        <v>Bye</v>
      </c>
      <c r="T86" s="209" t="str">
        <f t="shared" ca="1" si="21"/>
        <v>Bye</v>
      </c>
      <c r="U86" s="209"/>
      <c r="V86" s="209"/>
      <c r="W86" s="209"/>
      <c r="X86" s="209"/>
      <c r="Y86" s="209"/>
      <c r="Z86" s="209"/>
      <c r="AA86" s="209"/>
      <c r="AB86" s="209"/>
      <c r="AC86" s="209"/>
      <c r="AD86" s="209"/>
      <c r="AE86" s="209"/>
      <c r="AF86" s="209"/>
      <c r="AG86" s="209"/>
      <c r="AH86" s="209"/>
      <c r="AI86" s="209"/>
      <c r="AJ86" s="209"/>
      <c r="AK86" s="209"/>
      <c r="AL86" s="209"/>
      <c r="AM86" s="209"/>
      <c r="AN86" s="209"/>
      <c r="AO86" s="209"/>
      <c r="AP86" s="209"/>
      <c r="AQ86" s="209"/>
      <c r="AR86" s="209"/>
      <c r="AS86" s="209"/>
      <c r="AT86" s="209"/>
      <c r="AU86" s="209"/>
      <c r="AV86" s="209"/>
      <c r="AW86" s="209"/>
      <c r="AX86" s="209"/>
      <c r="AY86" s="209"/>
      <c r="AZ86" s="209"/>
      <c r="BA86" s="209"/>
      <c r="BB86" s="209"/>
      <c r="BC86" s="209"/>
      <c r="BD86" s="209"/>
      <c r="BE86" s="209"/>
      <c r="BF86" s="209"/>
      <c r="BG86" s="209"/>
      <c r="BH86" s="209"/>
      <c r="BI86" s="209"/>
      <c r="BJ86" s="209"/>
      <c r="BK86" s="209"/>
      <c r="BL86" s="209"/>
      <c r="BM86" s="209"/>
      <c r="BN86" s="209"/>
      <c r="BO86" s="209"/>
      <c r="BP86" s="209"/>
      <c r="BQ86" s="209"/>
      <c r="BR86" s="209"/>
      <c r="BS86" s="209"/>
      <c r="BT86" s="209"/>
      <c r="BU86" s="209"/>
      <c r="BV86" s="209"/>
      <c r="BW86" s="209"/>
      <c r="BX86" s="209"/>
      <c r="BY86" s="209"/>
      <c r="BZ86" s="209"/>
      <c r="CA86" s="209"/>
      <c r="CB86" s="209"/>
      <c r="CC86" s="209"/>
      <c r="CD86" s="209"/>
      <c r="CE86" s="209"/>
      <c r="CF86" s="209"/>
      <c r="CG86" s="209"/>
      <c r="CH86" s="209"/>
      <c r="CI86" s="209"/>
      <c r="CJ86" s="209"/>
      <c r="CK86" s="209"/>
      <c r="CL86" s="209"/>
      <c r="CM86" s="209"/>
      <c r="CN86" s="209"/>
      <c r="CO86" s="209"/>
      <c r="CP86" s="209"/>
      <c r="CQ86" s="209"/>
      <c r="CR86" s="209"/>
      <c r="CS86" s="209"/>
      <c r="CT86" s="209"/>
      <c r="CU86" s="209"/>
      <c r="CV86" s="209"/>
      <c r="CW86" s="209"/>
      <c r="CX86" s="209"/>
      <c r="CY86" s="209"/>
      <c r="CZ86" s="209"/>
      <c r="DA86" s="209"/>
      <c r="DB86" s="209"/>
      <c r="DC86" s="209"/>
      <c r="DD86" s="209"/>
      <c r="DE86" s="209"/>
      <c r="DF86" s="209"/>
      <c r="DG86" s="209"/>
      <c r="DH86" s="209"/>
      <c r="DI86" s="209"/>
      <c r="DJ86" s="209"/>
      <c r="DK86" s="209"/>
      <c r="DL86" s="209"/>
      <c r="DM86" s="209"/>
      <c r="DN86" s="209"/>
      <c r="DO86" s="209"/>
      <c r="DP86" s="209"/>
      <c r="DQ86" s="209"/>
      <c r="DR86" s="209"/>
      <c r="DS86" s="209"/>
      <c r="DT86" s="209"/>
      <c r="DU86" s="209"/>
      <c r="DV86" s="209"/>
      <c r="DW86" s="209"/>
      <c r="DX86" s="209"/>
      <c r="DY86" s="209"/>
      <c r="DZ86" s="209"/>
      <c r="EA86" s="209"/>
      <c r="EB86" s="209"/>
      <c r="EC86" s="209"/>
      <c r="ED86" s="209"/>
      <c r="EE86" s="209"/>
      <c r="EF86" s="209"/>
      <c r="EG86" s="209"/>
      <c r="EH86" s="209"/>
      <c r="EI86" s="209"/>
      <c r="EJ86" s="209"/>
      <c r="EK86" s="209"/>
      <c r="EL86" s="209"/>
      <c r="EM86" s="209"/>
      <c r="EN86" s="209"/>
      <c r="EO86" s="209"/>
      <c r="EP86" s="209"/>
      <c r="EQ86" s="209"/>
      <c r="ER86" s="209"/>
      <c r="ES86" s="209"/>
      <c r="ET86" s="209"/>
      <c r="EU86" s="209"/>
      <c r="EV86" s="209"/>
      <c r="EW86" s="209"/>
      <c r="EX86" s="209"/>
      <c r="EY86" s="209"/>
      <c r="EZ86" s="209"/>
      <c r="FA86" s="209"/>
      <c r="FB86" s="209"/>
      <c r="FC86" s="209"/>
      <c r="FD86" s="209"/>
      <c r="FE86" s="209"/>
      <c r="FF86" s="209"/>
      <c r="FG86" s="209"/>
      <c r="FH86" s="209"/>
    </row>
    <row r="87" spans="1:164" s="206" customFormat="1" ht="15" customHeight="1" x14ac:dyDescent="0.25">
      <c r="A87" s="206">
        <v>78</v>
      </c>
      <c r="B87" s="206">
        <f t="shared" si="30"/>
        <v>2</v>
      </c>
      <c r="C87" s="206">
        <f t="shared" si="18"/>
        <v>14</v>
      </c>
      <c r="D87" s="206" t="str">
        <f t="shared" si="29"/>
        <v>Court 14</v>
      </c>
      <c r="E87" s="207">
        <f t="shared" si="31"/>
        <v>0.625</v>
      </c>
      <c r="F87" s="208">
        <f t="shared" si="19"/>
        <v>42041</v>
      </c>
      <c r="G87" s="154"/>
      <c r="K87" s="209" t="str">
        <f>Setup!H51</f>
        <v/>
      </c>
      <c r="L87" s="219">
        <f>Setup!I51</f>
        <v>0</v>
      </c>
      <c r="O87" s="209">
        <f t="shared" si="22"/>
        <v>79</v>
      </c>
      <c r="P87" s="210">
        <f t="shared" si="26"/>
        <v>42041</v>
      </c>
      <c r="Q87" s="207">
        <f t="shared" si="27"/>
        <v>0.625</v>
      </c>
      <c r="R87" s="209" t="str">
        <f t="shared" si="28"/>
        <v>Court 15</v>
      </c>
      <c r="S87" s="209" t="str">
        <f t="shared" ca="1" si="20"/>
        <v>Bye</v>
      </c>
      <c r="T87" s="209" t="str">
        <f t="shared" ca="1" si="21"/>
        <v>Bye</v>
      </c>
      <c r="U87" s="209"/>
      <c r="V87" s="209"/>
      <c r="W87" s="209"/>
      <c r="X87" s="209"/>
      <c r="Y87" s="209"/>
      <c r="Z87" s="209"/>
      <c r="AA87" s="209"/>
      <c r="AB87" s="209"/>
      <c r="AC87" s="209"/>
      <c r="AD87" s="209"/>
      <c r="AE87" s="209"/>
      <c r="AF87" s="209"/>
      <c r="AG87" s="209"/>
      <c r="AH87" s="209"/>
      <c r="AI87" s="209"/>
      <c r="AJ87" s="209"/>
      <c r="AK87" s="209"/>
      <c r="AL87" s="209"/>
      <c r="AM87" s="209"/>
      <c r="AN87" s="209"/>
      <c r="AO87" s="209"/>
      <c r="AP87" s="209"/>
      <c r="AQ87" s="209"/>
      <c r="AR87" s="209"/>
      <c r="AS87" s="209"/>
      <c r="AT87" s="209"/>
      <c r="AU87" s="209"/>
      <c r="AV87" s="209"/>
      <c r="AW87" s="209"/>
      <c r="AX87" s="209"/>
      <c r="AY87" s="209"/>
      <c r="AZ87" s="209"/>
      <c r="BA87" s="209"/>
      <c r="BB87" s="209"/>
      <c r="BC87" s="209"/>
      <c r="BD87" s="209"/>
      <c r="BE87" s="209"/>
      <c r="BF87" s="209"/>
      <c r="BG87" s="209"/>
      <c r="BH87" s="209"/>
      <c r="BI87" s="209"/>
      <c r="BJ87" s="209"/>
      <c r="BK87" s="209"/>
      <c r="BL87" s="209"/>
      <c r="BM87" s="209"/>
      <c r="BN87" s="209"/>
      <c r="BO87" s="209"/>
      <c r="BP87" s="209"/>
      <c r="BQ87" s="209"/>
      <c r="BR87" s="209"/>
      <c r="BS87" s="209"/>
      <c r="BT87" s="209"/>
      <c r="BU87" s="209"/>
      <c r="BV87" s="209"/>
      <c r="BW87" s="209"/>
      <c r="BX87" s="209"/>
      <c r="BY87" s="209"/>
      <c r="BZ87" s="209"/>
      <c r="CA87" s="209"/>
      <c r="CB87" s="209"/>
      <c r="CC87" s="209"/>
      <c r="CD87" s="209"/>
      <c r="CE87" s="209"/>
      <c r="CF87" s="209"/>
      <c r="CG87" s="209"/>
      <c r="CH87" s="209"/>
      <c r="CI87" s="209"/>
      <c r="CJ87" s="209"/>
      <c r="CK87" s="209"/>
      <c r="CL87" s="209"/>
      <c r="CM87" s="209"/>
      <c r="CN87" s="209"/>
      <c r="CO87" s="209"/>
      <c r="CP87" s="209"/>
      <c r="CQ87" s="209"/>
      <c r="CR87" s="209"/>
      <c r="CS87" s="209"/>
      <c r="CT87" s="209"/>
      <c r="CU87" s="209"/>
      <c r="CV87" s="209"/>
      <c r="CW87" s="209"/>
      <c r="CX87" s="209"/>
      <c r="CY87" s="209"/>
      <c r="CZ87" s="209"/>
      <c r="DA87" s="209"/>
      <c r="DB87" s="209"/>
      <c r="DC87" s="209"/>
      <c r="DD87" s="209"/>
      <c r="DE87" s="209"/>
      <c r="DF87" s="209"/>
      <c r="DG87" s="209"/>
      <c r="DH87" s="209"/>
      <c r="DI87" s="209"/>
      <c r="DJ87" s="209"/>
      <c r="DK87" s="209"/>
      <c r="DL87" s="209"/>
      <c r="DM87" s="209"/>
      <c r="DN87" s="209"/>
      <c r="DO87" s="209"/>
      <c r="DP87" s="209"/>
      <c r="DQ87" s="209"/>
      <c r="DR87" s="209"/>
      <c r="DS87" s="209"/>
      <c r="DT87" s="209"/>
      <c r="DU87" s="209"/>
      <c r="DV87" s="209"/>
      <c r="DW87" s="209"/>
      <c r="DX87" s="209"/>
      <c r="DY87" s="209"/>
      <c r="DZ87" s="209"/>
      <c r="EA87" s="209"/>
      <c r="EB87" s="209"/>
      <c r="EC87" s="209"/>
      <c r="ED87" s="209"/>
      <c r="EE87" s="209"/>
      <c r="EF87" s="209"/>
      <c r="EG87" s="209"/>
      <c r="EH87" s="209"/>
      <c r="EI87" s="209"/>
      <c r="EJ87" s="209"/>
      <c r="EK87" s="209"/>
      <c r="EL87" s="209"/>
      <c r="EM87" s="209"/>
      <c r="EN87" s="209"/>
      <c r="EO87" s="209"/>
      <c r="EP87" s="209"/>
      <c r="EQ87" s="209"/>
      <c r="ER87" s="209"/>
      <c r="ES87" s="209"/>
      <c r="ET87" s="209"/>
      <c r="EU87" s="209"/>
      <c r="EV87" s="209"/>
      <c r="EW87" s="209"/>
      <c r="EX87" s="209"/>
      <c r="EY87" s="209"/>
      <c r="EZ87" s="209"/>
      <c r="FA87" s="209"/>
      <c r="FB87" s="209"/>
      <c r="FC87" s="209"/>
      <c r="FD87" s="209"/>
      <c r="FE87" s="209"/>
      <c r="FF87" s="209"/>
      <c r="FG87" s="209"/>
      <c r="FH87" s="209"/>
    </row>
    <row r="88" spans="1:164" s="206" customFormat="1" ht="15" customHeight="1" x14ac:dyDescent="0.25">
      <c r="A88" s="206">
        <v>79</v>
      </c>
      <c r="B88" s="206">
        <f t="shared" si="30"/>
        <v>2</v>
      </c>
      <c r="C88" s="206">
        <f t="shared" si="18"/>
        <v>15</v>
      </c>
      <c r="D88" s="206" t="str">
        <f t="shared" si="29"/>
        <v>Court 15</v>
      </c>
      <c r="E88" s="207">
        <f t="shared" si="31"/>
        <v>0.625</v>
      </c>
      <c r="F88" s="208">
        <f t="shared" si="19"/>
        <v>42041</v>
      </c>
      <c r="G88" s="154"/>
      <c r="K88" s="209" t="str">
        <f>Setup!H52</f>
        <v/>
      </c>
      <c r="L88" s="219">
        <f>Setup!I52</f>
        <v>0</v>
      </c>
      <c r="O88" s="209">
        <f t="shared" si="22"/>
        <v>80</v>
      </c>
      <c r="P88" s="210">
        <f t="shared" si="26"/>
        <v>42041</v>
      </c>
      <c r="Q88" s="207">
        <f t="shared" si="27"/>
        <v>0.625</v>
      </c>
      <c r="R88" s="209" t="str">
        <f t="shared" si="28"/>
        <v>Court 16</v>
      </c>
      <c r="S88" s="209" t="str">
        <f t="shared" ca="1" si="20"/>
        <v>Bye</v>
      </c>
      <c r="T88" s="209" t="str">
        <f t="shared" ca="1" si="21"/>
        <v>Bye</v>
      </c>
      <c r="U88" s="209"/>
      <c r="V88" s="209"/>
      <c r="W88" s="209"/>
      <c r="X88" s="209"/>
      <c r="Y88" s="209"/>
      <c r="Z88" s="209"/>
      <c r="AA88" s="209"/>
      <c r="AB88" s="209"/>
      <c r="AC88" s="209"/>
      <c r="AD88" s="209"/>
      <c r="AE88" s="209"/>
      <c r="AF88" s="209"/>
      <c r="AG88" s="209"/>
      <c r="AH88" s="209"/>
      <c r="AI88" s="209"/>
      <c r="AJ88" s="209"/>
      <c r="AK88" s="209"/>
      <c r="AL88" s="209"/>
      <c r="AM88" s="209"/>
      <c r="AN88" s="209"/>
      <c r="AO88" s="209"/>
      <c r="AP88" s="209"/>
      <c r="AQ88" s="209"/>
      <c r="AR88" s="209"/>
      <c r="AS88" s="209"/>
      <c r="AT88" s="209"/>
      <c r="AU88" s="209"/>
      <c r="AV88" s="209"/>
      <c r="AW88" s="209"/>
      <c r="AX88" s="209"/>
      <c r="AY88" s="209"/>
      <c r="AZ88" s="209"/>
      <c r="BA88" s="209"/>
      <c r="BB88" s="209"/>
      <c r="BC88" s="209"/>
      <c r="BD88" s="209"/>
      <c r="BE88" s="209"/>
      <c r="BF88" s="209"/>
      <c r="BG88" s="209"/>
      <c r="BH88" s="209"/>
      <c r="BI88" s="209"/>
      <c r="BJ88" s="209"/>
      <c r="BK88" s="209"/>
      <c r="BL88" s="209"/>
      <c r="BM88" s="209"/>
      <c r="BN88" s="209"/>
      <c r="BO88" s="209"/>
      <c r="BP88" s="209"/>
      <c r="BQ88" s="209"/>
      <c r="BR88" s="209"/>
      <c r="BS88" s="209"/>
      <c r="BT88" s="209"/>
      <c r="BU88" s="209"/>
      <c r="BV88" s="209"/>
      <c r="BW88" s="209"/>
      <c r="BX88" s="209"/>
      <c r="BY88" s="209"/>
      <c r="BZ88" s="209"/>
      <c r="CA88" s="209"/>
      <c r="CB88" s="209"/>
      <c r="CC88" s="209"/>
      <c r="CD88" s="209"/>
      <c r="CE88" s="209"/>
      <c r="CF88" s="209"/>
      <c r="CG88" s="209"/>
      <c r="CH88" s="209"/>
      <c r="CI88" s="209"/>
      <c r="CJ88" s="209"/>
      <c r="CK88" s="209"/>
      <c r="CL88" s="209"/>
      <c r="CM88" s="209"/>
      <c r="CN88" s="209"/>
      <c r="CO88" s="209"/>
      <c r="CP88" s="209"/>
      <c r="CQ88" s="209"/>
      <c r="CR88" s="209"/>
      <c r="CS88" s="209"/>
      <c r="CT88" s="209"/>
      <c r="CU88" s="209"/>
      <c r="CV88" s="209"/>
      <c r="CW88" s="209"/>
      <c r="CX88" s="209"/>
      <c r="CY88" s="209"/>
      <c r="CZ88" s="209"/>
      <c r="DA88" s="209"/>
      <c r="DB88" s="209"/>
      <c r="DC88" s="209"/>
      <c r="DD88" s="209"/>
      <c r="DE88" s="209"/>
      <c r="DF88" s="209"/>
      <c r="DG88" s="209"/>
      <c r="DH88" s="209"/>
      <c r="DI88" s="209"/>
      <c r="DJ88" s="209"/>
      <c r="DK88" s="209"/>
      <c r="DL88" s="209"/>
      <c r="DM88" s="209"/>
      <c r="DN88" s="209"/>
      <c r="DO88" s="209"/>
      <c r="DP88" s="209"/>
      <c r="DQ88" s="209"/>
      <c r="DR88" s="209"/>
      <c r="DS88" s="209"/>
      <c r="DT88" s="209"/>
      <c r="DU88" s="209"/>
      <c r="DV88" s="209"/>
      <c r="DW88" s="209"/>
      <c r="DX88" s="209"/>
      <c r="DY88" s="209"/>
      <c r="DZ88" s="209"/>
      <c r="EA88" s="209"/>
      <c r="EB88" s="209"/>
      <c r="EC88" s="209"/>
      <c r="ED88" s="209"/>
      <c r="EE88" s="209"/>
      <c r="EF88" s="209"/>
      <c r="EG88" s="209"/>
      <c r="EH88" s="209"/>
      <c r="EI88" s="209"/>
      <c r="EJ88" s="209"/>
      <c r="EK88" s="209"/>
      <c r="EL88" s="209"/>
      <c r="EM88" s="209"/>
      <c r="EN88" s="209"/>
      <c r="EO88" s="209"/>
      <c r="EP88" s="209"/>
      <c r="EQ88" s="209"/>
      <c r="ER88" s="209"/>
      <c r="ES88" s="209"/>
      <c r="ET88" s="209"/>
      <c r="EU88" s="209"/>
      <c r="EV88" s="209"/>
      <c r="EW88" s="209"/>
      <c r="EX88" s="209"/>
      <c r="EY88" s="209"/>
      <c r="EZ88" s="209"/>
      <c r="FA88" s="209"/>
      <c r="FB88" s="209"/>
      <c r="FC88" s="209"/>
      <c r="FD88" s="209"/>
      <c r="FE88" s="209"/>
      <c r="FF88" s="209"/>
      <c r="FG88" s="209"/>
      <c r="FH88" s="209"/>
    </row>
    <row r="89" spans="1:164" s="206" customFormat="1" ht="15" customHeight="1" x14ac:dyDescent="0.25">
      <c r="A89" s="206">
        <v>80</v>
      </c>
      <c r="B89" s="206">
        <f t="shared" si="30"/>
        <v>2</v>
      </c>
      <c r="C89" s="206">
        <f t="shared" si="18"/>
        <v>16</v>
      </c>
      <c r="D89" s="206" t="str">
        <f t="shared" si="29"/>
        <v>Court 16</v>
      </c>
      <c r="E89" s="207">
        <f t="shared" si="31"/>
        <v>0.625</v>
      </c>
      <c r="F89" s="208">
        <f t="shared" si="19"/>
        <v>42041</v>
      </c>
      <c r="G89" s="154"/>
      <c r="K89" s="209" t="str">
        <f>Setup!H53</f>
        <v/>
      </c>
      <c r="L89" s="219">
        <f>Setup!I53</f>
        <v>0</v>
      </c>
      <c r="O89" s="209">
        <f t="shared" si="22"/>
        <v>81</v>
      </c>
      <c r="P89" s="210">
        <f t="shared" si="26"/>
        <v>42041</v>
      </c>
      <c r="Q89" s="207">
        <f t="shared" si="27"/>
        <v>0.70833333333333337</v>
      </c>
      <c r="R89" s="209" t="str">
        <f t="shared" si="28"/>
        <v>Court 1</v>
      </c>
      <c r="S89" s="209" t="str">
        <f t="shared" ca="1" si="20"/>
        <v>Bye</v>
      </c>
      <c r="T89" s="209" t="str">
        <f t="shared" ca="1" si="21"/>
        <v>Bye</v>
      </c>
      <c r="U89" s="209"/>
      <c r="V89" s="209"/>
      <c r="W89" s="209"/>
      <c r="X89" s="209"/>
      <c r="Y89" s="209"/>
      <c r="Z89" s="209"/>
      <c r="AA89" s="209"/>
      <c r="AB89" s="209"/>
      <c r="AC89" s="209"/>
      <c r="AD89" s="209"/>
      <c r="AE89" s="209"/>
      <c r="AF89" s="209"/>
      <c r="AG89" s="209"/>
      <c r="AH89" s="209"/>
      <c r="AI89" s="209"/>
      <c r="AJ89" s="209"/>
      <c r="AK89" s="209"/>
      <c r="AL89" s="209"/>
      <c r="AM89" s="209"/>
      <c r="AN89" s="209"/>
      <c r="AO89" s="209"/>
      <c r="AP89" s="209"/>
      <c r="AQ89" s="209"/>
      <c r="AR89" s="209"/>
      <c r="AS89" s="209"/>
      <c r="AT89" s="209"/>
      <c r="AU89" s="209"/>
      <c r="AV89" s="209"/>
      <c r="AW89" s="209"/>
      <c r="AX89" s="209"/>
      <c r="AY89" s="209"/>
      <c r="AZ89" s="209"/>
      <c r="BA89" s="209"/>
      <c r="BB89" s="209"/>
      <c r="BC89" s="209"/>
      <c r="BD89" s="209"/>
      <c r="BE89" s="209"/>
      <c r="BF89" s="209"/>
      <c r="BG89" s="209"/>
      <c r="BH89" s="209"/>
      <c r="BI89" s="209"/>
      <c r="BJ89" s="209"/>
      <c r="BK89" s="209"/>
      <c r="BL89" s="209"/>
      <c r="BM89" s="209"/>
      <c r="BN89" s="209"/>
      <c r="BO89" s="209"/>
      <c r="BP89" s="209"/>
      <c r="BQ89" s="209"/>
      <c r="BR89" s="209"/>
      <c r="BS89" s="209"/>
      <c r="BT89" s="209"/>
      <c r="BU89" s="209"/>
      <c r="BV89" s="209"/>
      <c r="BW89" s="209"/>
      <c r="BX89" s="209"/>
      <c r="BY89" s="209"/>
      <c r="BZ89" s="209"/>
      <c r="CA89" s="209"/>
      <c r="CB89" s="209"/>
      <c r="CC89" s="209"/>
      <c r="CD89" s="209"/>
      <c r="CE89" s="209"/>
      <c r="CF89" s="209"/>
      <c r="CG89" s="209"/>
      <c r="CH89" s="209"/>
      <c r="CI89" s="209"/>
      <c r="CJ89" s="209"/>
      <c r="CK89" s="209"/>
      <c r="CL89" s="209"/>
      <c r="CM89" s="209"/>
      <c r="CN89" s="209"/>
      <c r="CO89" s="209"/>
      <c r="CP89" s="209"/>
      <c r="CQ89" s="209"/>
      <c r="CR89" s="209"/>
      <c r="CS89" s="209"/>
      <c r="CT89" s="209"/>
      <c r="CU89" s="209"/>
      <c r="CV89" s="209"/>
      <c r="CW89" s="209"/>
      <c r="CX89" s="209"/>
      <c r="CY89" s="209"/>
      <c r="CZ89" s="209"/>
      <c r="DA89" s="209"/>
      <c r="DB89" s="209"/>
      <c r="DC89" s="209"/>
      <c r="DD89" s="209"/>
      <c r="DE89" s="209"/>
      <c r="DF89" s="209"/>
      <c r="DG89" s="209"/>
      <c r="DH89" s="209"/>
      <c r="DI89" s="209"/>
      <c r="DJ89" s="209"/>
      <c r="DK89" s="209"/>
      <c r="DL89" s="209"/>
      <c r="DM89" s="209"/>
      <c r="DN89" s="209"/>
      <c r="DO89" s="209"/>
      <c r="DP89" s="209"/>
      <c r="DQ89" s="209"/>
      <c r="DR89" s="209"/>
      <c r="DS89" s="209"/>
      <c r="DT89" s="209"/>
      <c r="DU89" s="209"/>
      <c r="DV89" s="209"/>
      <c r="DW89" s="209"/>
      <c r="DX89" s="209"/>
      <c r="DY89" s="209"/>
      <c r="DZ89" s="209"/>
      <c r="EA89" s="209"/>
      <c r="EB89" s="209"/>
      <c r="EC89" s="209"/>
      <c r="ED89" s="209"/>
      <c r="EE89" s="209"/>
      <c r="EF89" s="209"/>
      <c r="EG89" s="209"/>
      <c r="EH89" s="209"/>
      <c r="EI89" s="209"/>
      <c r="EJ89" s="209"/>
      <c r="EK89" s="209"/>
      <c r="EL89" s="209"/>
      <c r="EM89" s="209"/>
      <c r="EN89" s="209"/>
      <c r="EO89" s="209"/>
      <c r="EP89" s="209"/>
      <c r="EQ89" s="209"/>
      <c r="ER89" s="209"/>
      <c r="ES89" s="209"/>
      <c r="ET89" s="209"/>
      <c r="EU89" s="209"/>
      <c r="EV89" s="209"/>
      <c r="EW89" s="209"/>
      <c r="EX89" s="209"/>
      <c r="EY89" s="209"/>
      <c r="EZ89" s="209"/>
      <c r="FA89" s="209"/>
      <c r="FB89" s="209"/>
      <c r="FC89" s="209"/>
      <c r="FD89" s="209"/>
      <c r="FE89" s="209"/>
      <c r="FF89" s="209"/>
      <c r="FG89" s="209"/>
      <c r="FH89" s="209"/>
    </row>
    <row r="90" spans="1:164" s="206" customFormat="1" ht="15" customHeight="1" x14ac:dyDescent="0.25">
      <c r="A90" s="206">
        <v>81</v>
      </c>
      <c r="B90" s="206">
        <f t="shared" si="30"/>
        <v>2</v>
      </c>
      <c r="C90" s="206">
        <f t="shared" si="18"/>
        <v>1</v>
      </c>
      <c r="D90" s="206" t="str">
        <f t="shared" si="29"/>
        <v>Court 1</v>
      </c>
      <c r="E90" s="207">
        <f t="shared" si="31"/>
        <v>0.70833333333333337</v>
      </c>
      <c r="F90" s="208">
        <f t="shared" si="19"/>
        <v>42041</v>
      </c>
      <c r="G90" s="154"/>
      <c r="K90" s="209" t="str">
        <f>Setup!H54</f>
        <v/>
      </c>
      <c r="L90" s="219">
        <f>Setup!I54</f>
        <v>0</v>
      </c>
      <c r="O90" s="209">
        <f t="shared" si="22"/>
        <v>82</v>
      </c>
      <c r="P90" s="210">
        <f t="shared" si="26"/>
        <v>42041</v>
      </c>
      <c r="Q90" s="207">
        <f t="shared" si="27"/>
        <v>0.70833333333333337</v>
      </c>
      <c r="R90" s="209" t="str">
        <f t="shared" si="28"/>
        <v>Court 2</v>
      </c>
      <c r="S90" s="209" t="str">
        <f t="shared" ca="1" si="20"/>
        <v>Bye</v>
      </c>
      <c r="T90" s="209" t="str">
        <f t="shared" ca="1" si="21"/>
        <v>Bye</v>
      </c>
      <c r="U90" s="209"/>
      <c r="V90" s="209"/>
      <c r="W90" s="209"/>
      <c r="X90" s="209"/>
      <c r="Y90" s="209"/>
      <c r="Z90" s="209"/>
      <c r="AA90" s="209"/>
      <c r="AB90" s="209"/>
      <c r="AC90" s="209"/>
      <c r="AD90" s="209"/>
      <c r="AE90" s="209"/>
      <c r="AF90" s="209"/>
      <c r="AG90" s="209"/>
      <c r="AH90" s="209"/>
      <c r="AI90" s="209"/>
      <c r="AJ90" s="209"/>
      <c r="AK90" s="209"/>
      <c r="AL90" s="209"/>
      <c r="AM90" s="209"/>
      <c r="AN90" s="209"/>
      <c r="AO90" s="209"/>
      <c r="AP90" s="209"/>
      <c r="AQ90" s="209"/>
      <c r="AR90" s="209"/>
      <c r="AS90" s="209"/>
      <c r="AT90" s="209"/>
      <c r="AU90" s="209"/>
      <c r="AV90" s="209"/>
      <c r="AW90" s="209"/>
      <c r="AX90" s="209"/>
      <c r="AY90" s="209"/>
      <c r="AZ90" s="209"/>
      <c r="BA90" s="209"/>
      <c r="BB90" s="209"/>
      <c r="BC90" s="209"/>
      <c r="BD90" s="209"/>
      <c r="BE90" s="209"/>
      <c r="BF90" s="209"/>
      <c r="BG90" s="209"/>
      <c r="BH90" s="209"/>
      <c r="BI90" s="209"/>
      <c r="BJ90" s="209"/>
      <c r="BK90" s="209"/>
      <c r="BL90" s="209"/>
      <c r="BM90" s="209"/>
      <c r="BN90" s="209"/>
      <c r="BO90" s="209"/>
      <c r="BP90" s="209"/>
      <c r="BQ90" s="209"/>
      <c r="BR90" s="209"/>
      <c r="BS90" s="209"/>
      <c r="BT90" s="209"/>
      <c r="BU90" s="209"/>
      <c r="BV90" s="209"/>
      <c r="BW90" s="209"/>
      <c r="BX90" s="209"/>
      <c r="BY90" s="209"/>
      <c r="BZ90" s="209"/>
      <c r="CA90" s="209"/>
      <c r="CB90" s="209"/>
      <c r="CC90" s="209"/>
      <c r="CD90" s="209"/>
      <c r="CE90" s="209"/>
      <c r="CF90" s="209"/>
      <c r="CG90" s="209"/>
      <c r="CH90" s="209"/>
      <c r="CI90" s="209"/>
      <c r="CJ90" s="209"/>
      <c r="CK90" s="209"/>
      <c r="CL90" s="209"/>
      <c r="CM90" s="209"/>
      <c r="CN90" s="209"/>
      <c r="CO90" s="209"/>
      <c r="CP90" s="209"/>
      <c r="CQ90" s="209"/>
      <c r="CR90" s="209"/>
      <c r="CS90" s="209"/>
      <c r="CT90" s="209"/>
      <c r="CU90" s="209"/>
      <c r="CV90" s="209"/>
      <c r="CW90" s="209"/>
      <c r="CX90" s="209"/>
      <c r="CY90" s="209"/>
      <c r="CZ90" s="209"/>
      <c r="DA90" s="209"/>
      <c r="DB90" s="209"/>
      <c r="DC90" s="209"/>
      <c r="DD90" s="209"/>
      <c r="DE90" s="209"/>
      <c r="DF90" s="209"/>
      <c r="DG90" s="209"/>
      <c r="DH90" s="209"/>
      <c r="DI90" s="209"/>
      <c r="DJ90" s="209"/>
      <c r="DK90" s="209"/>
      <c r="DL90" s="209"/>
      <c r="DM90" s="209"/>
      <c r="DN90" s="209"/>
      <c r="DO90" s="209"/>
      <c r="DP90" s="209"/>
      <c r="DQ90" s="209"/>
      <c r="DR90" s="209"/>
      <c r="DS90" s="209"/>
      <c r="DT90" s="209"/>
      <c r="DU90" s="209"/>
      <c r="DV90" s="209"/>
      <c r="DW90" s="209"/>
      <c r="DX90" s="209"/>
      <c r="DY90" s="209"/>
      <c r="DZ90" s="209"/>
      <c r="EA90" s="209"/>
      <c r="EB90" s="209"/>
      <c r="EC90" s="209"/>
      <c r="ED90" s="209"/>
      <c r="EE90" s="209"/>
      <c r="EF90" s="209"/>
      <c r="EG90" s="209"/>
      <c r="EH90" s="209"/>
      <c r="EI90" s="209"/>
      <c r="EJ90" s="209"/>
      <c r="EK90" s="209"/>
      <c r="EL90" s="209"/>
      <c r="EM90" s="209"/>
      <c r="EN90" s="209"/>
      <c r="EO90" s="209"/>
      <c r="EP90" s="209"/>
      <c r="EQ90" s="209"/>
      <c r="ER90" s="209"/>
      <c r="ES90" s="209"/>
      <c r="ET90" s="209"/>
      <c r="EU90" s="209"/>
      <c r="EV90" s="209"/>
      <c r="EW90" s="209"/>
      <c r="EX90" s="209"/>
      <c r="EY90" s="209"/>
      <c r="EZ90" s="209"/>
      <c r="FA90" s="209"/>
      <c r="FB90" s="209"/>
      <c r="FC90" s="209"/>
      <c r="FD90" s="209"/>
      <c r="FE90" s="209"/>
      <c r="FF90" s="209"/>
      <c r="FG90" s="209"/>
      <c r="FH90" s="209"/>
    </row>
    <row r="91" spans="1:164" s="206" customFormat="1" ht="15" customHeight="1" x14ac:dyDescent="0.25">
      <c r="A91" s="206">
        <v>82</v>
      </c>
      <c r="B91" s="206">
        <f t="shared" si="30"/>
        <v>2</v>
      </c>
      <c r="C91" s="206">
        <f t="shared" si="18"/>
        <v>2</v>
      </c>
      <c r="D91" s="206" t="str">
        <f t="shared" si="29"/>
        <v>Court 2</v>
      </c>
      <c r="E91" s="207">
        <f t="shared" si="31"/>
        <v>0.70833333333333337</v>
      </c>
      <c r="F91" s="208">
        <f t="shared" si="19"/>
        <v>42041</v>
      </c>
      <c r="G91" s="154"/>
      <c r="K91" s="209" t="str">
        <f>Setup!H55</f>
        <v/>
      </c>
      <c r="L91" s="219">
        <f>Setup!I55</f>
        <v>0</v>
      </c>
      <c r="O91" s="209">
        <f t="shared" si="22"/>
        <v>83</v>
      </c>
      <c r="P91" s="210">
        <f t="shared" si="26"/>
        <v>42041</v>
      </c>
      <c r="Q91" s="207">
        <f t="shared" si="27"/>
        <v>0.70833333333333337</v>
      </c>
      <c r="R91" s="209" t="str">
        <f t="shared" si="28"/>
        <v>Court 3</v>
      </c>
      <c r="S91" s="209" t="str">
        <f t="shared" ca="1" si="20"/>
        <v>Bye</v>
      </c>
      <c r="T91" s="209" t="str">
        <f t="shared" ca="1" si="21"/>
        <v>Bye</v>
      </c>
      <c r="U91" s="209"/>
      <c r="V91" s="209"/>
      <c r="W91" s="209"/>
      <c r="X91" s="209"/>
      <c r="Y91" s="209"/>
      <c r="Z91" s="209"/>
      <c r="AA91" s="209"/>
      <c r="AB91" s="209"/>
      <c r="AC91" s="209"/>
      <c r="AD91" s="209"/>
      <c r="AE91" s="209"/>
      <c r="AF91" s="209"/>
      <c r="AG91" s="209"/>
      <c r="AH91" s="209"/>
      <c r="AI91" s="209"/>
      <c r="AJ91" s="209"/>
      <c r="AK91" s="209"/>
      <c r="AL91" s="209"/>
      <c r="AM91" s="209"/>
      <c r="AN91" s="209"/>
      <c r="AO91" s="209"/>
      <c r="AP91" s="209"/>
      <c r="AQ91" s="209"/>
      <c r="AR91" s="209"/>
      <c r="AS91" s="209"/>
      <c r="AT91" s="209"/>
      <c r="AU91" s="209"/>
      <c r="AV91" s="209"/>
      <c r="AW91" s="209"/>
      <c r="AX91" s="209"/>
      <c r="AY91" s="209"/>
      <c r="AZ91" s="209"/>
      <c r="BA91" s="209"/>
      <c r="BB91" s="209"/>
      <c r="BC91" s="209"/>
      <c r="BD91" s="209"/>
      <c r="BE91" s="209"/>
      <c r="BF91" s="209"/>
      <c r="BG91" s="209"/>
      <c r="BH91" s="209"/>
      <c r="BI91" s="209"/>
      <c r="BJ91" s="209"/>
      <c r="BK91" s="209"/>
      <c r="BL91" s="209"/>
      <c r="BM91" s="209"/>
      <c r="BN91" s="209"/>
      <c r="BO91" s="209"/>
      <c r="BP91" s="209"/>
      <c r="BQ91" s="209"/>
      <c r="BR91" s="209"/>
      <c r="BS91" s="209"/>
      <c r="BT91" s="209"/>
      <c r="BU91" s="209"/>
      <c r="BV91" s="209"/>
      <c r="BW91" s="209"/>
      <c r="BX91" s="209"/>
      <c r="BY91" s="209"/>
      <c r="BZ91" s="209"/>
      <c r="CA91" s="209"/>
      <c r="CB91" s="209"/>
      <c r="CC91" s="209"/>
      <c r="CD91" s="209"/>
      <c r="CE91" s="209"/>
      <c r="CF91" s="209"/>
      <c r="CG91" s="209"/>
      <c r="CH91" s="209"/>
      <c r="CI91" s="209"/>
      <c r="CJ91" s="209"/>
      <c r="CK91" s="209"/>
      <c r="CL91" s="209"/>
      <c r="CM91" s="209"/>
      <c r="CN91" s="209"/>
      <c r="CO91" s="209"/>
      <c r="CP91" s="209"/>
      <c r="CQ91" s="209"/>
      <c r="CR91" s="209"/>
      <c r="CS91" s="209"/>
      <c r="CT91" s="209"/>
      <c r="CU91" s="209"/>
      <c r="CV91" s="209"/>
      <c r="CW91" s="209"/>
      <c r="CX91" s="209"/>
      <c r="CY91" s="209"/>
      <c r="CZ91" s="209"/>
      <c r="DA91" s="209"/>
      <c r="DB91" s="209"/>
      <c r="DC91" s="209"/>
      <c r="DD91" s="209"/>
      <c r="DE91" s="209"/>
      <c r="DF91" s="209"/>
      <c r="DG91" s="209"/>
      <c r="DH91" s="209"/>
      <c r="DI91" s="209"/>
      <c r="DJ91" s="209"/>
      <c r="DK91" s="209"/>
      <c r="DL91" s="209"/>
      <c r="DM91" s="209"/>
      <c r="DN91" s="209"/>
      <c r="DO91" s="209"/>
      <c r="DP91" s="209"/>
      <c r="DQ91" s="209"/>
      <c r="DR91" s="209"/>
      <c r="DS91" s="209"/>
      <c r="DT91" s="209"/>
      <c r="DU91" s="209"/>
      <c r="DV91" s="209"/>
      <c r="DW91" s="209"/>
      <c r="DX91" s="209"/>
      <c r="DY91" s="209"/>
      <c r="DZ91" s="209"/>
      <c r="EA91" s="209"/>
      <c r="EB91" s="209"/>
      <c r="EC91" s="209"/>
      <c r="ED91" s="209"/>
      <c r="EE91" s="209"/>
      <c r="EF91" s="209"/>
      <c r="EG91" s="209"/>
      <c r="EH91" s="209"/>
      <c r="EI91" s="209"/>
      <c r="EJ91" s="209"/>
      <c r="EK91" s="209"/>
      <c r="EL91" s="209"/>
      <c r="EM91" s="209"/>
      <c r="EN91" s="209"/>
      <c r="EO91" s="209"/>
      <c r="EP91" s="209"/>
      <c r="EQ91" s="209"/>
      <c r="ER91" s="209"/>
      <c r="ES91" s="209"/>
      <c r="ET91" s="209"/>
      <c r="EU91" s="209"/>
      <c r="EV91" s="209"/>
      <c r="EW91" s="209"/>
      <c r="EX91" s="209"/>
      <c r="EY91" s="209"/>
      <c r="EZ91" s="209"/>
      <c r="FA91" s="209"/>
      <c r="FB91" s="209"/>
      <c r="FC91" s="209"/>
      <c r="FD91" s="209"/>
      <c r="FE91" s="209"/>
      <c r="FF91" s="209"/>
      <c r="FG91" s="209"/>
      <c r="FH91" s="209"/>
    </row>
    <row r="92" spans="1:164" s="206" customFormat="1" ht="15" customHeight="1" x14ac:dyDescent="0.25">
      <c r="A92" s="206">
        <v>83</v>
      </c>
      <c r="B92" s="206">
        <f t="shared" si="30"/>
        <v>2</v>
      </c>
      <c r="C92" s="206">
        <f t="shared" si="18"/>
        <v>3</v>
      </c>
      <c r="D92" s="206" t="str">
        <f t="shared" si="29"/>
        <v>Court 3</v>
      </c>
      <c r="E92" s="207">
        <f t="shared" si="31"/>
        <v>0.70833333333333337</v>
      </c>
      <c r="F92" s="208">
        <f t="shared" si="19"/>
        <v>42041</v>
      </c>
      <c r="G92" s="154"/>
      <c r="K92" s="209" t="str">
        <f>Setup!H56</f>
        <v/>
      </c>
      <c r="L92" s="219">
        <f>Setup!I56</f>
        <v>0</v>
      </c>
      <c r="O92" s="209">
        <f t="shared" si="22"/>
        <v>84</v>
      </c>
      <c r="P92" s="210">
        <f t="shared" si="26"/>
        <v>42041</v>
      </c>
      <c r="Q92" s="207">
        <f t="shared" si="27"/>
        <v>0.70833333333333337</v>
      </c>
      <c r="R92" s="209" t="str">
        <f t="shared" si="28"/>
        <v>Court 4</v>
      </c>
      <c r="S92" s="209" t="str">
        <f t="shared" ca="1" si="20"/>
        <v>Bye</v>
      </c>
      <c r="T92" s="209" t="str">
        <f t="shared" ca="1" si="21"/>
        <v>Bye</v>
      </c>
      <c r="U92" s="209"/>
      <c r="V92" s="209"/>
      <c r="W92" s="209"/>
      <c r="X92" s="209"/>
      <c r="Y92" s="209"/>
      <c r="Z92" s="209"/>
      <c r="AA92" s="209"/>
      <c r="AB92" s="209"/>
      <c r="AC92" s="209"/>
      <c r="AD92" s="209"/>
      <c r="AE92" s="209"/>
      <c r="AF92" s="209"/>
      <c r="AG92" s="209"/>
      <c r="AH92" s="209"/>
      <c r="AI92" s="209"/>
      <c r="AJ92" s="209"/>
      <c r="AK92" s="209"/>
      <c r="AL92" s="209"/>
      <c r="AM92" s="209"/>
      <c r="AN92" s="209"/>
      <c r="AO92" s="209"/>
      <c r="AP92" s="209"/>
      <c r="AQ92" s="209"/>
      <c r="AR92" s="209"/>
      <c r="AS92" s="209"/>
      <c r="AT92" s="209"/>
      <c r="AU92" s="209"/>
      <c r="AV92" s="209"/>
      <c r="AW92" s="209"/>
      <c r="AX92" s="209"/>
      <c r="AY92" s="209"/>
      <c r="AZ92" s="209"/>
      <c r="BA92" s="209"/>
      <c r="BB92" s="209"/>
      <c r="BC92" s="209"/>
      <c r="BD92" s="209"/>
      <c r="BE92" s="209"/>
      <c r="BF92" s="209"/>
      <c r="BG92" s="209"/>
      <c r="BH92" s="209"/>
      <c r="BI92" s="209"/>
      <c r="BJ92" s="209"/>
      <c r="BK92" s="209"/>
      <c r="BL92" s="209"/>
      <c r="BM92" s="209"/>
      <c r="BN92" s="209"/>
      <c r="BO92" s="209"/>
      <c r="BP92" s="209"/>
      <c r="BQ92" s="209"/>
      <c r="BR92" s="209"/>
      <c r="BS92" s="209"/>
      <c r="BT92" s="209"/>
      <c r="BU92" s="209"/>
      <c r="BV92" s="209"/>
      <c r="BW92" s="209"/>
      <c r="BX92" s="209"/>
      <c r="BY92" s="209"/>
      <c r="BZ92" s="209"/>
      <c r="CA92" s="209"/>
      <c r="CB92" s="209"/>
      <c r="CC92" s="209"/>
      <c r="CD92" s="209"/>
      <c r="CE92" s="209"/>
      <c r="CF92" s="209"/>
      <c r="CG92" s="209"/>
      <c r="CH92" s="209"/>
      <c r="CI92" s="209"/>
      <c r="CJ92" s="209"/>
      <c r="CK92" s="209"/>
      <c r="CL92" s="209"/>
      <c r="CM92" s="209"/>
      <c r="CN92" s="209"/>
      <c r="CO92" s="209"/>
      <c r="CP92" s="209"/>
      <c r="CQ92" s="209"/>
      <c r="CR92" s="209"/>
      <c r="CS92" s="209"/>
      <c r="CT92" s="209"/>
      <c r="CU92" s="209"/>
      <c r="CV92" s="209"/>
      <c r="CW92" s="209"/>
      <c r="CX92" s="209"/>
      <c r="CY92" s="209"/>
      <c r="CZ92" s="209"/>
      <c r="DA92" s="209"/>
      <c r="DB92" s="209"/>
      <c r="DC92" s="209"/>
      <c r="DD92" s="209"/>
      <c r="DE92" s="209"/>
      <c r="DF92" s="209"/>
      <c r="DG92" s="209"/>
      <c r="DH92" s="209"/>
      <c r="DI92" s="209"/>
      <c r="DJ92" s="209"/>
      <c r="DK92" s="209"/>
      <c r="DL92" s="209"/>
      <c r="DM92" s="209"/>
      <c r="DN92" s="209"/>
      <c r="DO92" s="209"/>
      <c r="DP92" s="209"/>
      <c r="DQ92" s="209"/>
      <c r="DR92" s="209"/>
      <c r="DS92" s="209"/>
      <c r="DT92" s="209"/>
      <c r="DU92" s="209"/>
      <c r="DV92" s="209"/>
      <c r="DW92" s="209"/>
      <c r="DX92" s="209"/>
      <c r="DY92" s="209"/>
      <c r="DZ92" s="209"/>
      <c r="EA92" s="209"/>
      <c r="EB92" s="209"/>
      <c r="EC92" s="209"/>
      <c r="ED92" s="209"/>
      <c r="EE92" s="209"/>
      <c r="EF92" s="209"/>
      <c r="EG92" s="209"/>
      <c r="EH92" s="209"/>
      <c r="EI92" s="209"/>
      <c r="EJ92" s="209"/>
      <c r="EK92" s="209"/>
      <c r="EL92" s="209"/>
      <c r="EM92" s="209"/>
      <c r="EN92" s="209"/>
      <c r="EO92" s="209"/>
      <c r="EP92" s="209"/>
      <c r="EQ92" s="209"/>
      <c r="ER92" s="209"/>
      <c r="ES92" s="209"/>
      <c r="ET92" s="209"/>
      <c r="EU92" s="209"/>
      <c r="EV92" s="209"/>
      <c r="EW92" s="209"/>
      <c r="EX92" s="209"/>
      <c r="EY92" s="209"/>
      <c r="EZ92" s="209"/>
      <c r="FA92" s="209"/>
      <c r="FB92" s="209"/>
      <c r="FC92" s="209"/>
      <c r="FD92" s="209"/>
      <c r="FE92" s="209"/>
      <c r="FF92" s="209"/>
      <c r="FG92" s="209"/>
      <c r="FH92" s="209"/>
    </row>
    <row r="93" spans="1:164" s="206" customFormat="1" ht="15" customHeight="1" x14ac:dyDescent="0.25">
      <c r="A93" s="206">
        <v>84</v>
      </c>
      <c r="B93" s="206">
        <f t="shared" si="30"/>
        <v>2</v>
      </c>
      <c r="C93" s="206">
        <f t="shared" si="18"/>
        <v>4</v>
      </c>
      <c r="D93" s="206" t="str">
        <f t="shared" si="29"/>
        <v>Court 4</v>
      </c>
      <c r="E93" s="207">
        <f t="shared" si="31"/>
        <v>0.70833333333333337</v>
      </c>
      <c r="F93" s="208">
        <f t="shared" si="19"/>
        <v>42041</v>
      </c>
      <c r="G93" s="154"/>
      <c r="K93" s="209" t="str">
        <f>Setup!H57</f>
        <v/>
      </c>
      <c r="L93" s="219">
        <f>Setup!I57</f>
        <v>0</v>
      </c>
      <c r="O93" s="209">
        <f t="shared" si="22"/>
        <v>85</v>
      </c>
      <c r="P93" s="210">
        <f t="shared" si="26"/>
        <v>42041</v>
      </c>
      <c r="Q93" s="207">
        <f t="shared" si="27"/>
        <v>0.70833333333333337</v>
      </c>
      <c r="R93" s="209" t="str">
        <f t="shared" si="28"/>
        <v>Court 5</v>
      </c>
      <c r="S93" s="209" t="str">
        <f t="shared" ca="1" si="20"/>
        <v>Bye</v>
      </c>
      <c r="T93" s="209" t="str">
        <f t="shared" ca="1" si="21"/>
        <v>Bye</v>
      </c>
      <c r="U93" s="209"/>
      <c r="V93" s="209"/>
      <c r="W93" s="209"/>
      <c r="X93" s="209"/>
      <c r="Y93" s="209"/>
      <c r="Z93" s="209"/>
      <c r="AA93" s="209"/>
      <c r="AB93" s="209"/>
      <c r="AC93" s="209"/>
      <c r="AD93" s="209"/>
      <c r="AE93" s="209"/>
      <c r="AF93" s="209"/>
      <c r="AG93" s="209"/>
      <c r="AH93" s="209"/>
      <c r="AI93" s="209"/>
      <c r="AJ93" s="209"/>
      <c r="AK93" s="209"/>
      <c r="AL93" s="209"/>
      <c r="AM93" s="209"/>
      <c r="AN93" s="209"/>
      <c r="AO93" s="209"/>
      <c r="AP93" s="209"/>
      <c r="AQ93" s="209"/>
      <c r="AR93" s="209"/>
      <c r="AS93" s="209"/>
      <c r="AT93" s="209"/>
      <c r="AU93" s="209"/>
      <c r="AV93" s="209"/>
      <c r="AW93" s="209"/>
      <c r="AX93" s="209"/>
      <c r="AY93" s="209"/>
      <c r="AZ93" s="209"/>
      <c r="BA93" s="209"/>
      <c r="BB93" s="209"/>
      <c r="BC93" s="209"/>
      <c r="BD93" s="209"/>
      <c r="BE93" s="209"/>
      <c r="BF93" s="209"/>
      <c r="BG93" s="209"/>
      <c r="BH93" s="209"/>
      <c r="BI93" s="209"/>
      <c r="BJ93" s="209"/>
      <c r="BK93" s="209"/>
      <c r="BL93" s="209"/>
      <c r="BM93" s="209"/>
      <c r="BN93" s="209"/>
      <c r="BO93" s="209"/>
      <c r="BP93" s="209"/>
      <c r="BQ93" s="209"/>
      <c r="BR93" s="209"/>
      <c r="BS93" s="209"/>
      <c r="BT93" s="209"/>
      <c r="BU93" s="209"/>
      <c r="BV93" s="209"/>
      <c r="BW93" s="209"/>
      <c r="BX93" s="209"/>
      <c r="BY93" s="209"/>
      <c r="BZ93" s="209"/>
      <c r="CA93" s="209"/>
      <c r="CB93" s="209"/>
      <c r="CC93" s="209"/>
      <c r="CD93" s="209"/>
      <c r="CE93" s="209"/>
      <c r="CF93" s="209"/>
      <c r="CG93" s="209"/>
      <c r="CH93" s="209"/>
      <c r="CI93" s="209"/>
      <c r="CJ93" s="209"/>
      <c r="CK93" s="209"/>
      <c r="CL93" s="209"/>
      <c r="CM93" s="209"/>
      <c r="CN93" s="209"/>
      <c r="CO93" s="209"/>
      <c r="CP93" s="209"/>
      <c r="CQ93" s="209"/>
      <c r="CR93" s="209"/>
      <c r="CS93" s="209"/>
      <c r="CT93" s="209"/>
      <c r="CU93" s="209"/>
      <c r="CV93" s="209"/>
      <c r="CW93" s="209"/>
      <c r="CX93" s="209"/>
      <c r="CY93" s="209"/>
      <c r="CZ93" s="209"/>
      <c r="DA93" s="209"/>
      <c r="DB93" s="209"/>
      <c r="DC93" s="209"/>
      <c r="DD93" s="209"/>
      <c r="DE93" s="209"/>
      <c r="DF93" s="209"/>
      <c r="DG93" s="209"/>
      <c r="DH93" s="209"/>
      <c r="DI93" s="209"/>
      <c r="DJ93" s="209"/>
      <c r="DK93" s="209"/>
      <c r="DL93" s="209"/>
      <c r="DM93" s="209"/>
      <c r="DN93" s="209"/>
      <c r="DO93" s="209"/>
      <c r="DP93" s="209"/>
      <c r="DQ93" s="209"/>
      <c r="DR93" s="209"/>
      <c r="DS93" s="209"/>
      <c r="DT93" s="209"/>
      <c r="DU93" s="209"/>
      <c r="DV93" s="209"/>
      <c r="DW93" s="209"/>
      <c r="DX93" s="209"/>
      <c r="DY93" s="209"/>
      <c r="DZ93" s="209"/>
      <c r="EA93" s="209"/>
      <c r="EB93" s="209"/>
      <c r="EC93" s="209"/>
      <c r="ED93" s="209"/>
      <c r="EE93" s="209"/>
      <c r="EF93" s="209"/>
      <c r="EG93" s="209"/>
      <c r="EH93" s="209"/>
      <c r="EI93" s="209"/>
      <c r="EJ93" s="209"/>
      <c r="EK93" s="209"/>
      <c r="EL93" s="209"/>
      <c r="EM93" s="209"/>
      <c r="EN93" s="209"/>
      <c r="EO93" s="209"/>
      <c r="EP93" s="209"/>
      <c r="EQ93" s="209"/>
      <c r="ER93" s="209"/>
      <c r="ES93" s="209"/>
      <c r="ET93" s="209"/>
      <c r="EU93" s="209"/>
      <c r="EV93" s="209"/>
      <c r="EW93" s="209"/>
      <c r="EX93" s="209"/>
      <c r="EY93" s="209"/>
      <c r="EZ93" s="209"/>
      <c r="FA93" s="209"/>
      <c r="FB93" s="209"/>
      <c r="FC93" s="209"/>
      <c r="FD93" s="209"/>
      <c r="FE93" s="209"/>
      <c r="FF93" s="209"/>
      <c r="FG93" s="209"/>
      <c r="FH93" s="209"/>
    </row>
    <row r="94" spans="1:164" s="206" customFormat="1" ht="15" customHeight="1" x14ac:dyDescent="0.25">
      <c r="A94" s="206">
        <v>85</v>
      </c>
      <c r="B94" s="206">
        <f t="shared" si="30"/>
        <v>2</v>
      </c>
      <c r="C94" s="206">
        <f t="shared" si="18"/>
        <v>5</v>
      </c>
      <c r="D94" s="206" t="str">
        <f t="shared" si="29"/>
        <v>Court 5</v>
      </c>
      <c r="E94" s="207">
        <f t="shared" si="31"/>
        <v>0.70833333333333337</v>
      </c>
      <c r="F94" s="208">
        <f t="shared" si="19"/>
        <v>42041</v>
      </c>
      <c r="G94" s="154"/>
      <c r="K94" s="209" t="str">
        <f>Setup!H58</f>
        <v/>
      </c>
      <c r="L94" s="219">
        <f>Setup!I58</f>
        <v>0</v>
      </c>
      <c r="O94" s="209">
        <f t="shared" si="22"/>
        <v>86</v>
      </c>
      <c r="P94" s="210">
        <f t="shared" si="26"/>
        <v>42041</v>
      </c>
      <c r="Q94" s="207">
        <f t="shared" si="27"/>
        <v>0.70833333333333337</v>
      </c>
      <c r="R94" s="209" t="str">
        <f t="shared" si="28"/>
        <v>Court 6</v>
      </c>
      <c r="S94" s="209" t="str">
        <f t="shared" ca="1" si="20"/>
        <v>Bye</v>
      </c>
      <c r="T94" s="209" t="str">
        <f t="shared" ca="1" si="21"/>
        <v>Bye</v>
      </c>
      <c r="U94" s="209"/>
      <c r="V94" s="209"/>
      <c r="W94" s="209"/>
      <c r="X94" s="209"/>
      <c r="Y94" s="209"/>
      <c r="Z94" s="209"/>
      <c r="AA94" s="209"/>
      <c r="AB94" s="209"/>
      <c r="AC94" s="209"/>
      <c r="AD94" s="209"/>
      <c r="AE94" s="209"/>
      <c r="AF94" s="209"/>
      <c r="AG94" s="209"/>
      <c r="AH94" s="209"/>
      <c r="AI94" s="209"/>
      <c r="AJ94" s="209"/>
      <c r="AK94" s="209"/>
      <c r="AL94" s="209"/>
      <c r="AM94" s="209"/>
      <c r="AN94" s="209"/>
      <c r="AO94" s="209"/>
      <c r="AP94" s="209"/>
      <c r="AQ94" s="209"/>
      <c r="AR94" s="209"/>
      <c r="AS94" s="209"/>
      <c r="AT94" s="209"/>
      <c r="AU94" s="209"/>
      <c r="AV94" s="209"/>
      <c r="AW94" s="209"/>
      <c r="AX94" s="209"/>
      <c r="AY94" s="209"/>
      <c r="AZ94" s="209"/>
      <c r="BA94" s="209"/>
      <c r="BB94" s="209"/>
      <c r="BC94" s="209"/>
      <c r="BD94" s="209"/>
      <c r="BE94" s="209"/>
      <c r="BF94" s="209"/>
      <c r="BG94" s="209"/>
      <c r="BH94" s="209"/>
      <c r="BI94" s="209"/>
      <c r="BJ94" s="209"/>
      <c r="BK94" s="209"/>
      <c r="BL94" s="209"/>
      <c r="BM94" s="209"/>
      <c r="BN94" s="209"/>
      <c r="BO94" s="209"/>
      <c r="BP94" s="209"/>
      <c r="BQ94" s="209"/>
      <c r="BR94" s="209"/>
      <c r="BS94" s="209"/>
      <c r="BT94" s="209"/>
      <c r="BU94" s="209"/>
      <c r="BV94" s="209"/>
      <c r="BW94" s="209"/>
      <c r="BX94" s="209"/>
      <c r="BY94" s="209"/>
      <c r="BZ94" s="209"/>
      <c r="CA94" s="209"/>
      <c r="CB94" s="209"/>
      <c r="CC94" s="209"/>
      <c r="CD94" s="209"/>
      <c r="CE94" s="209"/>
      <c r="CF94" s="209"/>
      <c r="CG94" s="209"/>
      <c r="CH94" s="209"/>
      <c r="CI94" s="209"/>
      <c r="CJ94" s="209"/>
      <c r="CK94" s="209"/>
      <c r="CL94" s="209"/>
      <c r="CM94" s="209"/>
      <c r="CN94" s="209"/>
      <c r="CO94" s="209"/>
      <c r="CP94" s="209"/>
      <c r="CQ94" s="209"/>
      <c r="CR94" s="209"/>
      <c r="CS94" s="209"/>
      <c r="CT94" s="209"/>
      <c r="CU94" s="209"/>
      <c r="CV94" s="209"/>
      <c r="CW94" s="209"/>
      <c r="CX94" s="209"/>
      <c r="CY94" s="209"/>
      <c r="CZ94" s="209"/>
      <c r="DA94" s="209"/>
      <c r="DB94" s="209"/>
      <c r="DC94" s="209"/>
      <c r="DD94" s="209"/>
      <c r="DE94" s="209"/>
      <c r="DF94" s="209"/>
      <c r="DG94" s="209"/>
      <c r="DH94" s="209"/>
      <c r="DI94" s="209"/>
      <c r="DJ94" s="209"/>
      <c r="DK94" s="209"/>
      <c r="DL94" s="209"/>
      <c r="DM94" s="209"/>
      <c r="DN94" s="209"/>
      <c r="DO94" s="209"/>
      <c r="DP94" s="209"/>
      <c r="DQ94" s="209"/>
      <c r="DR94" s="209"/>
      <c r="DS94" s="209"/>
      <c r="DT94" s="209"/>
      <c r="DU94" s="209"/>
      <c r="DV94" s="209"/>
      <c r="DW94" s="209"/>
      <c r="DX94" s="209"/>
      <c r="DY94" s="209"/>
      <c r="DZ94" s="209"/>
      <c r="EA94" s="209"/>
      <c r="EB94" s="209"/>
      <c r="EC94" s="209"/>
      <c r="ED94" s="209"/>
      <c r="EE94" s="209"/>
      <c r="EF94" s="209"/>
      <c r="EG94" s="209"/>
      <c r="EH94" s="209"/>
      <c r="EI94" s="209"/>
      <c r="EJ94" s="209"/>
      <c r="EK94" s="209"/>
      <c r="EL94" s="209"/>
      <c r="EM94" s="209"/>
      <c r="EN94" s="209"/>
      <c r="EO94" s="209"/>
      <c r="EP94" s="209"/>
      <c r="EQ94" s="209"/>
      <c r="ER94" s="209"/>
      <c r="ES94" s="209"/>
      <c r="ET94" s="209"/>
      <c r="EU94" s="209"/>
      <c r="EV94" s="209"/>
      <c r="EW94" s="209"/>
      <c r="EX94" s="209"/>
      <c r="EY94" s="209"/>
      <c r="EZ94" s="209"/>
      <c r="FA94" s="209"/>
      <c r="FB94" s="209"/>
      <c r="FC94" s="209"/>
      <c r="FD94" s="209"/>
      <c r="FE94" s="209"/>
      <c r="FF94" s="209"/>
      <c r="FG94" s="209"/>
      <c r="FH94" s="209"/>
    </row>
    <row r="95" spans="1:164" s="206" customFormat="1" ht="15" customHeight="1" x14ac:dyDescent="0.25">
      <c r="A95" s="206">
        <v>86</v>
      </c>
      <c r="B95" s="206">
        <f t="shared" si="30"/>
        <v>2</v>
      </c>
      <c r="C95" s="206">
        <f t="shared" si="18"/>
        <v>6</v>
      </c>
      <c r="D95" s="206" t="str">
        <f t="shared" si="29"/>
        <v>Court 6</v>
      </c>
      <c r="E95" s="207">
        <f t="shared" si="31"/>
        <v>0.70833333333333337</v>
      </c>
      <c r="F95" s="208">
        <f t="shared" si="19"/>
        <v>42041</v>
      </c>
      <c r="G95" s="154"/>
      <c r="K95" s="209" t="str">
        <f>Setup!H59</f>
        <v/>
      </c>
      <c r="L95" s="219">
        <f>Setup!I59</f>
        <v>0</v>
      </c>
      <c r="O95" s="209">
        <f t="shared" si="22"/>
        <v>87</v>
      </c>
      <c r="P95" s="210">
        <f t="shared" si="26"/>
        <v>42041</v>
      </c>
      <c r="Q95" s="207">
        <f t="shared" si="27"/>
        <v>0.70833333333333337</v>
      </c>
      <c r="R95" s="209" t="str">
        <f t="shared" si="28"/>
        <v>Court 7</v>
      </c>
      <c r="S95" s="209" t="str">
        <f t="shared" ca="1" si="20"/>
        <v>Bye</v>
      </c>
      <c r="T95" s="209" t="str">
        <f t="shared" ca="1" si="21"/>
        <v>Bye</v>
      </c>
      <c r="U95" s="209"/>
      <c r="V95" s="209"/>
      <c r="W95" s="209"/>
      <c r="X95" s="209"/>
      <c r="Y95" s="209"/>
      <c r="Z95" s="209"/>
      <c r="AA95" s="209"/>
      <c r="AB95" s="209"/>
      <c r="AC95" s="209"/>
      <c r="AD95" s="209"/>
      <c r="AE95" s="209"/>
      <c r="AF95" s="209"/>
      <c r="AG95" s="209"/>
      <c r="AH95" s="209"/>
      <c r="AI95" s="209"/>
      <c r="AJ95" s="209"/>
      <c r="AK95" s="209"/>
      <c r="AL95" s="209"/>
      <c r="AM95" s="209"/>
      <c r="AN95" s="209"/>
      <c r="AO95" s="209"/>
      <c r="AP95" s="209"/>
      <c r="AQ95" s="209"/>
      <c r="AR95" s="209"/>
      <c r="AS95" s="209"/>
      <c r="AT95" s="209"/>
      <c r="AU95" s="209"/>
      <c r="AV95" s="209"/>
      <c r="AW95" s="209"/>
      <c r="AX95" s="209"/>
      <c r="AY95" s="209"/>
      <c r="AZ95" s="209"/>
      <c r="BA95" s="209"/>
      <c r="BB95" s="209"/>
      <c r="BC95" s="209"/>
      <c r="BD95" s="209"/>
      <c r="BE95" s="209"/>
      <c r="BF95" s="209"/>
      <c r="BG95" s="209"/>
      <c r="BH95" s="209"/>
      <c r="BI95" s="209"/>
      <c r="BJ95" s="209"/>
      <c r="BK95" s="209"/>
      <c r="BL95" s="209"/>
      <c r="BM95" s="209"/>
      <c r="BN95" s="209"/>
      <c r="BO95" s="209"/>
      <c r="BP95" s="209"/>
      <c r="BQ95" s="209"/>
      <c r="BR95" s="209"/>
      <c r="BS95" s="209"/>
      <c r="BT95" s="209"/>
      <c r="BU95" s="209"/>
      <c r="BV95" s="209"/>
      <c r="BW95" s="209"/>
      <c r="BX95" s="209"/>
      <c r="BY95" s="209"/>
      <c r="BZ95" s="209"/>
      <c r="CA95" s="209"/>
      <c r="CB95" s="209"/>
      <c r="CC95" s="209"/>
      <c r="CD95" s="209"/>
      <c r="CE95" s="209"/>
      <c r="CF95" s="209"/>
      <c r="CG95" s="209"/>
      <c r="CH95" s="209"/>
      <c r="CI95" s="209"/>
      <c r="CJ95" s="209"/>
      <c r="CK95" s="209"/>
      <c r="CL95" s="209"/>
      <c r="CM95" s="209"/>
      <c r="CN95" s="209"/>
      <c r="CO95" s="209"/>
      <c r="CP95" s="209"/>
      <c r="CQ95" s="209"/>
      <c r="CR95" s="209"/>
      <c r="CS95" s="209"/>
      <c r="CT95" s="209"/>
      <c r="CU95" s="209"/>
      <c r="CV95" s="209"/>
      <c r="CW95" s="209"/>
      <c r="CX95" s="209"/>
      <c r="CY95" s="209"/>
      <c r="CZ95" s="209"/>
      <c r="DA95" s="209"/>
      <c r="DB95" s="209"/>
      <c r="DC95" s="209"/>
      <c r="DD95" s="209"/>
      <c r="DE95" s="209"/>
      <c r="DF95" s="209"/>
      <c r="DG95" s="209"/>
      <c r="DH95" s="209"/>
      <c r="DI95" s="209"/>
      <c r="DJ95" s="209"/>
      <c r="DK95" s="209"/>
      <c r="DL95" s="209"/>
      <c r="DM95" s="209"/>
      <c r="DN95" s="209"/>
      <c r="DO95" s="209"/>
      <c r="DP95" s="209"/>
      <c r="DQ95" s="209"/>
      <c r="DR95" s="209"/>
      <c r="DS95" s="209"/>
      <c r="DT95" s="209"/>
      <c r="DU95" s="209"/>
      <c r="DV95" s="209"/>
      <c r="DW95" s="209"/>
      <c r="DX95" s="209"/>
      <c r="DY95" s="209"/>
      <c r="DZ95" s="209"/>
      <c r="EA95" s="209"/>
      <c r="EB95" s="209"/>
      <c r="EC95" s="209"/>
      <c r="ED95" s="209"/>
      <c r="EE95" s="209"/>
      <c r="EF95" s="209"/>
      <c r="EG95" s="209"/>
      <c r="EH95" s="209"/>
      <c r="EI95" s="209"/>
      <c r="EJ95" s="209"/>
      <c r="EK95" s="209"/>
      <c r="EL95" s="209"/>
      <c r="EM95" s="209"/>
      <c r="EN95" s="209"/>
      <c r="EO95" s="209"/>
      <c r="EP95" s="209"/>
      <c r="EQ95" s="209"/>
      <c r="ER95" s="209"/>
      <c r="ES95" s="209"/>
      <c r="ET95" s="209"/>
      <c r="EU95" s="209"/>
      <c r="EV95" s="209"/>
      <c r="EW95" s="209"/>
      <c r="EX95" s="209"/>
      <c r="EY95" s="209"/>
      <c r="EZ95" s="209"/>
      <c r="FA95" s="209"/>
      <c r="FB95" s="209"/>
      <c r="FC95" s="209"/>
      <c r="FD95" s="209"/>
      <c r="FE95" s="209"/>
      <c r="FF95" s="209"/>
      <c r="FG95" s="209"/>
      <c r="FH95" s="209"/>
    </row>
    <row r="96" spans="1:164" s="206" customFormat="1" ht="15" customHeight="1" x14ac:dyDescent="0.25">
      <c r="A96" s="206">
        <v>87</v>
      </c>
      <c r="B96" s="206">
        <f t="shared" si="30"/>
        <v>2</v>
      </c>
      <c r="C96" s="206">
        <f t="shared" si="18"/>
        <v>7</v>
      </c>
      <c r="D96" s="206" t="str">
        <f t="shared" si="29"/>
        <v>Court 7</v>
      </c>
      <c r="E96" s="207">
        <f t="shared" si="31"/>
        <v>0.70833333333333337</v>
      </c>
      <c r="F96" s="208">
        <f t="shared" si="19"/>
        <v>42041</v>
      </c>
      <c r="G96" s="154"/>
      <c r="K96" s="209" t="str">
        <f>Setup!H60</f>
        <v/>
      </c>
      <c r="L96" s="219">
        <f>Setup!I60</f>
        <v>0</v>
      </c>
      <c r="O96" s="209">
        <f t="shared" si="22"/>
        <v>88</v>
      </c>
      <c r="P96" s="210">
        <f t="shared" si="26"/>
        <v>42041</v>
      </c>
      <c r="Q96" s="207">
        <f t="shared" si="27"/>
        <v>0.70833333333333337</v>
      </c>
      <c r="R96" s="209" t="str">
        <f t="shared" si="28"/>
        <v>Court 8</v>
      </c>
      <c r="S96" s="209" t="str">
        <f t="shared" ca="1" si="20"/>
        <v>Bye</v>
      </c>
      <c r="T96" s="209" t="str">
        <f t="shared" ca="1" si="21"/>
        <v>Bye</v>
      </c>
      <c r="U96" s="209"/>
      <c r="V96" s="209"/>
      <c r="W96" s="209"/>
      <c r="X96" s="209"/>
      <c r="Y96" s="209"/>
      <c r="Z96" s="209"/>
      <c r="AA96" s="209"/>
      <c r="AB96" s="209"/>
      <c r="AC96" s="209"/>
      <c r="AD96" s="209"/>
      <c r="AE96" s="209"/>
      <c r="AF96" s="209"/>
      <c r="AG96" s="209"/>
      <c r="AH96" s="209"/>
      <c r="AI96" s="209"/>
      <c r="AJ96" s="209"/>
      <c r="AK96" s="209"/>
      <c r="AL96" s="209"/>
      <c r="AM96" s="209"/>
      <c r="AN96" s="209"/>
      <c r="AO96" s="209"/>
      <c r="AP96" s="209"/>
      <c r="AQ96" s="209"/>
      <c r="AR96" s="209"/>
      <c r="AS96" s="209"/>
      <c r="AT96" s="209"/>
      <c r="AU96" s="209"/>
      <c r="AV96" s="209"/>
      <c r="AW96" s="209"/>
      <c r="AX96" s="209"/>
      <c r="AY96" s="209"/>
      <c r="AZ96" s="209"/>
      <c r="BA96" s="209"/>
      <c r="BB96" s="209"/>
      <c r="BC96" s="209"/>
      <c r="BD96" s="209"/>
      <c r="BE96" s="209"/>
      <c r="BF96" s="209"/>
      <c r="BG96" s="209"/>
      <c r="BH96" s="209"/>
      <c r="BI96" s="209"/>
      <c r="BJ96" s="209"/>
      <c r="BK96" s="209"/>
      <c r="BL96" s="209"/>
      <c r="BM96" s="209"/>
      <c r="BN96" s="209"/>
      <c r="BO96" s="209"/>
      <c r="BP96" s="209"/>
      <c r="BQ96" s="209"/>
      <c r="BR96" s="209"/>
      <c r="BS96" s="209"/>
      <c r="BT96" s="209"/>
      <c r="BU96" s="209"/>
      <c r="BV96" s="209"/>
      <c r="BW96" s="209"/>
      <c r="BX96" s="209"/>
      <c r="BY96" s="209"/>
      <c r="BZ96" s="209"/>
      <c r="CA96" s="209"/>
      <c r="CB96" s="209"/>
      <c r="CC96" s="209"/>
      <c r="CD96" s="209"/>
      <c r="CE96" s="209"/>
      <c r="CF96" s="209"/>
      <c r="CG96" s="209"/>
      <c r="CH96" s="209"/>
      <c r="CI96" s="209"/>
      <c r="CJ96" s="209"/>
      <c r="CK96" s="209"/>
      <c r="CL96" s="209"/>
      <c r="CM96" s="209"/>
      <c r="CN96" s="209"/>
      <c r="CO96" s="209"/>
      <c r="CP96" s="209"/>
      <c r="CQ96" s="209"/>
      <c r="CR96" s="209"/>
      <c r="CS96" s="209"/>
      <c r="CT96" s="209"/>
      <c r="CU96" s="209"/>
      <c r="CV96" s="209"/>
      <c r="CW96" s="209"/>
      <c r="CX96" s="209"/>
      <c r="CY96" s="209"/>
      <c r="CZ96" s="209"/>
      <c r="DA96" s="209"/>
      <c r="DB96" s="209"/>
      <c r="DC96" s="209"/>
      <c r="DD96" s="209"/>
      <c r="DE96" s="209"/>
      <c r="DF96" s="209"/>
      <c r="DG96" s="209"/>
      <c r="DH96" s="209"/>
      <c r="DI96" s="209"/>
      <c r="DJ96" s="209"/>
      <c r="DK96" s="209"/>
      <c r="DL96" s="209"/>
      <c r="DM96" s="209"/>
      <c r="DN96" s="209"/>
      <c r="DO96" s="209"/>
      <c r="DP96" s="209"/>
      <c r="DQ96" s="209"/>
      <c r="DR96" s="209"/>
      <c r="DS96" s="209"/>
      <c r="DT96" s="209"/>
      <c r="DU96" s="209"/>
      <c r="DV96" s="209"/>
      <c r="DW96" s="209"/>
      <c r="DX96" s="209"/>
      <c r="DY96" s="209"/>
      <c r="DZ96" s="209"/>
      <c r="EA96" s="209"/>
      <c r="EB96" s="209"/>
      <c r="EC96" s="209"/>
      <c r="ED96" s="209"/>
      <c r="EE96" s="209"/>
      <c r="EF96" s="209"/>
      <c r="EG96" s="209"/>
      <c r="EH96" s="209"/>
      <c r="EI96" s="209"/>
      <c r="EJ96" s="209"/>
      <c r="EK96" s="209"/>
      <c r="EL96" s="209"/>
      <c r="EM96" s="209"/>
      <c r="EN96" s="209"/>
      <c r="EO96" s="209"/>
      <c r="EP96" s="209"/>
      <c r="EQ96" s="209"/>
      <c r="ER96" s="209"/>
      <c r="ES96" s="209"/>
      <c r="ET96" s="209"/>
      <c r="EU96" s="209"/>
      <c r="EV96" s="209"/>
      <c r="EW96" s="209"/>
      <c r="EX96" s="209"/>
      <c r="EY96" s="209"/>
      <c r="EZ96" s="209"/>
      <c r="FA96" s="209"/>
      <c r="FB96" s="209"/>
      <c r="FC96" s="209"/>
      <c r="FD96" s="209"/>
      <c r="FE96" s="209"/>
      <c r="FF96" s="209"/>
      <c r="FG96" s="209"/>
      <c r="FH96" s="209"/>
    </row>
    <row r="97" spans="1:164" s="206" customFormat="1" ht="15" customHeight="1" x14ac:dyDescent="0.25">
      <c r="A97" s="206">
        <v>88</v>
      </c>
      <c r="B97" s="206">
        <f t="shared" si="30"/>
        <v>2</v>
      </c>
      <c r="C97" s="206">
        <f t="shared" si="18"/>
        <v>8</v>
      </c>
      <c r="D97" s="206" t="str">
        <f t="shared" si="29"/>
        <v>Court 8</v>
      </c>
      <c r="E97" s="207">
        <f t="shared" si="31"/>
        <v>0.70833333333333337</v>
      </c>
      <c r="F97" s="208">
        <f t="shared" si="19"/>
        <v>42041</v>
      </c>
      <c r="G97" s="154"/>
      <c r="K97" s="209" t="str">
        <f>Setup!H61</f>
        <v/>
      </c>
      <c r="L97" s="219">
        <f>Setup!I61</f>
        <v>0</v>
      </c>
      <c r="O97" s="209">
        <f t="shared" si="22"/>
        <v>89</v>
      </c>
      <c r="P97" s="210">
        <f t="shared" si="26"/>
        <v>42041</v>
      </c>
      <c r="Q97" s="207">
        <f t="shared" si="27"/>
        <v>0.70833333333333337</v>
      </c>
      <c r="R97" s="209" t="str">
        <f t="shared" si="28"/>
        <v>Court 9</v>
      </c>
      <c r="S97" s="209" t="str">
        <f t="shared" ca="1" si="20"/>
        <v>Bye</v>
      </c>
      <c r="T97" s="209" t="str">
        <f t="shared" ca="1" si="21"/>
        <v>Bye</v>
      </c>
      <c r="U97" s="209"/>
      <c r="V97" s="209"/>
      <c r="W97" s="209"/>
      <c r="X97" s="209"/>
      <c r="Y97" s="209"/>
      <c r="Z97" s="209"/>
      <c r="AA97" s="209"/>
      <c r="AB97" s="209"/>
      <c r="AC97" s="209"/>
      <c r="AD97" s="209"/>
      <c r="AE97" s="209"/>
      <c r="AF97" s="209"/>
      <c r="AG97" s="209"/>
      <c r="AH97" s="209"/>
      <c r="AI97" s="209"/>
      <c r="AJ97" s="209"/>
      <c r="AK97" s="209"/>
      <c r="AL97" s="209"/>
      <c r="AM97" s="209"/>
      <c r="AN97" s="209"/>
      <c r="AO97" s="209"/>
      <c r="AP97" s="209"/>
      <c r="AQ97" s="209"/>
      <c r="AR97" s="209"/>
      <c r="AS97" s="209"/>
      <c r="AT97" s="209"/>
      <c r="AU97" s="209"/>
      <c r="AV97" s="209"/>
      <c r="AW97" s="209"/>
      <c r="AX97" s="209"/>
      <c r="AY97" s="209"/>
      <c r="AZ97" s="209"/>
      <c r="BA97" s="209"/>
      <c r="BB97" s="209"/>
      <c r="BC97" s="209"/>
      <c r="BD97" s="209"/>
      <c r="BE97" s="209"/>
      <c r="BF97" s="209"/>
      <c r="BG97" s="209"/>
      <c r="BH97" s="209"/>
      <c r="BI97" s="209"/>
      <c r="BJ97" s="209"/>
      <c r="BK97" s="209"/>
      <c r="BL97" s="209"/>
      <c r="BM97" s="209"/>
      <c r="BN97" s="209"/>
      <c r="BO97" s="209"/>
      <c r="BP97" s="209"/>
      <c r="BQ97" s="209"/>
      <c r="BR97" s="209"/>
      <c r="BS97" s="209"/>
      <c r="BT97" s="209"/>
      <c r="BU97" s="209"/>
      <c r="BV97" s="209"/>
      <c r="BW97" s="209"/>
      <c r="BX97" s="209"/>
      <c r="BY97" s="209"/>
      <c r="BZ97" s="209"/>
      <c r="CA97" s="209"/>
      <c r="CB97" s="209"/>
      <c r="CC97" s="209"/>
      <c r="CD97" s="209"/>
      <c r="CE97" s="209"/>
      <c r="CF97" s="209"/>
      <c r="CG97" s="209"/>
      <c r="CH97" s="209"/>
      <c r="CI97" s="209"/>
      <c r="CJ97" s="209"/>
      <c r="CK97" s="209"/>
      <c r="CL97" s="209"/>
      <c r="CM97" s="209"/>
      <c r="CN97" s="209"/>
      <c r="CO97" s="209"/>
      <c r="CP97" s="209"/>
      <c r="CQ97" s="209"/>
      <c r="CR97" s="209"/>
      <c r="CS97" s="209"/>
      <c r="CT97" s="209"/>
      <c r="CU97" s="209"/>
      <c r="CV97" s="209"/>
      <c r="CW97" s="209"/>
      <c r="CX97" s="209"/>
      <c r="CY97" s="209"/>
      <c r="CZ97" s="209"/>
      <c r="DA97" s="209"/>
      <c r="DB97" s="209"/>
      <c r="DC97" s="209"/>
      <c r="DD97" s="209"/>
      <c r="DE97" s="209"/>
      <c r="DF97" s="209"/>
      <c r="DG97" s="209"/>
      <c r="DH97" s="209"/>
      <c r="DI97" s="209"/>
      <c r="DJ97" s="209"/>
      <c r="DK97" s="209"/>
      <c r="DL97" s="209"/>
      <c r="DM97" s="209"/>
      <c r="DN97" s="209"/>
      <c r="DO97" s="209"/>
      <c r="DP97" s="209"/>
      <c r="DQ97" s="209"/>
      <c r="DR97" s="209"/>
      <c r="DS97" s="209"/>
      <c r="DT97" s="209"/>
      <c r="DU97" s="209"/>
      <c r="DV97" s="209"/>
      <c r="DW97" s="209"/>
      <c r="DX97" s="209"/>
      <c r="DY97" s="209"/>
      <c r="DZ97" s="209"/>
      <c r="EA97" s="209"/>
      <c r="EB97" s="209"/>
      <c r="EC97" s="209"/>
      <c r="ED97" s="209"/>
      <c r="EE97" s="209"/>
      <c r="EF97" s="209"/>
      <c r="EG97" s="209"/>
      <c r="EH97" s="209"/>
      <c r="EI97" s="209"/>
      <c r="EJ97" s="209"/>
      <c r="EK97" s="209"/>
      <c r="EL97" s="209"/>
      <c r="EM97" s="209"/>
      <c r="EN97" s="209"/>
      <c r="EO97" s="209"/>
      <c r="EP97" s="209"/>
      <c r="EQ97" s="209"/>
      <c r="ER97" s="209"/>
      <c r="ES97" s="209"/>
      <c r="ET97" s="209"/>
      <c r="EU97" s="209"/>
      <c r="EV97" s="209"/>
      <c r="EW97" s="209"/>
      <c r="EX97" s="209"/>
      <c r="EY97" s="209"/>
      <c r="EZ97" s="209"/>
      <c r="FA97" s="209"/>
      <c r="FB97" s="209"/>
      <c r="FC97" s="209"/>
      <c r="FD97" s="209"/>
      <c r="FE97" s="209"/>
      <c r="FF97" s="209"/>
      <c r="FG97" s="209"/>
      <c r="FH97" s="209"/>
    </row>
    <row r="98" spans="1:164" s="206" customFormat="1" ht="15" customHeight="1" x14ac:dyDescent="0.25">
      <c r="A98" s="206">
        <v>89</v>
      </c>
      <c r="B98" s="206">
        <f t="shared" si="30"/>
        <v>2</v>
      </c>
      <c r="C98" s="206">
        <f t="shared" ref="C98:C161" si="32">IF(C97&lt;&gt;$I$14,C97+1,1)</f>
        <v>9</v>
      </c>
      <c r="D98" s="206" t="str">
        <f t="shared" si="29"/>
        <v>Court 9</v>
      </c>
      <c r="E98" s="207">
        <f t="shared" si="31"/>
        <v>0.70833333333333337</v>
      </c>
      <c r="F98" s="208">
        <f t="shared" ref="F98:F161" si="33">IF(B98=B97,F97,F97+1)</f>
        <v>42041</v>
      </c>
      <c r="G98" s="154"/>
      <c r="K98" s="209" t="str">
        <f>Setup!H62</f>
        <v/>
      </c>
      <c r="L98" s="219">
        <f>Setup!I62</f>
        <v>0</v>
      </c>
      <c r="O98" s="209">
        <f t="shared" si="22"/>
        <v>90</v>
      </c>
      <c r="P98" s="210">
        <f t="shared" si="26"/>
        <v>42041</v>
      </c>
      <c r="Q98" s="207">
        <f t="shared" si="27"/>
        <v>0.70833333333333337</v>
      </c>
      <c r="R98" s="209" t="str">
        <f t="shared" si="28"/>
        <v>Court 10</v>
      </c>
      <c r="S98" s="209" t="str">
        <f t="shared" ca="1" si="20"/>
        <v>Bye</v>
      </c>
      <c r="T98" s="209" t="str">
        <f t="shared" ca="1" si="21"/>
        <v>Bye</v>
      </c>
      <c r="U98" s="209"/>
      <c r="V98" s="209"/>
      <c r="W98" s="209"/>
      <c r="X98" s="209"/>
      <c r="Y98" s="209"/>
      <c r="Z98" s="209"/>
      <c r="AA98" s="209"/>
      <c r="AB98" s="209"/>
      <c r="AC98" s="209"/>
      <c r="AD98" s="209"/>
      <c r="AE98" s="209"/>
      <c r="AF98" s="209"/>
      <c r="AG98" s="209"/>
      <c r="AH98" s="209"/>
      <c r="AI98" s="209"/>
      <c r="AJ98" s="209"/>
      <c r="AK98" s="209"/>
      <c r="AL98" s="209"/>
      <c r="AM98" s="209"/>
      <c r="AN98" s="209"/>
      <c r="AO98" s="209"/>
      <c r="AP98" s="209"/>
      <c r="AQ98" s="209"/>
      <c r="AR98" s="209"/>
      <c r="AS98" s="209"/>
      <c r="AT98" s="209"/>
      <c r="AU98" s="209"/>
      <c r="AV98" s="209"/>
      <c r="AW98" s="209"/>
      <c r="AX98" s="209"/>
      <c r="AY98" s="209"/>
      <c r="AZ98" s="209"/>
      <c r="BA98" s="209"/>
      <c r="BB98" s="209"/>
      <c r="BC98" s="209"/>
      <c r="BD98" s="209"/>
      <c r="BE98" s="209"/>
      <c r="BF98" s="209"/>
      <c r="BG98" s="209"/>
      <c r="BH98" s="209"/>
      <c r="BI98" s="209"/>
      <c r="BJ98" s="209"/>
      <c r="BK98" s="209"/>
      <c r="BL98" s="209"/>
      <c r="BM98" s="209"/>
      <c r="BN98" s="209"/>
      <c r="BO98" s="209"/>
      <c r="BP98" s="209"/>
      <c r="BQ98" s="209"/>
      <c r="BR98" s="209"/>
      <c r="BS98" s="209"/>
      <c r="BT98" s="209"/>
      <c r="BU98" s="209"/>
      <c r="BV98" s="209"/>
      <c r="BW98" s="209"/>
      <c r="BX98" s="209"/>
      <c r="BY98" s="209"/>
      <c r="BZ98" s="209"/>
      <c r="CA98" s="209"/>
      <c r="CB98" s="209"/>
      <c r="CC98" s="209"/>
      <c r="CD98" s="209"/>
      <c r="CE98" s="209"/>
      <c r="CF98" s="209"/>
      <c r="CG98" s="209"/>
      <c r="CH98" s="209"/>
      <c r="CI98" s="209"/>
      <c r="CJ98" s="209"/>
      <c r="CK98" s="209"/>
      <c r="CL98" s="209"/>
      <c r="CM98" s="209"/>
      <c r="CN98" s="209"/>
      <c r="CO98" s="209"/>
      <c r="CP98" s="209"/>
      <c r="CQ98" s="209"/>
      <c r="CR98" s="209"/>
      <c r="CS98" s="209"/>
      <c r="CT98" s="209"/>
      <c r="CU98" s="209"/>
      <c r="CV98" s="209"/>
      <c r="CW98" s="209"/>
      <c r="CX98" s="209"/>
      <c r="CY98" s="209"/>
      <c r="CZ98" s="209"/>
      <c r="DA98" s="209"/>
      <c r="DB98" s="209"/>
      <c r="DC98" s="209"/>
      <c r="DD98" s="209"/>
      <c r="DE98" s="209"/>
      <c r="DF98" s="209"/>
      <c r="DG98" s="209"/>
      <c r="DH98" s="209"/>
      <c r="DI98" s="209"/>
      <c r="DJ98" s="209"/>
      <c r="DK98" s="209"/>
      <c r="DL98" s="209"/>
      <c r="DM98" s="209"/>
      <c r="DN98" s="209"/>
      <c r="DO98" s="209"/>
      <c r="DP98" s="209"/>
      <c r="DQ98" s="209"/>
      <c r="DR98" s="209"/>
      <c r="DS98" s="209"/>
      <c r="DT98" s="209"/>
      <c r="DU98" s="209"/>
      <c r="DV98" s="209"/>
      <c r="DW98" s="209"/>
      <c r="DX98" s="209"/>
      <c r="DY98" s="209"/>
      <c r="DZ98" s="209"/>
      <c r="EA98" s="209"/>
      <c r="EB98" s="209"/>
      <c r="EC98" s="209"/>
      <c r="ED98" s="209"/>
      <c r="EE98" s="209"/>
      <c r="EF98" s="209"/>
      <c r="EG98" s="209"/>
      <c r="EH98" s="209"/>
      <c r="EI98" s="209"/>
      <c r="EJ98" s="209"/>
      <c r="EK98" s="209"/>
      <c r="EL98" s="209"/>
      <c r="EM98" s="209"/>
      <c r="EN98" s="209"/>
      <c r="EO98" s="209"/>
      <c r="EP98" s="209"/>
      <c r="EQ98" s="209"/>
      <c r="ER98" s="209"/>
      <c r="ES98" s="209"/>
      <c r="ET98" s="209"/>
      <c r="EU98" s="209"/>
      <c r="EV98" s="209"/>
      <c r="EW98" s="209"/>
      <c r="EX98" s="209"/>
      <c r="EY98" s="209"/>
      <c r="EZ98" s="209"/>
      <c r="FA98" s="209"/>
      <c r="FB98" s="209"/>
      <c r="FC98" s="209"/>
      <c r="FD98" s="209"/>
      <c r="FE98" s="209"/>
      <c r="FF98" s="209"/>
      <c r="FG98" s="209"/>
      <c r="FH98" s="209"/>
    </row>
    <row r="99" spans="1:164" s="206" customFormat="1" ht="15" customHeight="1" x14ac:dyDescent="0.25">
      <c r="A99" s="206">
        <v>90</v>
      </c>
      <c r="B99" s="206">
        <f t="shared" si="30"/>
        <v>2</v>
      </c>
      <c r="C99" s="206">
        <f t="shared" si="32"/>
        <v>10</v>
      </c>
      <c r="D99" s="206" t="str">
        <f t="shared" si="29"/>
        <v>Court 10</v>
      </c>
      <c r="E99" s="207">
        <f t="shared" si="31"/>
        <v>0.70833333333333337</v>
      </c>
      <c r="F99" s="208">
        <f t="shared" si="33"/>
        <v>42041</v>
      </c>
      <c r="G99" s="154"/>
      <c r="K99" s="209" t="str">
        <f>Setup!H63</f>
        <v/>
      </c>
      <c r="L99" s="219">
        <f>Setup!I63</f>
        <v>0</v>
      </c>
      <c r="O99" s="209">
        <f t="shared" si="22"/>
        <v>91</v>
      </c>
      <c r="P99" s="210">
        <f t="shared" si="26"/>
        <v>42041</v>
      </c>
      <c r="Q99" s="207">
        <f t="shared" si="27"/>
        <v>0.70833333333333337</v>
      </c>
      <c r="R99" s="209" t="str">
        <f t="shared" si="28"/>
        <v>Court 11</v>
      </c>
      <c r="S99" s="209" t="str">
        <f t="shared" ca="1" si="20"/>
        <v>Bye</v>
      </c>
      <c r="T99" s="209" t="str">
        <f t="shared" ca="1" si="21"/>
        <v>Bye</v>
      </c>
      <c r="U99" s="209"/>
      <c r="V99" s="209"/>
      <c r="W99" s="209"/>
      <c r="X99" s="209"/>
      <c r="Y99" s="209"/>
      <c r="Z99" s="209"/>
      <c r="AA99" s="209"/>
      <c r="AB99" s="209"/>
      <c r="AC99" s="209"/>
      <c r="AD99" s="209"/>
      <c r="AE99" s="209"/>
      <c r="AF99" s="209"/>
      <c r="AG99" s="209"/>
      <c r="AH99" s="209"/>
      <c r="AI99" s="209"/>
      <c r="AJ99" s="209"/>
      <c r="AK99" s="209"/>
      <c r="AL99" s="209"/>
      <c r="AM99" s="209"/>
      <c r="AN99" s="209"/>
      <c r="AO99" s="209"/>
      <c r="AP99" s="209"/>
      <c r="AQ99" s="209"/>
      <c r="AR99" s="209"/>
      <c r="AS99" s="209"/>
      <c r="AT99" s="209"/>
      <c r="AU99" s="209"/>
      <c r="AV99" s="209"/>
      <c r="AW99" s="209"/>
      <c r="AX99" s="209"/>
      <c r="AY99" s="209"/>
      <c r="AZ99" s="209"/>
      <c r="BA99" s="209"/>
      <c r="BB99" s="209"/>
      <c r="BC99" s="209"/>
      <c r="BD99" s="209"/>
      <c r="BE99" s="209"/>
      <c r="BF99" s="209"/>
      <c r="BG99" s="209"/>
      <c r="BH99" s="209"/>
      <c r="BI99" s="209"/>
      <c r="BJ99" s="209"/>
      <c r="BK99" s="209"/>
      <c r="BL99" s="209"/>
      <c r="BM99" s="209"/>
      <c r="BN99" s="209"/>
      <c r="BO99" s="209"/>
      <c r="BP99" s="209"/>
      <c r="BQ99" s="209"/>
      <c r="BR99" s="209"/>
      <c r="BS99" s="209"/>
      <c r="BT99" s="209"/>
      <c r="BU99" s="209"/>
      <c r="BV99" s="209"/>
      <c r="BW99" s="209"/>
      <c r="BX99" s="209"/>
      <c r="BY99" s="209"/>
      <c r="BZ99" s="209"/>
      <c r="CA99" s="209"/>
      <c r="CB99" s="209"/>
      <c r="CC99" s="209"/>
      <c r="CD99" s="209"/>
      <c r="CE99" s="209"/>
      <c r="CF99" s="209"/>
      <c r="CG99" s="209"/>
      <c r="CH99" s="209"/>
      <c r="CI99" s="209"/>
      <c r="CJ99" s="209"/>
      <c r="CK99" s="209"/>
      <c r="CL99" s="209"/>
      <c r="CM99" s="209"/>
      <c r="CN99" s="209"/>
      <c r="CO99" s="209"/>
      <c r="CP99" s="209"/>
      <c r="CQ99" s="209"/>
      <c r="CR99" s="209"/>
      <c r="CS99" s="209"/>
      <c r="CT99" s="209"/>
      <c r="CU99" s="209"/>
      <c r="CV99" s="209"/>
      <c r="CW99" s="209"/>
      <c r="CX99" s="209"/>
      <c r="CY99" s="209"/>
      <c r="CZ99" s="209"/>
      <c r="DA99" s="209"/>
      <c r="DB99" s="209"/>
      <c r="DC99" s="209"/>
      <c r="DD99" s="209"/>
      <c r="DE99" s="209"/>
      <c r="DF99" s="209"/>
      <c r="DG99" s="209"/>
      <c r="DH99" s="209"/>
      <c r="DI99" s="209"/>
      <c r="DJ99" s="209"/>
      <c r="DK99" s="209"/>
      <c r="DL99" s="209"/>
      <c r="DM99" s="209"/>
      <c r="DN99" s="209"/>
      <c r="DO99" s="209"/>
      <c r="DP99" s="209"/>
      <c r="DQ99" s="209"/>
      <c r="DR99" s="209"/>
      <c r="DS99" s="209"/>
      <c r="DT99" s="209"/>
      <c r="DU99" s="209"/>
      <c r="DV99" s="209"/>
      <c r="DW99" s="209"/>
      <c r="DX99" s="209"/>
      <c r="DY99" s="209"/>
      <c r="DZ99" s="209"/>
      <c r="EA99" s="209"/>
      <c r="EB99" s="209"/>
      <c r="EC99" s="209"/>
      <c r="ED99" s="209"/>
      <c r="EE99" s="209"/>
      <c r="EF99" s="209"/>
      <c r="EG99" s="209"/>
      <c r="EH99" s="209"/>
      <c r="EI99" s="209"/>
      <c r="EJ99" s="209"/>
      <c r="EK99" s="209"/>
      <c r="EL99" s="209"/>
      <c r="EM99" s="209"/>
      <c r="EN99" s="209"/>
      <c r="EO99" s="209"/>
      <c r="EP99" s="209"/>
      <c r="EQ99" s="209"/>
      <c r="ER99" s="209"/>
      <c r="ES99" s="209"/>
      <c r="ET99" s="209"/>
      <c r="EU99" s="209"/>
      <c r="EV99" s="209"/>
      <c r="EW99" s="209"/>
      <c r="EX99" s="209"/>
      <c r="EY99" s="209"/>
      <c r="EZ99" s="209"/>
      <c r="FA99" s="209"/>
      <c r="FB99" s="209"/>
      <c r="FC99" s="209"/>
      <c r="FD99" s="209"/>
      <c r="FE99" s="209"/>
      <c r="FF99" s="209"/>
      <c r="FG99" s="209"/>
      <c r="FH99" s="209"/>
    </row>
    <row r="100" spans="1:164" s="206" customFormat="1" ht="15" customHeight="1" x14ac:dyDescent="0.25">
      <c r="A100" s="206">
        <v>91</v>
      </c>
      <c r="B100" s="206">
        <f t="shared" si="30"/>
        <v>2</v>
      </c>
      <c r="C100" s="206">
        <f t="shared" si="32"/>
        <v>11</v>
      </c>
      <c r="D100" s="206" t="str">
        <f t="shared" si="29"/>
        <v>Court 11</v>
      </c>
      <c r="E100" s="207">
        <f t="shared" si="31"/>
        <v>0.70833333333333337</v>
      </c>
      <c r="F100" s="208">
        <f t="shared" si="33"/>
        <v>42041</v>
      </c>
      <c r="G100" s="154"/>
      <c r="K100" s="209" t="str">
        <f>Setup!H64</f>
        <v/>
      </c>
      <c r="L100" s="219">
        <f>Setup!I64</f>
        <v>0</v>
      </c>
      <c r="O100" s="209">
        <f t="shared" si="22"/>
        <v>92</v>
      </c>
      <c r="P100" s="210">
        <f t="shared" si="26"/>
        <v>42041</v>
      </c>
      <c r="Q100" s="207">
        <f t="shared" si="27"/>
        <v>0.70833333333333337</v>
      </c>
      <c r="R100" s="209" t="str">
        <f t="shared" si="28"/>
        <v>Court 12</v>
      </c>
      <c r="S100" s="209" t="str">
        <f t="shared" ca="1" si="20"/>
        <v>Bye</v>
      </c>
      <c r="T100" s="209" t="str">
        <f t="shared" ca="1" si="21"/>
        <v>Bye</v>
      </c>
      <c r="U100" s="209"/>
      <c r="V100" s="209"/>
      <c r="W100" s="209"/>
      <c r="X100" s="209"/>
      <c r="Y100" s="209"/>
      <c r="Z100" s="209"/>
      <c r="AA100" s="209"/>
      <c r="AB100" s="209"/>
      <c r="AC100" s="209"/>
      <c r="AD100" s="209"/>
      <c r="AE100" s="209"/>
      <c r="AF100" s="209"/>
      <c r="AG100" s="209"/>
      <c r="AH100" s="209"/>
      <c r="AI100" s="209"/>
      <c r="AJ100" s="209"/>
      <c r="AK100" s="209"/>
      <c r="AL100" s="209"/>
      <c r="AM100" s="209"/>
      <c r="AN100" s="209"/>
      <c r="AO100" s="209"/>
      <c r="AP100" s="209"/>
      <c r="AQ100" s="209"/>
      <c r="AR100" s="209"/>
      <c r="AS100" s="209"/>
      <c r="AT100" s="209"/>
      <c r="AU100" s="209"/>
      <c r="AV100" s="209"/>
      <c r="AW100" s="209"/>
      <c r="AX100" s="209"/>
      <c r="AY100" s="209"/>
      <c r="AZ100" s="209"/>
      <c r="BA100" s="209"/>
      <c r="BB100" s="209"/>
      <c r="BC100" s="209"/>
      <c r="BD100" s="209"/>
      <c r="BE100" s="209"/>
      <c r="BF100" s="209"/>
      <c r="BG100" s="209"/>
      <c r="BH100" s="209"/>
      <c r="BI100" s="209"/>
      <c r="BJ100" s="209"/>
      <c r="BK100" s="209"/>
      <c r="BL100" s="209"/>
      <c r="BM100" s="209"/>
      <c r="BN100" s="209"/>
      <c r="BO100" s="209"/>
      <c r="BP100" s="209"/>
      <c r="BQ100" s="209"/>
      <c r="BR100" s="209"/>
      <c r="BS100" s="209"/>
      <c r="BT100" s="209"/>
      <c r="BU100" s="209"/>
      <c r="BV100" s="209"/>
      <c r="BW100" s="209"/>
      <c r="BX100" s="209"/>
      <c r="BY100" s="209"/>
      <c r="BZ100" s="209"/>
      <c r="CA100" s="209"/>
      <c r="CB100" s="209"/>
      <c r="CC100" s="209"/>
      <c r="CD100" s="209"/>
      <c r="CE100" s="209"/>
      <c r="CF100" s="209"/>
      <c r="CG100" s="209"/>
      <c r="CH100" s="209"/>
      <c r="CI100" s="209"/>
      <c r="CJ100" s="209"/>
      <c r="CK100" s="209"/>
      <c r="CL100" s="209"/>
      <c r="CM100" s="209"/>
      <c r="CN100" s="209"/>
      <c r="CO100" s="209"/>
      <c r="CP100" s="209"/>
      <c r="CQ100" s="209"/>
      <c r="CR100" s="209"/>
      <c r="CS100" s="209"/>
      <c r="CT100" s="209"/>
      <c r="CU100" s="209"/>
      <c r="CV100" s="209"/>
      <c r="CW100" s="209"/>
      <c r="CX100" s="209"/>
      <c r="CY100" s="209"/>
      <c r="CZ100" s="209"/>
      <c r="DA100" s="209"/>
      <c r="DB100" s="209"/>
      <c r="DC100" s="209"/>
      <c r="DD100" s="209"/>
      <c r="DE100" s="209"/>
      <c r="DF100" s="209"/>
      <c r="DG100" s="209"/>
      <c r="DH100" s="209"/>
      <c r="DI100" s="209"/>
      <c r="DJ100" s="209"/>
      <c r="DK100" s="209"/>
      <c r="DL100" s="209"/>
      <c r="DM100" s="209"/>
      <c r="DN100" s="209"/>
      <c r="DO100" s="209"/>
      <c r="DP100" s="209"/>
      <c r="DQ100" s="209"/>
      <c r="DR100" s="209"/>
      <c r="DS100" s="209"/>
      <c r="DT100" s="209"/>
      <c r="DU100" s="209"/>
      <c r="DV100" s="209"/>
      <c r="DW100" s="209"/>
      <c r="DX100" s="209"/>
      <c r="DY100" s="209"/>
      <c r="DZ100" s="209"/>
      <c r="EA100" s="209"/>
      <c r="EB100" s="209"/>
      <c r="EC100" s="209"/>
      <c r="ED100" s="209"/>
      <c r="EE100" s="209"/>
      <c r="EF100" s="209"/>
      <c r="EG100" s="209"/>
      <c r="EH100" s="209"/>
      <c r="EI100" s="209"/>
      <c r="EJ100" s="209"/>
      <c r="EK100" s="209"/>
      <c r="EL100" s="209"/>
      <c r="EM100" s="209"/>
      <c r="EN100" s="209"/>
      <c r="EO100" s="209"/>
      <c r="EP100" s="209"/>
      <c r="EQ100" s="209"/>
      <c r="ER100" s="209"/>
      <c r="ES100" s="209"/>
      <c r="ET100" s="209"/>
      <c r="EU100" s="209"/>
      <c r="EV100" s="209"/>
      <c r="EW100" s="209"/>
      <c r="EX100" s="209"/>
      <c r="EY100" s="209"/>
      <c r="EZ100" s="209"/>
      <c r="FA100" s="209"/>
      <c r="FB100" s="209"/>
      <c r="FC100" s="209"/>
      <c r="FD100" s="209"/>
      <c r="FE100" s="209"/>
      <c r="FF100" s="209"/>
      <c r="FG100" s="209"/>
      <c r="FH100" s="209"/>
    </row>
    <row r="101" spans="1:164" s="206" customFormat="1" ht="15" customHeight="1" x14ac:dyDescent="0.25">
      <c r="A101" s="206">
        <v>92</v>
      </c>
      <c r="B101" s="206">
        <f t="shared" si="30"/>
        <v>2</v>
      </c>
      <c r="C101" s="206">
        <f t="shared" si="32"/>
        <v>12</v>
      </c>
      <c r="D101" s="206" t="str">
        <f t="shared" si="29"/>
        <v>Court 12</v>
      </c>
      <c r="E101" s="207">
        <f t="shared" si="31"/>
        <v>0.70833333333333337</v>
      </c>
      <c r="F101" s="208">
        <f t="shared" si="33"/>
        <v>42041</v>
      </c>
      <c r="G101" s="154"/>
      <c r="K101" s="209" t="str">
        <f>Setup!H65</f>
        <v/>
      </c>
      <c r="L101" s="219">
        <f>Setup!I65</f>
        <v>0</v>
      </c>
      <c r="O101" s="209">
        <f t="shared" si="22"/>
        <v>93</v>
      </c>
      <c r="P101" s="210">
        <f t="shared" si="26"/>
        <v>42041</v>
      </c>
      <c r="Q101" s="207">
        <f t="shared" si="27"/>
        <v>0.70833333333333337</v>
      </c>
      <c r="R101" s="209" t="str">
        <f t="shared" si="28"/>
        <v>Court 13</v>
      </c>
      <c r="S101" s="209" t="str">
        <f t="shared" ca="1" si="20"/>
        <v>Bye</v>
      </c>
      <c r="T101" s="209" t="str">
        <f t="shared" ca="1" si="21"/>
        <v>Bye</v>
      </c>
      <c r="U101" s="209"/>
      <c r="V101" s="209"/>
      <c r="W101" s="209"/>
      <c r="X101" s="209"/>
      <c r="Y101" s="209"/>
      <c r="Z101" s="209"/>
      <c r="AA101" s="209"/>
      <c r="AB101" s="209"/>
      <c r="AC101" s="209"/>
      <c r="AD101" s="209"/>
      <c r="AE101" s="209"/>
      <c r="AF101" s="209"/>
      <c r="AG101" s="209"/>
      <c r="AH101" s="209"/>
      <c r="AI101" s="209"/>
      <c r="AJ101" s="209"/>
      <c r="AK101" s="209"/>
      <c r="AL101" s="209"/>
      <c r="AM101" s="209"/>
      <c r="AN101" s="209"/>
      <c r="AO101" s="209"/>
      <c r="AP101" s="209"/>
      <c r="AQ101" s="209"/>
      <c r="AR101" s="209"/>
      <c r="AS101" s="209"/>
      <c r="AT101" s="209"/>
      <c r="AU101" s="209"/>
      <c r="AV101" s="209"/>
      <c r="AW101" s="209"/>
      <c r="AX101" s="209"/>
      <c r="AY101" s="209"/>
      <c r="AZ101" s="209"/>
      <c r="BA101" s="209"/>
      <c r="BB101" s="209"/>
      <c r="BC101" s="209"/>
      <c r="BD101" s="209"/>
      <c r="BE101" s="209"/>
      <c r="BF101" s="209"/>
      <c r="BG101" s="209"/>
      <c r="BH101" s="209"/>
      <c r="BI101" s="209"/>
      <c r="BJ101" s="209"/>
      <c r="BK101" s="209"/>
      <c r="BL101" s="209"/>
      <c r="BM101" s="209"/>
      <c r="BN101" s="209"/>
      <c r="BO101" s="209"/>
      <c r="BP101" s="209"/>
      <c r="BQ101" s="209"/>
      <c r="BR101" s="209"/>
      <c r="BS101" s="209"/>
      <c r="BT101" s="209"/>
      <c r="BU101" s="209"/>
      <c r="BV101" s="209"/>
      <c r="BW101" s="209"/>
      <c r="BX101" s="209"/>
      <c r="BY101" s="209"/>
      <c r="BZ101" s="209"/>
      <c r="CA101" s="209"/>
      <c r="CB101" s="209"/>
      <c r="CC101" s="209"/>
      <c r="CD101" s="209"/>
      <c r="CE101" s="209"/>
      <c r="CF101" s="209"/>
      <c r="CG101" s="209"/>
      <c r="CH101" s="209"/>
      <c r="CI101" s="209"/>
      <c r="CJ101" s="209"/>
      <c r="CK101" s="209"/>
      <c r="CL101" s="209"/>
      <c r="CM101" s="209"/>
      <c r="CN101" s="209"/>
      <c r="CO101" s="209"/>
      <c r="CP101" s="209"/>
      <c r="CQ101" s="209"/>
      <c r="CR101" s="209"/>
      <c r="CS101" s="209"/>
      <c r="CT101" s="209"/>
      <c r="CU101" s="209"/>
      <c r="CV101" s="209"/>
      <c r="CW101" s="209"/>
      <c r="CX101" s="209"/>
      <c r="CY101" s="209"/>
      <c r="CZ101" s="209"/>
      <c r="DA101" s="209"/>
      <c r="DB101" s="209"/>
      <c r="DC101" s="209"/>
      <c r="DD101" s="209"/>
      <c r="DE101" s="209"/>
      <c r="DF101" s="209"/>
      <c r="DG101" s="209"/>
      <c r="DH101" s="209"/>
      <c r="DI101" s="209"/>
      <c r="DJ101" s="209"/>
      <c r="DK101" s="209"/>
      <c r="DL101" s="209"/>
      <c r="DM101" s="209"/>
      <c r="DN101" s="209"/>
      <c r="DO101" s="209"/>
      <c r="DP101" s="209"/>
      <c r="DQ101" s="209"/>
      <c r="DR101" s="209"/>
      <c r="DS101" s="209"/>
      <c r="DT101" s="209"/>
      <c r="DU101" s="209"/>
      <c r="DV101" s="209"/>
      <c r="DW101" s="209"/>
      <c r="DX101" s="209"/>
      <c r="DY101" s="209"/>
      <c r="DZ101" s="209"/>
      <c r="EA101" s="209"/>
      <c r="EB101" s="209"/>
      <c r="EC101" s="209"/>
      <c r="ED101" s="209"/>
      <c r="EE101" s="209"/>
      <c r="EF101" s="209"/>
      <c r="EG101" s="209"/>
      <c r="EH101" s="209"/>
      <c r="EI101" s="209"/>
      <c r="EJ101" s="209"/>
      <c r="EK101" s="209"/>
      <c r="EL101" s="209"/>
      <c r="EM101" s="209"/>
      <c r="EN101" s="209"/>
      <c r="EO101" s="209"/>
      <c r="EP101" s="209"/>
      <c r="EQ101" s="209"/>
      <c r="ER101" s="209"/>
      <c r="ES101" s="209"/>
      <c r="ET101" s="209"/>
      <c r="EU101" s="209"/>
      <c r="EV101" s="209"/>
      <c r="EW101" s="209"/>
      <c r="EX101" s="209"/>
      <c r="EY101" s="209"/>
      <c r="EZ101" s="209"/>
      <c r="FA101" s="209"/>
      <c r="FB101" s="209"/>
      <c r="FC101" s="209"/>
      <c r="FD101" s="209"/>
      <c r="FE101" s="209"/>
      <c r="FF101" s="209"/>
      <c r="FG101" s="209"/>
      <c r="FH101" s="209"/>
    </row>
    <row r="102" spans="1:164" s="206" customFormat="1" ht="15" customHeight="1" x14ac:dyDescent="0.25">
      <c r="A102" s="206">
        <v>93</v>
      </c>
      <c r="B102" s="206">
        <f t="shared" si="30"/>
        <v>2</v>
      </c>
      <c r="C102" s="206">
        <f t="shared" si="32"/>
        <v>13</v>
      </c>
      <c r="D102" s="206" t="str">
        <f t="shared" si="29"/>
        <v>Court 13</v>
      </c>
      <c r="E102" s="207">
        <f t="shared" si="31"/>
        <v>0.70833333333333337</v>
      </c>
      <c r="F102" s="208">
        <f t="shared" si="33"/>
        <v>42041</v>
      </c>
      <c r="G102" s="154"/>
      <c r="K102" s="209" t="str">
        <f>Setup!H66</f>
        <v/>
      </c>
      <c r="L102" s="219">
        <f>Setup!I66</f>
        <v>0</v>
      </c>
      <c r="O102" s="209">
        <f t="shared" si="22"/>
        <v>94</v>
      </c>
      <c r="P102" s="210">
        <f t="shared" si="26"/>
        <v>42041</v>
      </c>
      <c r="Q102" s="207">
        <f t="shared" si="27"/>
        <v>0.70833333333333337</v>
      </c>
      <c r="R102" s="209" t="str">
        <f t="shared" si="28"/>
        <v>Court 14</v>
      </c>
      <c r="S102" s="209" t="str">
        <f t="shared" ca="1" si="20"/>
        <v>Bye</v>
      </c>
      <c r="T102" s="209" t="str">
        <f t="shared" ca="1" si="21"/>
        <v>Bye</v>
      </c>
      <c r="U102" s="209"/>
      <c r="V102" s="209"/>
      <c r="W102" s="209"/>
      <c r="X102" s="209"/>
      <c r="Y102" s="209"/>
      <c r="Z102" s="209"/>
      <c r="AA102" s="209"/>
      <c r="AB102" s="209"/>
      <c r="AC102" s="209"/>
      <c r="AD102" s="209"/>
      <c r="AE102" s="209"/>
      <c r="AF102" s="209"/>
      <c r="AG102" s="209"/>
      <c r="AH102" s="209"/>
      <c r="AI102" s="209"/>
      <c r="AJ102" s="209"/>
      <c r="AK102" s="209"/>
      <c r="AL102" s="209"/>
      <c r="AM102" s="209"/>
      <c r="AN102" s="209"/>
      <c r="AO102" s="209"/>
      <c r="AP102" s="209"/>
      <c r="AQ102" s="209"/>
      <c r="AR102" s="209"/>
      <c r="AS102" s="209"/>
      <c r="AT102" s="209"/>
      <c r="AU102" s="209"/>
      <c r="AV102" s="209"/>
      <c r="AW102" s="209"/>
      <c r="AX102" s="209"/>
      <c r="AY102" s="209"/>
      <c r="AZ102" s="209"/>
      <c r="BA102" s="209"/>
      <c r="BB102" s="209"/>
      <c r="BC102" s="209"/>
      <c r="BD102" s="209"/>
      <c r="BE102" s="209"/>
      <c r="BF102" s="209"/>
      <c r="BG102" s="209"/>
      <c r="BH102" s="209"/>
      <c r="BI102" s="209"/>
      <c r="BJ102" s="209"/>
      <c r="BK102" s="209"/>
      <c r="BL102" s="209"/>
      <c r="BM102" s="209"/>
      <c r="BN102" s="209"/>
      <c r="BO102" s="209"/>
      <c r="BP102" s="209"/>
      <c r="BQ102" s="209"/>
      <c r="BR102" s="209"/>
      <c r="BS102" s="209"/>
      <c r="BT102" s="209"/>
      <c r="BU102" s="209"/>
      <c r="BV102" s="209"/>
      <c r="BW102" s="209"/>
      <c r="BX102" s="209"/>
      <c r="BY102" s="209"/>
      <c r="BZ102" s="209"/>
      <c r="CA102" s="209"/>
      <c r="CB102" s="209"/>
      <c r="CC102" s="209"/>
      <c r="CD102" s="209"/>
      <c r="CE102" s="209"/>
      <c r="CF102" s="209"/>
      <c r="CG102" s="209"/>
      <c r="CH102" s="209"/>
      <c r="CI102" s="209"/>
      <c r="CJ102" s="209"/>
      <c r="CK102" s="209"/>
      <c r="CL102" s="209"/>
      <c r="CM102" s="209"/>
      <c r="CN102" s="209"/>
      <c r="CO102" s="209"/>
      <c r="CP102" s="209"/>
      <c r="CQ102" s="209"/>
      <c r="CR102" s="209"/>
      <c r="CS102" s="209"/>
      <c r="CT102" s="209"/>
      <c r="CU102" s="209"/>
      <c r="CV102" s="209"/>
      <c r="CW102" s="209"/>
      <c r="CX102" s="209"/>
      <c r="CY102" s="209"/>
      <c r="CZ102" s="209"/>
      <c r="DA102" s="209"/>
      <c r="DB102" s="209"/>
      <c r="DC102" s="209"/>
      <c r="DD102" s="209"/>
      <c r="DE102" s="209"/>
      <c r="DF102" s="209"/>
      <c r="DG102" s="209"/>
      <c r="DH102" s="209"/>
      <c r="DI102" s="209"/>
      <c r="DJ102" s="209"/>
      <c r="DK102" s="209"/>
      <c r="DL102" s="209"/>
      <c r="DM102" s="209"/>
      <c r="DN102" s="209"/>
      <c r="DO102" s="209"/>
      <c r="DP102" s="209"/>
      <c r="DQ102" s="209"/>
      <c r="DR102" s="209"/>
      <c r="DS102" s="209"/>
      <c r="DT102" s="209"/>
      <c r="DU102" s="209"/>
      <c r="DV102" s="209"/>
      <c r="DW102" s="209"/>
      <c r="DX102" s="209"/>
      <c r="DY102" s="209"/>
      <c r="DZ102" s="209"/>
      <c r="EA102" s="209"/>
      <c r="EB102" s="209"/>
      <c r="EC102" s="209"/>
      <c r="ED102" s="209"/>
      <c r="EE102" s="209"/>
      <c r="EF102" s="209"/>
      <c r="EG102" s="209"/>
      <c r="EH102" s="209"/>
      <c r="EI102" s="209"/>
      <c r="EJ102" s="209"/>
      <c r="EK102" s="209"/>
      <c r="EL102" s="209"/>
      <c r="EM102" s="209"/>
      <c r="EN102" s="209"/>
      <c r="EO102" s="209"/>
      <c r="EP102" s="209"/>
      <c r="EQ102" s="209"/>
      <c r="ER102" s="209"/>
      <c r="ES102" s="209"/>
      <c r="ET102" s="209"/>
      <c r="EU102" s="209"/>
      <c r="EV102" s="209"/>
      <c r="EW102" s="209"/>
      <c r="EX102" s="209"/>
      <c r="EY102" s="209"/>
      <c r="EZ102" s="209"/>
      <c r="FA102" s="209"/>
      <c r="FB102" s="209"/>
      <c r="FC102" s="209"/>
      <c r="FD102" s="209"/>
      <c r="FE102" s="209"/>
      <c r="FF102" s="209"/>
      <c r="FG102" s="209"/>
      <c r="FH102" s="209"/>
    </row>
    <row r="103" spans="1:164" s="206" customFormat="1" ht="15" customHeight="1" x14ac:dyDescent="0.25">
      <c r="A103" s="206">
        <v>94</v>
      </c>
      <c r="B103" s="206">
        <f t="shared" si="30"/>
        <v>2</v>
      </c>
      <c r="C103" s="206">
        <f t="shared" si="32"/>
        <v>14</v>
      </c>
      <c r="D103" s="206" t="str">
        <f t="shared" si="29"/>
        <v>Court 14</v>
      </c>
      <c r="E103" s="207">
        <f t="shared" si="31"/>
        <v>0.70833333333333337</v>
      </c>
      <c r="F103" s="208">
        <f t="shared" si="33"/>
        <v>42041</v>
      </c>
      <c r="G103" s="154"/>
      <c r="K103" s="209" t="str">
        <f>Setup!H67</f>
        <v/>
      </c>
      <c r="L103" s="219">
        <f>Setup!I67</f>
        <v>0</v>
      </c>
      <c r="O103" s="209">
        <f t="shared" si="22"/>
        <v>95</v>
      </c>
      <c r="P103" s="210">
        <f t="shared" si="26"/>
        <v>42041</v>
      </c>
      <c r="Q103" s="207">
        <f t="shared" si="27"/>
        <v>0.70833333333333337</v>
      </c>
      <c r="R103" s="209" t="str">
        <f t="shared" si="28"/>
        <v>Court 15</v>
      </c>
      <c r="S103" s="209" t="str">
        <f t="shared" ca="1" si="20"/>
        <v>Bye</v>
      </c>
      <c r="T103" s="209" t="str">
        <f t="shared" ca="1" si="21"/>
        <v>Bye</v>
      </c>
      <c r="U103" s="209"/>
      <c r="V103" s="209"/>
      <c r="W103" s="209"/>
      <c r="X103" s="209"/>
      <c r="Y103" s="209"/>
      <c r="Z103" s="209"/>
      <c r="AA103" s="209"/>
      <c r="AB103" s="209"/>
      <c r="AC103" s="209"/>
      <c r="AD103" s="209"/>
      <c r="AE103" s="209"/>
      <c r="AF103" s="209"/>
      <c r="AG103" s="209"/>
      <c r="AH103" s="209"/>
      <c r="AI103" s="209"/>
      <c r="AJ103" s="209"/>
      <c r="AK103" s="209"/>
      <c r="AL103" s="209"/>
      <c r="AM103" s="209"/>
      <c r="AN103" s="209"/>
      <c r="AO103" s="209"/>
      <c r="AP103" s="209"/>
      <c r="AQ103" s="209"/>
      <c r="AR103" s="209"/>
      <c r="AS103" s="209"/>
      <c r="AT103" s="209"/>
      <c r="AU103" s="209"/>
      <c r="AV103" s="209"/>
      <c r="AW103" s="209"/>
      <c r="AX103" s="209"/>
      <c r="AY103" s="209"/>
      <c r="AZ103" s="209"/>
      <c r="BA103" s="209"/>
      <c r="BB103" s="209"/>
      <c r="BC103" s="209"/>
      <c r="BD103" s="209"/>
      <c r="BE103" s="209"/>
      <c r="BF103" s="209"/>
      <c r="BG103" s="209"/>
      <c r="BH103" s="209"/>
      <c r="BI103" s="209"/>
      <c r="BJ103" s="209"/>
      <c r="BK103" s="209"/>
      <c r="BL103" s="209"/>
      <c r="BM103" s="209"/>
      <c r="BN103" s="209"/>
      <c r="BO103" s="209"/>
      <c r="BP103" s="209"/>
      <c r="BQ103" s="209"/>
      <c r="BR103" s="209"/>
      <c r="BS103" s="209"/>
      <c r="BT103" s="209"/>
      <c r="BU103" s="209"/>
      <c r="BV103" s="209"/>
      <c r="BW103" s="209"/>
      <c r="BX103" s="209"/>
      <c r="BY103" s="209"/>
      <c r="BZ103" s="209"/>
      <c r="CA103" s="209"/>
      <c r="CB103" s="209"/>
      <c r="CC103" s="209"/>
      <c r="CD103" s="209"/>
      <c r="CE103" s="209"/>
      <c r="CF103" s="209"/>
      <c r="CG103" s="209"/>
      <c r="CH103" s="209"/>
      <c r="CI103" s="209"/>
      <c r="CJ103" s="209"/>
      <c r="CK103" s="209"/>
      <c r="CL103" s="209"/>
      <c r="CM103" s="209"/>
      <c r="CN103" s="209"/>
      <c r="CO103" s="209"/>
      <c r="CP103" s="209"/>
      <c r="CQ103" s="209"/>
      <c r="CR103" s="209"/>
      <c r="CS103" s="209"/>
      <c r="CT103" s="209"/>
      <c r="CU103" s="209"/>
      <c r="CV103" s="209"/>
      <c r="CW103" s="209"/>
      <c r="CX103" s="209"/>
      <c r="CY103" s="209"/>
      <c r="CZ103" s="209"/>
      <c r="DA103" s="209"/>
      <c r="DB103" s="209"/>
      <c r="DC103" s="209"/>
      <c r="DD103" s="209"/>
      <c r="DE103" s="209"/>
      <c r="DF103" s="209"/>
      <c r="DG103" s="209"/>
      <c r="DH103" s="209"/>
      <c r="DI103" s="209"/>
      <c r="DJ103" s="209"/>
      <c r="DK103" s="209"/>
      <c r="DL103" s="209"/>
      <c r="DM103" s="209"/>
      <c r="DN103" s="209"/>
      <c r="DO103" s="209"/>
      <c r="DP103" s="209"/>
      <c r="DQ103" s="209"/>
      <c r="DR103" s="209"/>
      <c r="DS103" s="209"/>
      <c r="DT103" s="209"/>
      <c r="DU103" s="209"/>
      <c r="DV103" s="209"/>
      <c r="DW103" s="209"/>
      <c r="DX103" s="209"/>
      <c r="DY103" s="209"/>
      <c r="DZ103" s="209"/>
      <c r="EA103" s="209"/>
      <c r="EB103" s="209"/>
      <c r="EC103" s="209"/>
      <c r="ED103" s="209"/>
      <c r="EE103" s="209"/>
      <c r="EF103" s="209"/>
      <c r="EG103" s="209"/>
      <c r="EH103" s="209"/>
      <c r="EI103" s="209"/>
      <c r="EJ103" s="209"/>
      <c r="EK103" s="209"/>
      <c r="EL103" s="209"/>
      <c r="EM103" s="209"/>
      <c r="EN103" s="209"/>
      <c r="EO103" s="209"/>
      <c r="EP103" s="209"/>
      <c r="EQ103" s="209"/>
      <c r="ER103" s="209"/>
      <c r="ES103" s="209"/>
      <c r="ET103" s="209"/>
      <c r="EU103" s="209"/>
      <c r="EV103" s="209"/>
      <c r="EW103" s="209"/>
      <c r="EX103" s="209"/>
      <c r="EY103" s="209"/>
      <c r="EZ103" s="209"/>
      <c r="FA103" s="209"/>
      <c r="FB103" s="209"/>
      <c r="FC103" s="209"/>
      <c r="FD103" s="209"/>
      <c r="FE103" s="209"/>
      <c r="FF103" s="209"/>
      <c r="FG103" s="209"/>
      <c r="FH103" s="209"/>
    </row>
    <row r="104" spans="1:164" s="206" customFormat="1" ht="15" customHeight="1" x14ac:dyDescent="0.25">
      <c r="A104" s="206">
        <v>95</v>
      </c>
      <c r="B104" s="206">
        <f t="shared" si="30"/>
        <v>2</v>
      </c>
      <c r="C104" s="206">
        <f t="shared" si="32"/>
        <v>15</v>
      </c>
      <c r="D104" s="206" t="str">
        <f t="shared" si="29"/>
        <v>Court 15</v>
      </c>
      <c r="E104" s="207">
        <f t="shared" si="31"/>
        <v>0.70833333333333337</v>
      </c>
      <c r="F104" s="208">
        <f t="shared" si="33"/>
        <v>42041</v>
      </c>
      <c r="G104" s="154"/>
      <c r="K104" s="209" t="str">
        <f>Setup!H68</f>
        <v/>
      </c>
      <c r="L104" s="219">
        <f>Setup!I68</f>
        <v>0</v>
      </c>
      <c r="O104" s="209">
        <f t="shared" si="22"/>
        <v>96</v>
      </c>
      <c r="P104" s="210">
        <f t="shared" si="26"/>
        <v>42041</v>
      </c>
      <c r="Q104" s="207">
        <f t="shared" si="27"/>
        <v>0.70833333333333337</v>
      </c>
      <c r="R104" s="209" t="str">
        <f t="shared" si="28"/>
        <v>Court 16</v>
      </c>
      <c r="S104" s="209" t="str">
        <f t="shared" ca="1" si="20"/>
        <v>Bye</v>
      </c>
      <c r="T104" s="209" t="str">
        <f t="shared" ca="1" si="21"/>
        <v>Bye</v>
      </c>
      <c r="U104" s="209"/>
      <c r="V104" s="209"/>
      <c r="W104" s="209"/>
      <c r="X104" s="209"/>
      <c r="Y104" s="209"/>
      <c r="Z104" s="209"/>
      <c r="AA104" s="209"/>
      <c r="AB104" s="209"/>
      <c r="AC104" s="209"/>
      <c r="AD104" s="209"/>
      <c r="AE104" s="209"/>
      <c r="AF104" s="209"/>
      <c r="AG104" s="209"/>
      <c r="AH104" s="209"/>
      <c r="AI104" s="209"/>
      <c r="AJ104" s="209"/>
      <c r="AK104" s="209"/>
      <c r="AL104" s="209"/>
      <c r="AM104" s="209"/>
      <c r="AN104" s="209"/>
      <c r="AO104" s="209"/>
      <c r="AP104" s="209"/>
      <c r="AQ104" s="209"/>
      <c r="AR104" s="209"/>
      <c r="AS104" s="209"/>
      <c r="AT104" s="209"/>
      <c r="AU104" s="209"/>
      <c r="AV104" s="209"/>
      <c r="AW104" s="209"/>
      <c r="AX104" s="209"/>
      <c r="AY104" s="209"/>
      <c r="AZ104" s="209"/>
      <c r="BA104" s="209"/>
      <c r="BB104" s="209"/>
      <c r="BC104" s="209"/>
      <c r="BD104" s="209"/>
      <c r="BE104" s="209"/>
      <c r="BF104" s="209"/>
      <c r="BG104" s="209"/>
      <c r="BH104" s="209"/>
      <c r="BI104" s="209"/>
      <c r="BJ104" s="209"/>
      <c r="BK104" s="209"/>
      <c r="BL104" s="209"/>
      <c r="BM104" s="209"/>
      <c r="BN104" s="209"/>
      <c r="BO104" s="209"/>
      <c r="BP104" s="209"/>
      <c r="BQ104" s="209"/>
      <c r="BR104" s="209"/>
      <c r="BS104" s="209"/>
      <c r="BT104" s="209"/>
      <c r="BU104" s="209"/>
      <c r="BV104" s="209"/>
      <c r="BW104" s="209"/>
      <c r="BX104" s="209"/>
      <c r="BY104" s="209"/>
      <c r="BZ104" s="209"/>
      <c r="CA104" s="209"/>
      <c r="CB104" s="209"/>
      <c r="CC104" s="209"/>
      <c r="CD104" s="209"/>
      <c r="CE104" s="209"/>
      <c r="CF104" s="209"/>
      <c r="CG104" s="209"/>
      <c r="CH104" s="209"/>
      <c r="CI104" s="209"/>
      <c r="CJ104" s="209"/>
      <c r="CK104" s="209"/>
      <c r="CL104" s="209"/>
      <c r="CM104" s="209"/>
      <c r="CN104" s="209"/>
      <c r="CO104" s="209"/>
      <c r="CP104" s="209"/>
      <c r="CQ104" s="209"/>
      <c r="CR104" s="209"/>
      <c r="CS104" s="209"/>
      <c r="CT104" s="209"/>
      <c r="CU104" s="209"/>
      <c r="CV104" s="209"/>
      <c r="CW104" s="209"/>
      <c r="CX104" s="209"/>
      <c r="CY104" s="209"/>
      <c r="CZ104" s="209"/>
      <c r="DA104" s="209"/>
      <c r="DB104" s="209"/>
      <c r="DC104" s="209"/>
      <c r="DD104" s="209"/>
      <c r="DE104" s="209"/>
      <c r="DF104" s="209"/>
      <c r="DG104" s="209"/>
      <c r="DH104" s="209"/>
      <c r="DI104" s="209"/>
      <c r="DJ104" s="209"/>
      <c r="DK104" s="209"/>
      <c r="DL104" s="209"/>
      <c r="DM104" s="209"/>
      <c r="DN104" s="209"/>
      <c r="DO104" s="209"/>
      <c r="DP104" s="209"/>
      <c r="DQ104" s="209"/>
      <c r="DR104" s="209"/>
      <c r="DS104" s="209"/>
      <c r="DT104" s="209"/>
      <c r="DU104" s="209"/>
      <c r="DV104" s="209"/>
      <c r="DW104" s="209"/>
      <c r="DX104" s="209"/>
      <c r="DY104" s="209"/>
      <c r="DZ104" s="209"/>
      <c r="EA104" s="209"/>
      <c r="EB104" s="209"/>
      <c r="EC104" s="209"/>
      <c r="ED104" s="209"/>
      <c r="EE104" s="209"/>
      <c r="EF104" s="209"/>
      <c r="EG104" s="209"/>
      <c r="EH104" s="209"/>
      <c r="EI104" s="209"/>
      <c r="EJ104" s="209"/>
      <c r="EK104" s="209"/>
      <c r="EL104" s="209"/>
      <c r="EM104" s="209"/>
      <c r="EN104" s="209"/>
      <c r="EO104" s="209"/>
      <c r="EP104" s="209"/>
      <c r="EQ104" s="209"/>
      <c r="ER104" s="209"/>
      <c r="ES104" s="209"/>
      <c r="ET104" s="209"/>
      <c r="EU104" s="209"/>
      <c r="EV104" s="209"/>
      <c r="EW104" s="209"/>
      <c r="EX104" s="209"/>
      <c r="EY104" s="209"/>
      <c r="EZ104" s="209"/>
      <c r="FA104" s="209"/>
      <c r="FB104" s="209"/>
      <c r="FC104" s="209"/>
      <c r="FD104" s="209"/>
      <c r="FE104" s="209"/>
      <c r="FF104" s="209"/>
      <c r="FG104" s="209"/>
      <c r="FH104" s="209"/>
    </row>
    <row r="105" spans="1:164" s="206" customFormat="1" ht="15" customHeight="1" x14ac:dyDescent="0.25">
      <c r="A105" s="206">
        <v>96</v>
      </c>
      <c r="B105" s="206">
        <f t="shared" si="30"/>
        <v>2</v>
      </c>
      <c r="C105" s="206">
        <f t="shared" si="32"/>
        <v>16</v>
      </c>
      <c r="D105" s="206" t="str">
        <f t="shared" si="29"/>
        <v>Court 16</v>
      </c>
      <c r="E105" s="207">
        <f t="shared" si="31"/>
        <v>0.70833333333333337</v>
      </c>
      <c r="F105" s="208">
        <f t="shared" si="33"/>
        <v>42041</v>
      </c>
      <c r="G105" s="154"/>
      <c r="K105" s="209" t="str">
        <f>Setup!H69</f>
        <v/>
      </c>
      <c r="L105" s="219">
        <f>Setup!I69</f>
        <v>0</v>
      </c>
      <c r="O105" s="209">
        <f t="shared" si="22"/>
        <v>97</v>
      </c>
      <c r="P105" s="210">
        <f t="shared" si="26"/>
        <v>42041</v>
      </c>
      <c r="Q105" s="207">
        <f t="shared" si="27"/>
        <v>0.79166666666666674</v>
      </c>
      <c r="R105" s="209" t="str">
        <f t="shared" si="28"/>
        <v>Court 1</v>
      </c>
      <c r="S105" s="209" t="str">
        <f t="shared" ref="S105:S136" ca="1" si="34">IF(OFFSET(U105,0,$S$6)&lt;&gt;"",OFFSET(U105,0,$S$6),"Bye")</f>
        <v>Bye</v>
      </c>
      <c r="T105" s="209" t="str">
        <f t="shared" ref="T105:T136" ca="1" si="35">IF(OFFSET(V105,0,$S$6)&lt;&gt;"",OFFSET(V105,0,$S$6),"Bye")</f>
        <v>Bye</v>
      </c>
      <c r="U105" s="209"/>
      <c r="V105" s="209"/>
      <c r="W105" s="209"/>
      <c r="X105" s="209"/>
      <c r="Y105" s="209"/>
      <c r="Z105" s="209"/>
      <c r="AA105" s="209"/>
      <c r="AB105" s="209"/>
      <c r="AC105" s="209"/>
      <c r="AD105" s="209"/>
      <c r="AE105" s="209"/>
      <c r="AF105" s="209"/>
      <c r="AG105" s="209"/>
      <c r="AH105" s="209"/>
      <c r="AI105" s="209"/>
      <c r="AJ105" s="209"/>
      <c r="AK105" s="209"/>
      <c r="AL105" s="209"/>
      <c r="AM105" s="209"/>
      <c r="AN105" s="209"/>
      <c r="AO105" s="209"/>
      <c r="AP105" s="209"/>
      <c r="AQ105" s="209"/>
      <c r="AR105" s="209"/>
      <c r="AS105" s="209"/>
      <c r="AT105" s="209"/>
      <c r="AU105" s="209"/>
      <c r="AV105" s="209"/>
      <c r="AW105" s="209"/>
      <c r="AX105" s="209"/>
      <c r="AY105" s="209"/>
      <c r="AZ105" s="209"/>
      <c r="BA105" s="209"/>
      <c r="BB105" s="209"/>
      <c r="BC105" s="209"/>
      <c r="BD105" s="209"/>
      <c r="BE105" s="209"/>
      <c r="BF105" s="209"/>
      <c r="BG105" s="209"/>
      <c r="BH105" s="209"/>
      <c r="BI105" s="209"/>
      <c r="BJ105" s="209"/>
      <c r="BK105" s="209"/>
      <c r="BL105" s="209"/>
      <c r="BM105" s="209"/>
      <c r="BN105" s="209"/>
      <c r="BO105" s="209"/>
      <c r="BP105" s="209"/>
      <c r="BQ105" s="209"/>
      <c r="BR105" s="209"/>
      <c r="BS105" s="209"/>
      <c r="BT105" s="209"/>
      <c r="BU105" s="209"/>
      <c r="BV105" s="209"/>
      <c r="BW105" s="209"/>
      <c r="BX105" s="209"/>
      <c r="BY105" s="209"/>
      <c r="BZ105" s="209"/>
      <c r="CA105" s="209"/>
      <c r="CB105" s="209"/>
      <c r="CC105" s="209"/>
      <c r="CD105" s="209"/>
      <c r="CE105" s="209"/>
      <c r="CF105" s="209"/>
      <c r="CG105" s="209"/>
      <c r="CH105" s="209"/>
      <c r="CI105" s="209"/>
      <c r="CJ105" s="209"/>
      <c r="CK105" s="209"/>
      <c r="CL105" s="209"/>
      <c r="CM105" s="209"/>
      <c r="CN105" s="209"/>
      <c r="CO105" s="209"/>
      <c r="CP105" s="209"/>
      <c r="CQ105" s="209"/>
      <c r="CR105" s="209"/>
      <c r="CS105" s="209"/>
      <c r="CT105" s="209"/>
      <c r="CU105" s="209"/>
      <c r="CV105" s="209"/>
      <c r="CW105" s="209"/>
      <c r="CX105" s="209"/>
      <c r="CY105" s="209"/>
      <c r="CZ105" s="209"/>
      <c r="DA105" s="209"/>
      <c r="DB105" s="209"/>
      <c r="DC105" s="209"/>
      <c r="DD105" s="209"/>
      <c r="DE105" s="209"/>
      <c r="DF105" s="209"/>
      <c r="DG105" s="209"/>
      <c r="DH105" s="209"/>
      <c r="DI105" s="209"/>
      <c r="DJ105" s="209"/>
      <c r="DK105" s="209"/>
      <c r="DL105" s="209"/>
      <c r="DM105" s="209"/>
      <c r="DN105" s="209"/>
      <c r="DO105" s="209"/>
      <c r="DP105" s="209"/>
      <c r="DQ105" s="209"/>
      <c r="DR105" s="209"/>
      <c r="DS105" s="209"/>
      <c r="DT105" s="209"/>
      <c r="DU105" s="209"/>
      <c r="DV105" s="209"/>
      <c r="DW105" s="209"/>
      <c r="DX105" s="209"/>
      <c r="DY105" s="209"/>
      <c r="DZ105" s="209"/>
      <c r="EA105" s="209"/>
      <c r="EB105" s="209"/>
      <c r="EC105" s="209"/>
      <c r="ED105" s="209"/>
      <c r="EE105" s="209"/>
      <c r="EF105" s="209"/>
      <c r="EG105" s="209"/>
      <c r="EH105" s="209"/>
      <c r="EI105" s="209"/>
      <c r="EJ105" s="209"/>
      <c r="EK105" s="209"/>
      <c r="EL105" s="209"/>
      <c r="EM105" s="209"/>
      <c r="EN105" s="209"/>
      <c r="EO105" s="209"/>
      <c r="EP105" s="209"/>
      <c r="EQ105" s="209"/>
      <c r="ER105" s="209"/>
      <c r="ES105" s="209"/>
      <c r="ET105" s="209"/>
      <c r="EU105" s="209"/>
      <c r="EV105" s="209"/>
      <c r="EW105" s="209"/>
      <c r="EX105" s="209"/>
      <c r="EY105" s="209"/>
      <c r="EZ105" s="209"/>
      <c r="FA105" s="209"/>
      <c r="FB105" s="209"/>
      <c r="FC105" s="209"/>
      <c r="FD105" s="209"/>
      <c r="FE105" s="209"/>
      <c r="FF105" s="209"/>
      <c r="FG105" s="209"/>
      <c r="FH105" s="209"/>
    </row>
    <row r="106" spans="1:164" s="206" customFormat="1" ht="15" customHeight="1" x14ac:dyDescent="0.25">
      <c r="A106" s="206">
        <v>97</v>
      </c>
      <c r="B106" s="206">
        <f t="shared" si="30"/>
        <v>2</v>
      </c>
      <c r="C106" s="206">
        <f t="shared" si="32"/>
        <v>1</v>
      </c>
      <c r="D106" s="206" t="str">
        <f t="shared" si="29"/>
        <v>Court 1</v>
      </c>
      <c r="E106" s="207">
        <f t="shared" si="31"/>
        <v>0.79166666666666674</v>
      </c>
      <c r="F106" s="208">
        <f t="shared" si="33"/>
        <v>42041</v>
      </c>
      <c r="G106" s="154"/>
      <c r="K106" s="209" t="str">
        <f>Setup!H70</f>
        <v/>
      </c>
      <c r="L106" s="219">
        <f>Setup!I70</f>
        <v>0</v>
      </c>
      <c r="O106" s="209">
        <f t="shared" si="22"/>
        <v>98</v>
      </c>
      <c r="P106" s="210">
        <f t="shared" si="26"/>
        <v>42041</v>
      </c>
      <c r="Q106" s="207">
        <f t="shared" si="27"/>
        <v>0.79166666666666674</v>
      </c>
      <c r="R106" s="209" t="str">
        <f t="shared" si="28"/>
        <v>Court 2</v>
      </c>
      <c r="S106" s="209" t="str">
        <f t="shared" ca="1" si="34"/>
        <v>Bye</v>
      </c>
      <c r="T106" s="209" t="str">
        <f t="shared" ca="1" si="35"/>
        <v>Bye</v>
      </c>
      <c r="U106" s="209"/>
      <c r="V106" s="209"/>
      <c r="W106" s="209"/>
      <c r="X106" s="209"/>
      <c r="Y106" s="209"/>
      <c r="Z106" s="209"/>
      <c r="AA106" s="209"/>
      <c r="AB106" s="209"/>
      <c r="AC106" s="209"/>
      <c r="AD106" s="209"/>
      <c r="AE106" s="209"/>
      <c r="AF106" s="209"/>
      <c r="AG106" s="209"/>
      <c r="AH106" s="209"/>
      <c r="AI106" s="209"/>
      <c r="AJ106" s="209"/>
      <c r="AK106" s="209"/>
      <c r="AL106" s="209"/>
      <c r="AM106" s="209"/>
      <c r="AN106" s="209"/>
      <c r="AO106" s="209"/>
      <c r="AP106" s="209"/>
      <c r="AQ106" s="209"/>
      <c r="AR106" s="209"/>
      <c r="AS106" s="209"/>
      <c r="AT106" s="209"/>
      <c r="AU106" s="209"/>
      <c r="AV106" s="209"/>
      <c r="AW106" s="209"/>
      <c r="AX106" s="209"/>
      <c r="AY106" s="209"/>
      <c r="AZ106" s="209"/>
      <c r="BA106" s="209"/>
      <c r="BB106" s="209"/>
      <c r="BC106" s="209"/>
      <c r="BD106" s="209"/>
      <c r="BE106" s="209"/>
      <c r="BF106" s="209"/>
      <c r="BG106" s="209"/>
      <c r="BH106" s="209"/>
      <c r="BI106" s="209"/>
      <c r="BJ106" s="209"/>
      <c r="BK106" s="209"/>
      <c r="BL106" s="209"/>
      <c r="BM106" s="209"/>
      <c r="BN106" s="209"/>
      <c r="BO106" s="209"/>
      <c r="BP106" s="209"/>
      <c r="BQ106" s="209"/>
      <c r="BR106" s="209"/>
      <c r="BS106" s="209"/>
      <c r="BT106" s="209"/>
      <c r="BU106" s="209"/>
      <c r="BV106" s="209"/>
      <c r="BW106" s="209"/>
      <c r="BX106" s="209"/>
      <c r="BY106" s="209"/>
      <c r="BZ106" s="209"/>
      <c r="CA106" s="209"/>
      <c r="CB106" s="209"/>
      <c r="CC106" s="209"/>
      <c r="CD106" s="209"/>
      <c r="CE106" s="209"/>
      <c r="CF106" s="209"/>
      <c r="CG106" s="209"/>
      <c r="CH106" s="209"/>
      <c r="CI106" s="209"/>
      <c r="CJ106" s="209"/>
      <c r="CK106" s="209"/>
      <c r="CL106" s="209"/>
      <c r="CM106" s="209"/>
      <c r="CN106" s="209"/>
      <c r="CO106" s="209"/>
      <c r="CP106" s="209"/>
      <c r="CQ106" s="209"/>
      <c r="CR106" s="209"/>
      <c r="CS106" s="209"/>
      <c r="CT106" s="209"/>
      <c r="CU106" s="209"/>
      <c r="CV106" s="209"/>
      <c r="CW106" s="209"/>
      <c r="CX106" s="209"/>
      <c r="CY106" s="209"/>
      <c r="CZ106" s="209"/>
      <c r="DA106" s="209"/>
      <c r="DB106" s="209"/>
      <c r="DC106" s="209"/>
      <c r="DD106" s="209"/>
      <c r="DE106" s="209"/>
      <c r="DF106" s="209"/>
      <c r="DG106" s="209"/>
      <c r="DH106" s="209"/>
      <c r="DI106" s="209"/>
      <c r="DJ106" s="209"/>
      <c r="DK106" s="209"/>
      <c r="DL106" s="209"/>
      <c r="DM106" s="209"/>
      <c r="DN106" s="209"/>
      <c r="DO106" s="209"/>
      <c r="DP106" s="209"/>
      <c r="DQ106" s="209"/>
      <c r="DR106" s="209"/>
      <c r="DS106" s="209"/>
      <c r="DT106" s="209"/>
      <c r="DU106" s="209"/>
      <c r="DV106" s="209"/>
      <c r="DW106" s="209"/>
      <c r="DX106" s="209"/>
      <c r="DY106" s="209"/>
      <c r="DZ106" s="209"/>
      <c r="EA106" s="209"/>
      <c r="EB106" s="209"/>
      <c r="EC106" s="209"/>
      <c r="ED106" s="209"/>
      <c r="EE106" s="209"/>
      <c r="EF106" s="209"/>
      <c r="EG106" s="209"/>
      <c r="EH106" s="209"/>
      <c r="EI106" s="209"/>
      <c r="EJ106" s="209"/>
      <c r="EK106" s="209"/>
      <c r="EL106" s="209"/>
      <c r="EM106" s="209"/>
      <c r="EN106" s="209"/>
      <c r="EO106" s="209"/>
      <c r="EP106" s="209"/>
      <c r="EQ106" s="209"/>
      <c r="ER106" s="209"/>
      <c r="ES106" s="209"/>
      <c r="ET106" s="209"/>
      <c r="EU106" s="209"/>
      <c r="EV106" s="209"/>
      <c r="EW106" s="209"/>
      <c r="EX106" s="209"/>
      <c r="EY106" s="209"/>
      <c r="EZ106" s="209"/>
      <c r="FA106" s="209"/>
      <c r="FB106" s="209"/>
      <c r="FC106" s="209"/>
      <c r="FD106" s="209"/>
      <c r="FE106" s="209"/>
      <c r="FF106" s="209"/>
      <c r="FG106" s="209"/>
      <c r="FH106" s="209"/>
    </row>
    <row r="107" spans="1:164" s="206" customFormat="1" ht="15" customHeight="1" x14ac:dyDescent="0.25">
      <c r="A107" s="206">
        <v>98</v>
      </c>
      <c r="B107" s="206">
        <f t="shared" si="30"/>
        <v>2</v>
      </c>
      <c r="C107" s="206">
        <f t="shared" si="32"/>
        <v>2</v>
      </c>
      <c r="D107" s="206" t="str">
        <f t="shared" si="29"/>
        <v>Court 2</v>
      </c>
      <c r="E107" s="207">
        <f t="shared" si="31"/>
        <v>0.79166666666666674</v>
      </c>
      <c r="F107" s="208">
        <f t="shared" si="33"/>
        <v>42041</v>
      </c>
      <c r="G107" s="154"/>
      <c r="K107" s="209" t="str">
        <f>Setup!H71</f>
        <v/>
      </c>
      <c r="L107" s="219">
        <f>Setup!I71</f>
        <v>0</v>
      </c>
      <c r="O107" s="209">
        <f t="shared" si="22"/>
        <v>99</v>
      </c>
      <c r="P107" s="210">
        <f t="shared" si="26"/>
        <v>42041</v>
      </c>
      <c r="Q107" s="207">
        <f t="shared" si="27"/>
        <v>0.79166666666666674</v>
      </c>
      <c r="R107" s="209" t="str">
        <f t="shared" si="28"/>
        <v>Court 3</v>
      </c>
      <c r="S107" s="209" t="str">
        <f t="shared" ca="1" si="34"/>
        <v>Bye</v>
      </c>
      <c r="T107" s="209" t="str">
        <f t="shared" ca="1" si="35"/>
        <v>Bye</v>
      </c>
      <c r="U107" s="209"/>
      <c r="V107" s="209"/>
      <c r="W107" s="209"/>
      <c r="X107" s="209"/>
      <c r="Y107" s="209"/>
      <c r="Z107" s="209"/>
      <c r="AA107" s="209"/>
      <c r="AB107" s="209"/>
      <c r="AC107" s="209"/>
      <c r="AD107" s="209"/>
      <c r="AE107" s="209"/>
      <c r="AF107" s="209"/>
      <c r="AG107" s="209"/>
      <c r="AH107" s="209"/>
      <c r="AI107" s="209"/>
      <c r="AJ107" s="209"/>
      <c r="AK107" s="209"/>
      <c r="AL107" s="209"/>
      <c r="AM107" s="209"/>
      <c r="AN107" s="209"/>
      <c r="AO107" s="209"/>
      <c r="AP107" s="209"/>
      <c r="AQ107" s="209"/>
      <c r="AR107" s="209"/>
      <c r="AS107" s="209"/>
      <c r="AT107" s="209"/>
      <c r="AU107" s="209"/>
      <c r="AV107" s="209"/>
      <c r="AW107" s="209"/>
      <c r="AX107" s="209"/>
      <c r="AY107" s="209"/>
      <c r="AZ107" s="209"/>
      <c r="BA107" s="209"/>
      <c r="BB107" s="209"/>
      <c r="BC107" s="209"/>
      <c r="BD107" s="209"/>
      <c r="BE107" s="209"/>
      <c r="BF107" s="209"/>
      <c r="BG107" s="209"/>
      <c r="BH107" s="209"/>
      <c r="BI107" s="209"/>
      <c r="BJ107" s="209"/>
      <c r="BK107" s="209"/>
      <c r="BL107" s="209"/>
      <c r="BM107" s="209"/>
      <c r="BN107" s="209"/>
      <c r="BO107" s="209"/>
      <c r="BP107" s="209"/>
      <c r="BQ107" s="209"/>
      <c r="BR107" s="209"/>
      <c r="BS107" s="209"/>
      <c r="BT107" s="209"/>
      <c r="BU107" s="209"/>
      <c r="BV107" s="209"/>
      <c r="BW107" s="209"/>
      <c r="BX107" s="209"/>
      <c r="BY107" s="209"/>
      <c r="BZ107" s="209"/>
      <c r="CA107" s="209"/>
      <c r="CB107" s="209"/>
      <c r="CC107" s="209"/>
      <c r="CD107" s="209"/>
      <c r="CE107" s="209"/>
      <c r="CF107" s="209"/>
      <c r="CG107" s="209"/>
      <c r="CH107" s="209"/>
      <c r="CI107" s="209"/>
      <c r="CJ107" s="209"/>
      <c r="CK107" s="209"/>
      <c r="CL107" s="209"/>
      <c r="CM107" s="209"/>
      <c r="CN107" s="209"/>
      <c r="CO107" s="209"/>
      <c r="CP107" s="209"/>
      <c r="CQ107" s="209"/>
      <c r="CR107" s="209"/>
      <c r="CS107" s="209"/>
      <c r="CT107" s="209"/>
      <c r="CU107" s="209"/>
      <c r="CV107" s="209"/>
      <c r="CW107" s="209"/>
      <c r="CX107" s="209"/>
      <c r="CY107" s="209"/>
      <c r="CZ107" s="209"/>
      <c r="DA107" s="209"/>
      <c r="DB107" s="209"/>
      <c r="DC107" s="209"/>
      <c r="DD107" s="209"/>
      <c r="DE107" s="209"/>
      <c r="DF107" s="209"/>
      <c r="DG107" s="209"/>
      <c r="DH107" s="209"/>
      <c r="DI107" s="209"/>
      <c r="DJ107" s="209"/>
      <c r="DK107" s="209"/>
      <c r="DL107" s="209"/>
      <c r="DM107" s="209"/>
      <c r="DN107" s="209"/>
      <c r="DO107" s="209"/>
      <c r="DP107" s="209"/>
      <c r="DQ107" s="209"/>
      <c r="DR107" s="209"/>
      <c r="DS107" s="209"/>
      <c r="DT107" s="209"/>
      <c r="DU107" s="209"/>
      <c r="DV107" s="209"/>
      <c r="DW107" s="209"/>
      <c r="DX107" s="209"/>
      <c r="DY107" s="209"/>
      <c r="DZ107" s="209"/>
      <c r="EA107" s="209"/>
      <c r="EB107" s="209"/>
      <c r="EC107" s="209"/>
      <c r="ED107" s="209"/>
      <c r="EE107" s="209"/>
      <c r="EF107" s="209"/>
      <c r="EG107" s="209"/>
      <c r="EH107" s="209"/>
      <c r="EI107" s="209"/>
      <c r="EJ107" s="209"/>
      <c r="EK107" s="209"/>
      <c r="EL107" s="209"/>
      <c r="EM107" s="209"/>
      <c r="EN107" s="209"/>
      <c r="EO107" s="209"/>
      <c r="EP107" s="209"/>
      <c r="EQ107" s="209"/>
      <c r="ER107" s="209"/>
      <c r="ES107" s="209"/>
      <c r="ET107" s="209"/>
      <c r="EU107" s="209"/>
      <c r="EV107" s="209"/>
      <c r="EW107" s="209"/>
      <c r="EX107" s="209"/>
      <c r="EY107" s="209"/>
      <c r="EZ107" s="209"/>
      <c r="FA107" s="209"/>
      <c r="FB107" s="209"/>
      <c r="FC107" s="209"/>
      <c r="FD107" s="209"/>
      <c r="FE107" s="209"/>
      <c r="FF107" s="209"/>
      <c r="FG107" s="209"/>
      <c r="FH107" s="209"/>
    </row>
    <row r="108" spans="1:164" s="206" customFormat="1" ht="15" customHeight="1" x14ac:dyDescent="0.25">
      <c r="A108" s="206">
        <v>99</v>
      </c>
      <c r="B108" s="206">
        <f t="shared" si="30"/>
        <v>2</v>
      </c>
      <c r="C108" s="206">
        <f t="shared" si="32"/>
        <v>3</v>
      </c>
      <c r="D108" s="206" t="str">
        <f t="shared" si="29"/>
        <v>Court 3</v>
      </c>
      <c r="E108" s="207">
        <f t="shared" si="31"/>
        <v>0.79166666666666674</v>
      </c>
      <c r="F108" s="208">
        <f t="shared" si="33"/>
        <v>42041</v>
      </c>
      <c r="G108" s="154"/>
      <c r="K108" s="209" t="str">
        <f>Setup!H72</f>
        <v/>
      </c>
      <c r="L108" s="219">
        <f>Setup!I72</f>
        <v>0</v>
      </c>
      <c r="O108" s="209">
        <f t="shared" si="22"/>
        <v>100</v>
      </c>
      <c r="P108" s="210">
        <f t="shared" si="26"/>
        <v>42041</v>
      </c>
      <c r="Q108" s="207">
        <f t="shared" si="27"/>
        <v>0.79166666666666674</v>
      </c>
      <c r="R108" s="209" t="str">
        <f t="shared" si="28"/>
        <v>Court 4</v>
      </c>
      <c r="S108" s="209" t="str">
        <f t="shared" ca="1" si="34"/>
        <v>Bye</v>
      </c>
      <c r="T108" s="209" t="str">
        <f t="shared" ca="1" si="35"/>
        <v>Bye</v>
      </c>
      <c r="U108" s="209"/>
      <c r="V108" s="209"/>
      <c r="W108" s="209"/>
      <c r="X108" s="209"/>
      <c r="Y108" s="209"/>
      <c r="Z108" s="209"/>
      <c r="AA108" s="209"/>
      <c r="AB108" s="209"/>
      <c r="AC108" s="209"/>
      <c r="AD108" s="209"/>
      <c r="AE108" s="209"/>
      <c r="AF108" s="209"/>
      <c r="AG108" s="209"/>
      <c r="AH108" s="209"/>
      <c r="AI108" s="209"/>
      <c r="AJ108" s="209"/>
      <c r="AK108" s="209"/>
      <c r="AL108" s="209"/>
      <c r="AM108" s="209"/>
      <c r="AN108" s="209"/>
      <c r="AO108" s="209"/>
      <c r="AP108" s="209"/>
      <c r="AQ108" s="209"/>
      <c r="AR108" s="209"/>
      <c r="AS108" s="209"/>
      <c r="AT108" s="209"/>
      <c r="AU108" s="209"/>
      <c r="AV108" s="209"/>
      <c r="AW108" s="209"/>
      <c r="AX108" s="209"/>
      <c r="AY108" s="209"/>
      <c r="AZ108" s="209"/>
      <c r="BA108" s="209"/>
      <c r="BB108" s="209"/>
      <c r="BC108" s="209"/>
      <c r="BD108" s="209"/>
      <c r="BE108" s="209"/>
      <c r="BF108" s="209"/>
      <c r="BG108" s="209"/>
      <c r="BH108" s="209"/>
      <c r="BI108" s="209"/>
      <c r="BJ108" s="209"/>
      <c r="BK108" s="209"/>
      <c r="BL108" s="209"/>
      <c r="BM108" s="209"/>
      <c r="BN108" s="209"/>
      <c r="BO108" s="209"/>
      <c r="BP108" s="209"/>
      <c r="BQ108" s="209"/>
      <c r="BR108" s="209"/>
      <c r="BS108" s="209"/>
      <c r="BT108" s="209"/>
      <c r="BU108" s="209"/>
      <c r="BV108" s="209"/>
      <c r="BW108" s="209"/>
      <c r="BX108" s="209"/>
      <c r="BY108" s="209"/>
      <c r="BZ108" s="209"/>
      <c r="CA108" s="209"/>
      <c r="CB108" s="209"/>
      <c r="CC108" s="209"/>
      <c r="CD108" s="209"/>
      <c r="CE108" s="209"/>
      <c r="CF108" s="209"/>
      <c r="CG108" s="209"/>
      <c r="CH108" s="209"/>
      <c r="CI108" s="209"/>
      <c r="CJ108" s="209"/>
      <c r="CK108" s="209"/>
      <c r="CL108" s="209"/>
      <c r="CM108" s="209"/>
      <c r="CN108" s="209"/>
      <c r="CO108" s="209"/>
      <c r="CP108" s="209"/>
      <c r="CQ108" s="209"/>
      <c r="CR108" s="209"/>
      <c r="CS108" s="209"/>
      <c r="CT108" s="209"/>
      <c r="CU108" s="209"/>
      <c r="CV108" s="209"/>
      <c r="CW108" s="209"/>
      <c r="CX108" s="209"/>
      <c r="CY108" s="209"/>
      <c r="CZ108" s="209"/>
      <c r="DA108" s="209"/>
      <c r="DB108" s="209"/>
      <c r="DC108" s="209"/>
      <c r="DD108" s="209"/>
      <c r="DE108" s="209"/>
      <c r="DF108" s="209"/>
      <c r="DG108" s="209"/>
      <c r="DH108" s="209"/>
      <c r="DI108" s="209"/>
      <c r="DJ108" s="209"/>
      <c r="DK108" s="209"/>
      <c r="DL108" s="209"/>
      <c r="DM108" s="209"/>
      <c r="DN108" s="209"/>
      <c r="DO108" s="209"/>
      <c r="DP108" s="209"/>
      <c r="DQ108" s="209"/>
      <c r="DR108" s="209"/>
      <c r="DS108" s="209"/>
      <c r="DT108" s="209"/>
      <c r="DU108" s="209"/>
      <c r="DV108" s="209"/>
      <c r="DW108" s="209"/>
      <c r="DX108" s="209"/>
      <c r="DY108" s="209"/>
      <c r="DZ108" s="209"/>
      <c r="EA108" s="209"/>
      <c r="EB108" s="209"/>
      <c r="EC108" s="209"/>
      <c r="ED108" s="209"/>
      <c r="EE108" s="209"/>
      <c r="EF108" s="209"/>
      <c r="EG108" s="209"/>
      <c r="EH108" s="209"/>
      <c r="EI108" s="209"/>
      <c r="EJ108" s="209"/>
      <c r="EK108" s="209"/>
      <c r="EL108" s="209"/>
      <c r="EM108" s="209"/>
      <c r="EN108" s="209"/>
      <c r="EO108" s="209"/>
      <c r="EP108" s="209"/>
      <c r="EQ108" s="209"/>
      <c r="ER108" s="209"/>
      <c r="ES108" s="209"/>
      <c r="ET108" s="209"/>
      <c r="EU108" s="209"/>
      <c r="EV108" s="209"/>
      <c r="EW108" s="209"/>
      <c r="EX108" s="209"/>
      <c r="EY108" s="209"/>
      <c r="EZ108" s="209"/>
      <c r="FA108" s="209"/>
      <c r="FB108" s="209"/>
      <c r="FC108" s="209"/>
      <c r="FD108" s="209"/>
      <c r="FE108" s="209"/>
      <c r="FF108" s="209"/>
      <c r="FG108" s="209"/>
      <c r="FH108" s="209"/>
    </row>
    <row r="109" spans="1:164" s="206" customFormat="1" ht="15" customHeight="1" x14ac:dyDescent="0.25">
      <c r="A109" s="206">
        <v>100</v>
      </c>
      <c r="B109" s="206">
        <f t="shared" si="30"/>
        <v>2</v>
      </c>
      <c r="C109" s="206">
        <f t="shared" si="32"/>
        <v>4</v>
      </c>
      <c r="D109" s="206" t="str">
        <f t="shared" si="29"/>
        <v>Court 4</v>
      </c>
      <c r="E109" s="207">
        <f t="shared" si="31"/>
        <v>0.79166666666666674</v>
      </c>
      <c r="F109" s="208">
        <f t="shared" si="33"/>
        <v>42041</v>
      </c>
      <c r="G109" s="154"/>
      <c r="K109" s="209" t="str">
        <f>Setup!H73</f>
        <v/>
      </c>
      <c r="L109" s="219">
        <f>Setup!I73</f>
        <v>0</v>
      </c>
      <c r="O109" s="209">
        <f t="shared" si="22"/>
        <v>101</v>
      </c>
      <c r="P109" s="210">
        <f t="shared" si="26"/>
        <v>42041</v>
      </c>
      <c r="Q109" s="207">
        <f t="shared" si="27"/>
        <v>0.79166666666666674</v>
      </c>
      <c r="R109" s="209" t="str">
        <f t="shared" si="28"/>
        <v>Court 5</v>
      </c>
      <c r="S109" s="209" t="str">
        <f t="shared" ca="1" si="34"/>
        <v>Bye</v>
      </c>
      <c r="T109" s="209" t="str">
        <f t="shared" ca="1" si="35"/>
        <v>Bye</v>
      </c>
      <c r="U109" s="209"/>
      <c r="V109" s="209"/>
      <c r="W109" s="209"/>
      <c r="X109" s="209"/>
      <c r="Y109" s="209"/>
      <c r="Z109" s="209"/>
      <c r="AA109" s="209"/>
      <c r="AB109" s="209"/>
      <c r="AC109" s="209"/>
      <c r="AD109" s="209"/>
      <c r="AE109" s="209"/>
      <c r="AF109" s="209"/>
      <c r="AG109" s="209"/>
      <c r="AH109" s="209"/>
      <c r="AI109" s="209"/>
      <c r="AJ109" s="209"/>
      <c r="AK109" s="209"/>
      <c r="AL109" s="209"/>
      <c r="AM109" s="209"/>
      <c r="AN109" s="209"/>
      <c r="AO109" s="209"/>
      <c r="AP109" s="209"/>
      <c r="AQ109" s="209"/>
      <c r="AR109" s="209"/>
      <c r="AS109" s="209"/>
      <c r="AT109" s="209"/>
      <c r="AU109" s="209"/>
      <c r="AV109" s="209"/>
      <c r="AW109" s="209"/>
      <c r="AX109" s="209"/>
      <c r="AY109" s="209"/>
      <c r="AZ109" s="209"/>
      <c r="BA109" s="209"/>
      <c r="BB109" s="209"/>
      <c r="BC109" s="209"/>
      <c r="BD109" s="209"/>
      <c r="BE109" s="209"/>
      <c r="BF109" s="209"/>
      <c r="BG109" s="209"/>
      <c r="BH109" s="209"/>
      <c r="BI109" s="209"/>
      <c r="BJ109" s="209"/>
      <c r="BK109" s="209"/>
      <c r="BL109" s="209"/>
      <c r="BM109" s="209"/>
      <c r="BN109" s="209"/>
      <c r="BO109" s="209"/>
      <c r="BP109" s="209"/>
      <c r="BQ109" s="209"/>
      <c r="BR109" s="209"/>
      <c r="BS109" s="209"/>
      <c r="BT109" s="209"/>
      <c r="BU109" s="209"/>
      <c r="BV109" s="209"/>
      <c r="BW109" s="209"/>
      <c r="BX109" s="209"/>
      <c r="BY109" s="209"/>
      <c r="BZ109" s="209"/>
      <c r="CA109" s="209"/>
      <c r="CB109" s="209"/>
      <c r="CC109" s="209"/>
      <c r="CD109" s="209"/>
      <c r="CE109" s="209"/>
      <c r="CF109" s="209"/>
      <c r="CG109" s="209"/>
      <c r="CH109" s="209"/>
      <c r="CI109" s="209"/>
      <c r="CJ109" s="209"/>
      <c r="CK109" s="209"/>
      <c r="CL109" s="209"/>
      <c r="CM109" s="209"/>
      <c r="CN109" s="209"/>
      <c r="CO109" s="209"/>
      <c r="CP109" s="209"/>
      <c r="CQ109" s="209"/>
      <c r="CR109" s="209"/>
      <c r="CS109" s="209"/>
      <c r="CT109" s="209"/>
      <c r="CU109" s="209"/>
      <c r="CV109" s="209"/>
      <c r="CW109" s="209"/>
      <c r="CX109" s="209"/>
      <c r="CY109" s="209"/>
      <c r="CZ109" s="209"/>
      <c r="DA109" s="209"/>
      <c r="DB109" s="209"/>
      <c r="DC109" s="209"/>
      <c r="DD109" s="209"/>
      <c r="DE109" s="209"/>
      <c r="DF109" s="209"/>
      <c r="DG109" s="209"/>
      <c r="DH109" s="209"/>
      <c r="DI109" s="209"/>
      <c r="DJ109" s="209"/>
      <c r="DK109" s="209"/>
      <c r="DL109" s="209"/>
      <c r="DM109" s="209"/>
      <c r="DN109" s="209"/>
      <c r="DO109" s="209"/>
      <c r="DP109" s="209"/>
      <c r="DQ109" s="209"/>
      <c r="DR109" s="209"/>
      <c r="DS109" s="209"/>
      <c r="DT109" s="209"/>
      <c r="DU109" s="209"/>
      <c r="DV109" s="209"/>
      <c r="DW109" s="209"/>
      <c r="DX109" s="209"/>
      <c r="DY109" s="209"/>
      <c r="DZ109" s="209"/>
      <c r="EA109" s="209"/>
      <c r="EB109" s="209"/>
      <c r="EC109" s="209"/>
      <c r="ED109" s="209"/>
      <c r="EE109" s="209"/>
      <c r="EF109" s="209"/>
      <c r="EG109" s="209"/>
      <c r="EH109" s="209"/>
      <c r="EI109" s="209"/>
      <c r="EJ109" s="209"/>
      <c r="EK109" s="209"/>
      <c r="EL109" s="209"/>
      <c r="EM109" s="209"/>
      <c r="EN109" s="209"/>
      <c r="EO109" s="209"/>
      <c r="EP109" s="209"/>
      <c r="EQ109" s="209"/>
      <c r="ER109" s="209"/>
      <c r="ES109" s="209"/>
      <c r="ET109" s="209"/>
      <c r="EU109" s="209"/>
      <c r="EV109" s="209"/>
      <c r="EW109" s="209"/>
      <c r="EX109" s="209"/>
      <c r="EY109" s="209"/>
      <c r="EZ109" s="209"/>
      <c r="FA109" s="209"/>
      <c r="FB109" s="209"/>
      <c r="FC109" s="209"/>
      <c r="FD109" s="209"/>
      <c r="FE109" s="209"/>
      <c r="FF109" s="209"/>
      <c r="FG109" s="209"/>
      <c r="FH109" s="209"/>
    </row>
    <row r="110" spans="1:164" s="206" customFormat="1" ht="15" customHeight="1" x14ac:dyDescent="0.25">
      <c r="A110" s="206">
        <v>101</v>
      </c>
      <c r="B110" s="206">
        <f t="shared" si="30"/>
        <v>2</v>
      </c>
      <c r="C110" s="206">
        <f t="shared" si="32"/>
        <v>5</v>
      </c>
      <c r="D110" s="206" t="str">
        <f t="shared" si="29"/>
        <v>Court 5</v>
      </c>
      <c r="E110" s="207">
        <f t="shared" si="31"/>
        <v>0.79166666666666674</v>
      </c>
      <c r="F110" s="208">
        <f t="shared" si="33"/>
        <v>42041</v>
      </c>
      <c r="G110" s="154"/>
      <c r="K110" s="209" t="str">
        <f>Setup!H74</f>
        <v/>
      </c>
      <c r="L110" s="219">
        <f>Setup!I74</f>
        <v>0</v>
      </c>
      <c r="O110" s="209">
        <f t="shared" si="22"/>
        <v>102</v>
      </c>
      <c r="P110" s="210">
        <f t="shared" si="26"/>
        <v>42041</v>
      </c>
      <c r="Q110" s="207">
        <f t="shared" si="27"/>
        <v>0.79166666666666674</v>
      </c>
      <c r="R110" s="209" t="str">
        <f t="shared" si="28"/>
        <v>Court 6</v>
      </c>
      <c r="S110" s="209" t="str">
        <f t="shared" ca="1" si="34"/>
        <v>Bye</v>
      </c>
      <c r="T110" s="209" t="str">
        <f t="shared" ca="1" si="35"/>
        <v>Bye</v>
      </c>
      <c r="U110" s="209"/>
      <c r="V110" s="209"/>
      <c r="W110" s="209"/>
      <c r="X110" s="209"/>
      <c r="Y110" s="209"/>
      <c r="Z110" s="209"/>
      <c r="AA110" s="209"/>
      <c r="AB110" s="209"/>
      <c r="AC110" s="209"/>
      <c r="AD110" s="209"/>
      <c r="AE110" s="209"/>
      <c r="AF110" s="209"/>
      <c r="AG110" s="209"/>
      <c r="AH110" s="209"/>
      <c r="AI110" s="209"/>
      <c r="AJ110" s="209"/>
      <c r="AK110" s="209"/>
      <c r="AL110" s="209"/>
      <c r="AM110" s="209"/>
      <c r="AN110" s="209"/>
      <c r="AO110" s="209"/>
      <c r="AP110" s="209"/>
      <c r="AQ110" s="209"/>
      <c r="AR110" s="209"/>
      <c r="AS110" s="209"/>
      <c r="AT110" s="209"/>
      <c r="AU110" s="209"/>
      <c r="AV110" s="209"/>
      <c r="AW110" s="209"/>
      <c r="AX110" s="209"/>
      <c r="AY110" s="209"/>
      <c r="AZ110" s="209"/>
      <c r="BA110" s="209"/>
      <c r="BB110" s="209"/>
      <c r="BC110" s="209"/>
      <c r="BD110" s="209"/>
      <c r="BE110" s="209"/>
      <c r="BF110" s="209"/>
      <c r="BG110" s="209"/>
      <c r="BH110" s="209"/>
      <c r="BI110" s="209"/>
      <c r="BJ110" s="209"/>
      <c r="BK110" s="209"/>
      <c r="BL110" s="209"/>
      <c r="BM110" s="209"/>
      <c r="BN110" s="209"/>
      <c r="BO110" s="209"/>
      <c r="BP110" s="209"/>
      <c r="BQ110" s="209"/>
      <c r="BR110" s="209"/>
      <c r="BS110" s="209"/>
      <c r="BT110" s="209"/>
      <c r="BU110" s="209"/>
      <c r="BV110" s="209"/>
      <c r="BW110" s="209"/>
      <c r="BX110" s="209"/>
      <c r="BY110" s="209"/>
      <c r="BZ110" s="209"/>
      <c r="CA110" s="209"/>
      <c r="CB110" s="209"/>
      <c r="CC110" s="209"/>
      <c r="CD110" s="209"/>
      <c r="CE110" s="209"/>
      <c r="CF110" s="209"/>
      <c r="CG110" s="209"/>
      <c r="CH110" s="209"/>
      <c r="CI110" s="209"/>
      <c r="CJ110" s="209"/>
      <c r="CK110" s="209"/>
      <c r="CL110" s="209"/>
      <c r="CM110" s="209"/>
      <c r="CN110" s="209"/>
      <c r="CO110" s="209"/>
      <c r="CP110" s="209"/>
      <c r="CQ110" s="209"/>
      <c r="CR110" s="209"/>
      <c r="CS110" s="209"/>
      <c r="CT110" s="209"/>
      <c r="CU110" s="209"/>
      <c r="CV110" s="209"/>
      <c r="CW110" s="209"/>
      <c r="CX110" s="209"/>
      <c r="CY110" s="209"/>
      <c r="CZ110" s="209"/>
      <c r="DA110" s="209"/>
      <c r="DB110" s="209"/>
      <c r="DC110" s="209"/>
      <c r="DD110" s="209"/>
      <c r="DE110" s="209"/>
      <c r="DF110" s="209"/>
      <c r="DG110" s="209"/>
      <c r="DH110" s="209"/>
      <c r="DI110" s="209"/>
      <c r="DJ110" s="209"/>
      <c r="DK110" s="209"/>
      <c r="DL110" s="209"/>
      <c r="DM110" s="209"/>
      <c r="DN110" s="209"/>
      <c r="DO110" s="209"/>
      <c r="DP110" s="209"/>
      <c r="DQ110" s="209"/>
      <c r="DR110" s="209"/>
      <c r="DS110" s="209"/>
      <c r="DT110" s="209"/>
      <c r="DU110" s="209"/>
      <c r="DV110" s="209"/>
      <c r="DW110" s="209"/>
      <c r="DX110" s="209"/>
      <c r="DY110" s="209"/>
      <c r="DZ110" s="209"/>
      <c r="EA110" s="209"/>
      <c r="EB110" s="209"/>
      <c r="EC110" s="209"/>
      <c r="ED110" s="209"/>
      <c r="EE110" s="209"/>
      <c r="EF110" s="209"/>
      <c r="EG110" s="209"/>
      <c r="EH110" s="209"/>
      <c r="EI110" s="209"/>
      <c r="EJ110" s="209"/>
      <c r="EK110" s="209"/>
      <c r="EL110" s="209"/>
      <c r="EM110" s="209"/>
      <c r="EN110" s="209"/>
      <c r="EO110" s="209"/>
      <c r="EP110" s="209"/>
      <c r="EQ110" s="209"/>
      <c r="ER110" s="209"/>
      <c r="ES110" s="209"/>
      <c r="ET110" s="209"/>
      <c r="EU110" s="209"/>
      <c r="EV110" s="209"/>
      <c r="EW110" s="209"/>
      <c r="EX110" s="209"/>
      <c r="EY110" s="209"/>
      <c r="EZ110" s="209"/>
      <c r="FA110" s="209"/>
      <c r="FB110" s="209"/>
      <c r="FC110" s="209"/>
      <c r="FD110" s="209"/>
      <c r="FE110" s="209"/>
      <c r="FF110" s="209"/>
      <c r="FG110" s="209"/>
      <c r="FH110" s="209"/>
    </row>
    <row r="111" spans="1:164" s="206" customFormat="1" ht="15" customHeight="1" x14ac:dyDescent="0.25">
      <c r="A111" s="206">
        <v>102</v>
      </c>
      <c r="B111" s="206">
        <f t="shared" si="30"/>
        <v>2</v>
      </c>
      <c r="C111" s="206">
        <f t="shared" si="32"/>
        <v>6</v>
      </c>
      <c r="D111" s="206" t="str">
        <f t="shared" si="29"/>
        <v>Court 6</v>
      </c>
      <c r="E111" s="207">
        <f t="shared" si="31"/>
        <v>0.79166666666666674</v>
      </c>
      <c r="F111" s="208">
        <f t="shared" si="33"/>
        <v>42041</v>
      </c>
      <c r="G111" s="154"/>
      <c r="K111" s="209" t="str">
        <f>Setup!H75</f>
        <v/>
      </c>
      <c r="L111" s="219">
        <f>Setup!I75</f>
        <v>0</v>
      </c>
      <c r="O111" s="209">
        <f t="shared" si="22"/>
        <v>103</v>
      </c>
      <c r="P111" s="210">
        <f t="shared" si="26"/>
        <v>42041</v>
      </c>
      <c r="Q111" s="207">
        <f t="shared" si="27"/>
        <v>0.79166666666666674</v>
      </c>
      <c r="R111" s="209" t="str">
        <f t="shared" si="28"/>
        <v>Court 7</v>
      </c>
      <c r="S111" s="209" t="str">
        <f t="shared" ca="1" si="34"/>
        <v>Bye</v>
      </c>
      <c r="T111" s="209" t="str">
        <f t="shared" ca="1" si="35"/>
        <v>Bye</v>
      </c>
      <c r="U111" s="209"/>
      <c r="V111" s="209"/>
      <c r="W111" s="209"/>
      <c r="X111" s="209"/>
      <c r="Y111" s="209"/>
      <c r="Z111" s="209"/>
      <c r="AA111" s="209"/>
      <c r="AB111" s="209"/>
      <c r="AC111" s="209"/>
      <c r="AD111" s="209"/>
      <c r="AE111" s="209"/>
      <c r="AF111" s="209"/>
      <c r="AG111" s="209"/>
      <c r="AH111" s="209"/>
      <c r="AI111" s="209"/>
      <c r="AJ111" s="209"/>
      <c r="AK111" s="209"/>
      <c r="AL111" s="209"/>
      <c r="AM111" s="209"/>
      <c r="AN111" s="209"/>
      <c r="AO111" s="209"/>
      <c r="AP111" s="209"/>
      <c r="AQ111" s="209"/>
      <c r="AR111" s="209"/>
      <c r="AS111" s="209"/>
      <c r="AT111" s="209"/>
      <c r="AU111" s="209"/>
      <c r="AV111" s="209"/>
      <c r="AW111" s="209"/>
      <c r="AX111" s="209"/>
      <c r="AY111" s="209"/>
      <c r="AZ111" s="209"/>
      <c r="BA111" s="209"/>
      <c r="BB111" s="209"/>
      <c r="BC111" s="209"/>
      <c r="BD111" s="209"/>
      <c r="BE111" s="209"/>
      <c r="BF111" s="209"/>
      <c r="BG111" s="209"/>
      <c r="BH111" s="209"/>
      <c r="BI111" s="209"/>
      <c r="BJ111" s="209"/>
      <c r="BK111" s="209"/>
      <c r="BL111" s="209"/>
      <c r="BM111" s="209"/>
      <c r="BN111" s="209"/>
      <c r="BO111" s="209"/>
      <c r="BP111" s="209"/>
      <c r="BQ111" s="209"/>
      <c r="BR111" s="209"/>
      <c r="BS111" s="209"/>
      <c r="BT111" s="209"/>
      <c r="BU111" s="209"/>
      <c r="BV111" s="209"/>
      <c r="BW111" s="209"/>
      <c r="BX111" s="209"/>
      <c r="BY111" s="209"/>
      <c r="BZ111" s="209"/>
      <c r="CA111" s="209"/>
      <c r="CB111" s="209"/>
      <c r="CC111" s="209"/>
      <c r="CD111" s="209"/>
      <c r="CE111" s="209"/>
      <c r="CF111" s="209"/>
      <c r="CG111" s="209"/>
      <c r="CH111" s="209"/>
      <c r="CI111" s="209"/>
      <c r="CJ111" s="209"/>
      <c r="CK111" s="209"/>
      <c r="CL111" s="209"/>
      <c r="CM111" s="209"/>
      <c r="CN111" s="209"/>
      <c r="CO111" s="209"/>
      <c r="CP111" s="209"/>
      <c r="CQ111" s="209"/>
      <c r="CR111" s="209"/>
      <c r="CS111" s="209"/>
      <c r="CT111" s="209"/>
      <c r="CU111" s="209"/>
      <c r="CV111" s="209"/>
      <c r="CW111" s="209"/>
      <c r="CX111" s="209"/>
      <c r="CY111" s="209"/>
      <c r="CZ111" s="209"/>
      <c r="DA111" s="209"/>
      <c r="DB111" s="209"/>
      <c r="DC111" s="209"/>
      <c r="DD111" s="209"/>
      <c r="DE111" s="209"/>
      <c r="DF111" s="209"/>
      <c r="DG111" s="209"/>
      <c r="DH111" s="209"/>
      <c r="DI111" s="209"/>
      <c r="DJ111" s="209"/>
      <c r="DK111" s="209"/>
      <c r="DL111" s="209"/>
      <c r="DM111" s="209"/>
      <c r="DN111" s="209"/>
      <c r="DO111" s="209"/>
      <c r="DP111" s="209"/>
      <c r="DQ111" s="209"/>
      <c r="DR111" s="209"/>
      <c r="DS111" s="209"/>
      <c r="DT111" s="209"/>
      <c r="DU111" s="209"/>
      <c r="DV111" s="209"/>
      <c r="DW111" s="209"/>
      <c r="DX111" s="209"/>
      <c r="DY111" s="209"/>
      <c r="DZ111" s="209"/>
      <c r="EA111" s="209"/>
      <c r="EB111" s="209"/>
      <c r="EC111" s="209"/>
      <c r="ED111" s="209"/>
      <c r="EE111" s="209"/>
      <c r="EF111" s="209"/>
      <c r="EG111" s="209"/>
      <c r="EH111" s="209"/>
      <c r="EI111" s="209"/>
      <c r="EJ111" s="209"/>
      <c r="EK111" s="209"/>
      <c r="EL111" s="209"/>
      <c r="EM111" s="209"/>
      <c r="EN111" s="209"/>
      <c r="EO111" s="209"/>
      <c r="EP111" s="209"/>
      <c r="EQ111" s="209"/>
      <c r="ER111" s="209"/>
      <c r="ES111" s="209"/>
      <c r="ET111" s="209"/>
      <c r="EU111" s="209"/>
      <c r="EV111" s="209"/>
      <c r="EW111" s="209"/>
      <c r="EX111" s="209"/>
      <c r="EY111" s="209"/>
      <c r="EZ111" s="209"/>
      <c r="FA111" s="209"/>
      <c r="FB111" s="209"/>
      <c r="FC111" s="209"/>
      <c r="FD111" s="209"/>
      <c r="FE111" s="209"/>
      <c r="FF111" s="209"/>
      <c r="FG111" s="209"/>
      <c r="FH111" s="209"/>
    </row>
    <row r="112" spans="1:164" s="206" customFormat="1" ht="15" customHeight="1" x14ac:dyDescent="0.25">
      <c r="A112" s="206">
        <v>103</v>
      </c>
      <c r="B112" s="206">
        <f t="shared" si="30"/>
        <v>2</v>
      </c>
      <c r="C112" s="206">
        <f t="shared" si="32"/>
        <v>7</v>
      </c>
      <c r="D112" s="206" t="str">
        <f t="shared" si="29"/>
        <v>Court 7</v>
      </c>
      <c r="E112" s="207">
        <f t="shared" si="31"/>
        <v>0.79166666666666674</v>
      </c>
      <c r="F112" s="208">
        <f t="shared" si="33"/>
        <v>42041</v>
      </c>
      <c r="G112" s="154"/>
      <c r="K112" s="209" t="str">
        <f>Setup!H76</f>
        <v/>
      </c>
      <c r="L112" s="219">
        <f>Setup!I76</f>
        <v>0</v>
      </c>
      <c r="O112" s="209">
        <f t="shared" si="22"/>
        <v>104</v>
      </c>
      <c r="P112" s="210">
        <f t="shared" si="26"/>
        <v>42041</v>
      </c>
      <c r="Q112" s="207">
        <f t="shared" si="27"/>
        <v>0.79166666666666674</v>
      </c>
      <c r="R112" s="209" t="str">
        <f t="shared" si="28"/>
        <v>Court 8</v>
      </c>
      <c r="S112" s="209" t="str">
        <f t="shared" ca="1" si="34"/>
        <v>Bye</v>
      </c>
      <c r="T112" s="209" t="str">
        <f t="shared" ca="1" si="35"/>
        <v>Bye</v>
      </c>
      <c r="U112" s="209"/>
      <c r="V112" s="209"/>
      <c r="W112" s="209"/>
      <c r="X112" s="209"/>
      <c r="Y112" s="209"/>
      <c r="Z112" s="209"/>
      <c r="AA112" s="209"/>
      <c r="AB112" s="209"/>
      <c r="AC112" s="209"/>
      <c r="AD112" s="209"/>
      <c r="AE112" s="209"/>
      <c r="AF112" s="209"/>
      <c r="AG112" s="209"/>
      <c r="AH112" s="209"/>
      <c r="AI112" s="209"/>
      <c r="AJ112" s="209"/>
      <c r="AK112" s="209"/>
      <c r="AL112" s="209"/>
      <c r="AM112" s="209"/>
      <c r="AN112" s="209"/>
      <c r="AO112" s="209"/>
      <c r="AP112" s="209"/>
      <c r="AQ112" s="209"/>
      <c r="AR112" s="209"/>
      <c r="AS112" s="209"/>
      <c r="AT112" s="209"/>
      <c r="AU112" s="209"/>
      <c r="AV112" s="209"/>
      <c r="AW112" s="209"/>
      <c r="AX112" s="209"/>
      <c r="AY112" s="209"/>
      <c r="AZ112" s="209"/>
      <c r="BA112" s="209"/>
      <c r="BB112" s="209"/>
      <c r="BC112" s="209"/>
      <c r="BD112" s="209"/>
      <c r="BE112" s="209"/>
      <c r="BF112" s="209"/>
      <c r="BG112" s="209"/>
      <c r="BH112" s="209"/>
      <c r="BI112" s="209"/>
      <c r="BJ112" s="209"/>
      <c r="BK112" s="209"/>
      <c r="BL112" s="209"/>
      <c r="BM112" s="209"/>
      <c r="BN112" s="209"/>
      <c r="BO112" s="209"/>
      <c r="BP112" s="209"/>
      <c r="BQ112" s="209"/>
      <c r="BR112" s="209"/>
      <c r="BS112" s="209"/>
      <c r="BT112" s="209"/>
      <c r="BU112" s="209"/>
      <c r="BV112" s="209"/>
      <c r="BW112" s="209"/>
      <c r="BX112" s="209"/>
      <c r="BY112" s="209"/>
      <c r="BZ112" s="209"/>
      <c r="CA112" s="209"/>
      <c r="CB112" s="209"/>
      <c r="CC112" s="209"/>
      <c r="CD112" s="209"/>
      <c r="CE112" s="209"/>
      <c r="CF112" s="209"/>
      <c r="CG112" s="209"/>
      <c r="CH112" s="209"/>
      <c r="CI112" s="209"/>
      <c r="CJ112" s="209"/>
      <c r="CK112" s="209"/>
      <c r="CL112" s="209"/>
      <c r="CM112" s="209"/>
      <c r="CN112" s="209"/>
      <c r="CO112" s="209"/>
      <c r="CP112" s="209"/>
      <c r="CQ112" s="209"/>
      <c r="CR112" s="209"/>
      <c r="CS112" s="209"/>
      <c r="CT112" s="209"/>
      <c r="CU112" s="209"/>
      <c r="CV112" s="209"/>
      <c r="CW112" s="209"/>
      <c r="CX112" s="209"/>
      <c r="CY112" s="209"/>
      <c r="CZ112" s="209"/>
      <c r="DA112" s="209"/>
      <c r="DB112" s="209"/>
      <c r="DC112" s="209"/>
      <c r="DD112" s="209"/>
      <c r="DE112" s="209"/>
      <c r="DF112" s="209"/>
      <c r="DG112" s="209"/>
      <c r="DH112" s="209"/>
      <c r="DI112" s="209"/>
      <c r="DJ112" s="209"/>
      <c r="DK112" s="209"/>
      <c r="DL112" s="209"/>
      <c r="DM112" s="209"/>
      <c r="DN112" s="209"/>
      <c r="DO112" s="209"/>
      <c r="DP112" s="209"/>
      <c r="DQ112" s="209"/>
      <c r="DR112" s="209"/>
      <c r="DS112" s="209"/>
      <c r="DT112" s="209"/>
      <c r="DU112" s="209"/>
      <c r="DV112" s="209"/>
      <c r="DW112" s="209"/>
      <c r="DX112" s="209"/>
      <c r="DY112" s="209"/>
      <c r="DZ112" s="209"/>
      <c r="EA112" s="209"/>
      <c r="EB112" s="209"/>
      <c r="EC112" s="209"/>
      <c r="ED112" s="209"/>
      <c r="EE112" s="209"/>
      <c r="EF112" s="209"/>
      <c r="EG112" s="209"/>
      <c r="EH112" s="209"/>
      <c r="EI112" s="209"/>
      <c r="EJ112" s="209"/>
      <c r="EK112" s="209"/>
      <c r="EL112" s="209"/>
      <c r="EM112" s="209"/>
      <c r="EN112" s="209"/>
      <c r="EO112" s="209"/>
      <c r="EP112" s="209"/>
      <c r="EQ112" s="209"/>
      <c r="ER112" s="209"/>
      <c r="ES112" s="209"/>
      <c r="ET112" s="209"/>
      <c r="EU112" s="209"/>
      <c r="EV112" s="209"/>
      <c r="EW112" s="209"/>
      <c r="EX112" s="209"/>
      <c r="EY112" s="209"/>
      <c r="EZ112" s="209"/>
      <c r="FA112" s="209"/>
      <c r="FB112" s="209"/>
      <c r="FC112" s="209"/>
      <c r="FD112" s="209"/>
      <c r="FE112" s="209"/>
      <c r="FF112" s="209"/>
      <c r="FG112" s="209"/>
      <c r="FH112" s="209"/>
    </row>
    <row r="113" spans="1:164" s="206" customFormat="1" ht="15" customHeight="1" x14ac:dyDescent="0.25">
      <c r="A113" s="206">
        <v>104</v>
      </c>
      <c r="B113" s="206">
        <f t="shared" si="30"/>
        <v>2</v>
      </c>
      <c r="C113" s="206">
        <f t="shared" si="32"/>
        <v>8</v>
      </c>
      <c r="D113" s="206" t="str">
        <f t="shared" si="29"/>
        <v>Court 8</v>
      </c>
      <c r="E113" s="207">
        <f t="shared" si="31"/>
        <v>0.79166666666666674</v>
      </c>
      <c r="F113" s="208">
        <f t="shared" si="33"/>
        <v>42041</v>
      </c>
      <c r="G113" s="154"/>
      <c r="K113" s="209" t="str">
        <f>Setup!H77</f>
        <v/>
      </c>
      <c r="L113" s="219">
        <f>Setup!I77</f>
        <v>0</v>
      </c>
      <c r="O113" s="209">
        <f t="shared" si="22"/>
        <v>105</v>
      </c>
      <c r="P113" s="210">
        <f t="shared" si="26"/>
        <v>42041</v>
      </c>
      <c r="Q113" s="207">
        <f t="shared" si="27"/>
        <v>0.79166666666666674</v>
      </c>
      <c r="R113" s="209" t="str">
        <f t="shared" si="28"/>
        <v>Court 9</v>
      </c>
      <c r="S113" s="209" t="str">
        <f t="shared" ca="1" si="34"/>
        <v>Bye</v>
      </c>
      <c r="T113" s="209" t="str">
        <f t="shared" ca="1" si="35"/>
        <v>Bye</v>
      </c>
      <c r="U113" s="209"/>
      <c r="V113" s="209"/>
      <c r="W113" s="209"/>
      <c r="X113" s="209"/>
      <c r="Y113" s="209"/>
      <c r="Z113" s="209"/>
      <c r="AA113" s="209"/>
      <c r="AB113" s="209"/>
      <c r="AC113" s="209"/>
      <c r="AD113" s="209"/>
      <c r="AE113" s="209"/>
      <c r="AF113" s="209"/>
      <c r="AG113" s="209"/>
      <c r="AH113" s="209"/>
      <c r="AI113" s="209"/>
      <c r="AJ113" s="209"/>
      <c r="AK113" s="209"/>
      <c r="AL113" s="209"/>
      <c r="AM113" s="209"/>
      <c r="AN113" s="209"/>
      <c r="AO113" s="209"/>
      <c r="AP113" s="209"/>
      <c r="AQ113" s="209"/>
      <c r="AR113" s="209"/>
      <c r="AS113" s="209"/>
      <c r="AT113" s="209"/>
      <c r="AU113" s="209"/>
      <c r="AV113" s="209"/>
      <c r="AW113" s="209"/>
      <c r="AX113" s="209"/>
      <c r="AY113" s="209"/>
      <c r="AZ113" s="209"/>
      <c r="BA113" s="209"/>
      <c r="BB113" s="209"/>
      <c r="BC113" s="209"/>
      <c r="BD113" s="209"/>
      <c r="BE113" s="209"/>
      <c r="BF113" s="209"/>
      <c r="BG113" s="209"/>
      <c r="BH113" s="209"/>
      <c r="BI113" s="209"/>
      <c r="BJ113" s="209"/>
      <c r="BK113" s="209"/>
      <c r="BL113" s="209"/>
      <c r="BM113" s="209"/>
      <c r="BN113" s="209"/>
      <c r="BO113" s="209"/>
      <c r="BP113" s="209"/>
      <c r="BQ113" s="209"/>
      <c r="BR113" s="209"/>
      <c r="BS113" s="209"/>
      <c r="BT113" s="209"/>
      <c r="BU113" s="209"/>
      <c r="BV113" s="209"/>
      <c r="BW113" s="209"/>
      <c r="BX113" s="209"/>
      <c r="BY113" s="209"/>
      <c r="BZ113" s="209"/>
      <c r="CA113" s="209"/>
      <c r="CB113" s="209"/>
      <c r="CC113" s="209"/>
      <c r="CD113" s="209"/>
      <c r="CE113" s="209"/>
      <c r="CF113" s="209"/>
      <c r="CG113" s="209"/>
      <c r="CH113" s="209"/>
      <c r="CI113" s="209"/>
      <c r="CJ113" s="209"/>
      <c r="CK113" s="209"/>
      <c r="CL113" s="209"/>
      <c r="CM113" s="209"/>
      <c r="CN113" s="209"/>
      <c r="CO113" s="209"/>
      <c r="CP113" s="209"/>
      <c r="CQ113" s="209"/>
      <c r="CR113" s="209"/>
      <c r="CS113" s="209"/>
      <c r="CT113" s="209"/>
      <c r="CU113" s="209"/>
      <c r="CV113" s="209"/>
      <c r="CW113" s="209"/>
      <c r="CX113" s="209"/>
      <c r="CY113" s="209"/>
      <c r="CZ113" s="209"/>
      <c r="DA113" s="209"/>
      <c r="DB113" s="209"/>
      <c r="DC113" s="209"/>
      <c r="DD113" s="209"/>
      <c r="DE113" s="209"/>
      <c r="DF113" s="209"/>
      <c r="DG113" s="209"/>
      <c r="DH113" s="209"/>
      <c r="DI113" s="209"/>
      <c r="DJ113" s="209"/>
      <c r="DK113" s="209"/>
      <c r="DL113" s="209"/>
      <c r="DM113" s="209"/>
      <c r="DN113" s="209"/>
      <c r="DO113" s="209"/>
      <c r="DP113" s="209"/>
      <c r="DQ113" s="209"/>
      <c r="DR113" s="209"/>
      <c r="DS113" s="209"/>
      <c r="DT113" s="209"/>
      <c r="DU113" s="209"/>
      <c r="DV113" s="209"/>
      <c r="DW113" s="209"/>
      <c r="DX113" s="209"/>
      <c r="DY113" s="209"/>
      <c r="DZ113" s="209"/>
      <c r="EA113" s="209"/>
      <c r="EB113" s="209"/>
      <c r="EC113" s="209"/>
      <c r="ED113" s="209"/>
      <c r="EE113" s="209"/>
      <c r="EF113" s="209"/>
      <c r="EG113" s="209"/>
      <c r="EH113" s="209"/>
      <c r="EI113" s="209"/>
      <c r="EJ113" s="209"/>
      <c r="EK113" s="209"/>
      <c r="EL113" s="209"/>
      <c r="EM113" s="209"/>
      <c r="EN113" s="209"/>
      <c r="EO113" s="209"/>
      <c r="EP113" s="209"/>
      <c r="EQ113" s="209"/>
      <c r="ER113" s="209"/>
      <c r="ES113" s="209"/>
      <c r="ET113" s="209"/>
      <c r="EU113" s="209"/>
      <c r="EV113" s="209"/>
      <c r="EW113" s="209"/>
      <c r="EX113" s="209"/>
      <c r="EY113" s="209"/>
      <c r="EZ113" s="209"/>
      <c r="FA113" s="209"/>
      <c r="FB113" s="209"/>
      <c r="FC113" s="209"/>
      <c r="FD113" s="209"/>
      <c r="FE113" s="209"/>
      <c r="FF113" s="209"/>
      <c r="FG113" s="209"/>
      <c r="FH113" s="209"/>
    </row>
    <row r="114" spans="1:164" s="206" customFormat="1" ht="15" customHeight="1" x14ac:dyDescent="0.25">
      <c r="A114" s="206">
        <v>105</v>
      </c>
      <c r="B114" s="206">
        <f t="shared" si="30"/>
        <v>2</v>
      </c>
      <c r="C114" s="206">
        <f t="shared" si="32"/>
        <v>9</v>
      </c>
      <c r="D114" s="206" t="str">
        <f t="shared" si="29"/>
        <v>Court 9</v>
      </c>
      <c r="E114" s="207">
        <f t="shared" si="31"/>
        <v>0.79166666666666674</v>
      </c>
      <c r="F114" s="208">
        <f t="shared" si="33"/>
        <v>42041</v>
      </c>
      <c r="G114" s="154"/>
      <c r="K114" s="209" t="str">
        <f>Setup!H78</f>
        <v/>
      </c>
      <c r="L114" s="219">
        <f>Setup!I78</f>
        <v>0</v>
      </c>
      <c r="O114" s="209">
        <f t="shared" si="22"/>
        <v>106</v>
      </c>
      <c r="P114" s="210">
        <f t="shared" si="26"/>
        <v>42041</v>
      </c>
      <c r="Q114" s="207">
        <f t="shared" si="27"/>
        <v>0.79166666666666674</v>
      </c>
      <c r="R114" s="209" t="str">
        <f t="shared" si="28"/>
        <v>Court 10</v>
      </c>
      <c r="S114" s="209" t="str">
        <f t="shared" ca="1" si="34"/>
        <v>Bye</v>
      </c>
      <c r="T114" s="209" t="str">
        <f t="shared" ca="1" si="35"/>
        <v>Bye</v>
      </c>
      <c r="U114" s="209"/>
      <c r="V114" s="209"/>
      <c r="W114" s="209"/>
      <c r="X114" s="209"/>
      <c r="Y114" s="209"/>
      <c r="Z114" s="209"/>
      <c r="AA114" s="209"/>
      <c r="AB114" s="209"/>
      <c r="AC114" s="209"/>
      <c r="AD114" s="209"/>
      <c r="AE114" s="209"/>
      <c r="AF114" s="209"/>
      <c r="AG114" s="209"/>
      <c r="AH114" s="209"/>
      <c r="AI114" s="209"/>
      <c r="AJ114" s="209"/>
      <c r="AK114" s="209"/>
      <c r="AL114" s="209"/>
      <c r="AM114" s="209"/>
      <c r="AN114" s="209"/>
      <c r="AO114" s="209"/>
      <c r="AP114" s="209"/>
      <c r="AQ114" s="209"/>
      <c r="AR114" s="209"/>
      <c r="AS114" s="209"/>
      <c r="AT114" s="209"/>
      <c r="AU114" s="209"/>
      <c r="AV114" s="209"/>
      <c r="AW114" s="209"/>
      <c r="AX114" s="209"/>
      <c r="AY114" s="209"/>
      <c r="AZ114" s="209"/>
      <c r="BA114" s="209"/>
      <c r="BB114" s="209"/>
      <c r="BC114" s="209"/>
      <c r="BD114" s="209"/>
      <c r="BE114" s="209"/>
      <c r="BF114" s="209"/>
      <c r="BG114" s="209"/>
      <c r="BH114" s="209"/>
      <c r="BI114" s="209"/>
      <c r="BJ114" s="209"/>
      <c r="BK114" s="209"/>
      <c r="BL114" s="209"/>
      <c r="BM114" s="209"/>
      <c r="BN114" s="209"/>
      <c r="BO114" s="209"/>
      <c r="BP114" s="209"/>
      <c r="BQ114" s="209"/>
      <c r="BR114" s="209"/>
      <c r="BS114" s="209"/>
      <c r="BT114" s="209"/>
      <c r="BU114" s="209"/>
      <c r="BV114" s="209"/>
      <c r="BW114" s="209"/>
      <c r="BX114" s="209"/>
      <c r="BY114" s="209"/>
      <c r="BZ114" s="209"/>
      <c r="CA114" s="209"/>
      <c r="CB114" s="209"/>
      <c r="CC114" s="209"/>
      <c r="CD114" s="209"/>
      <c r="CE114" s="209"/>
      <c r="CF114" s="209"/>
      <c r="CG114" s="209"/>
      <c r="CH114" s="209"/>
      <c r="CI114" s="209"/>
      <c r="CJ114" s="209"/>
      <c r="CK114" s="209"/>
      <c r="CL114" s="209"/>
      <c r="CM114" s="209"/>
      <c r="CN114" s="209"/>
      <c r="CO114" s="209"/>
      <c r="CP114" s="209"/>
      <c r="CQ114" s="209"/>
      <c r="CR114" s="209"/>
      <c r="CS114" s="209"/>
      <c r="CT114" s="209"/>
      <c r="CU114" s="209"/>
      <c r="CV114" s="209"/>
      <c r="CW114" s="209"/>
      <c r="CX114" s="209"/>
      <c r="CY114" s="209"/>
      <c r="CZ114" s="209"/>
      <c r="DA114" s="209"/>
      <c r="DB114" s="209"/>
      <c r="DC114" s="209"/>
      <c r="DD114" s="209"/>
      <c r="DE114" s="209"/>
      <c r="DF114" s="209"/>
      <c r="DG114" s="209"/>
      <c r="DH114" s="209"/>
      <c r="DI114" s="209"/>
      <c r="DJ114" s="209"/>
      <c r="DK114" s="209"/>
      <c r="DL114" s="209"/>
      <c r="DM114" s="209"/>
      <c r="DN114" s="209"/>
      <c r="DO114" s="209"/>
      <c r="DP114" s="209"/>
      <c r="DQ114" s="209"/>
      <c r="DR114" s="209"/>
      <c r="DS114" s="209"/>
      <c r="DT114" s="209"/>
      <c r="DU114" s="209"/>
      <c r="DV114" s="209"/>
      <c r="DW114" s="209"/>
      <c r="DX114" s="209"/>
      <c r="DY114" s="209"/>
      <c r="DZ114" s="209"/>
      <c r="EA114" s="209"/>
      <c r="EB114" s="209"/>
      <c r="EC114" s="209"/>
      <c r="ED114" s="209"/>
      <c r="EE114" s="209"/>
      <c r="EF114" s="209"/>
      <c r="EG114" s="209"/>
      <c r="EH114" s="209"/>
      <c r="EI114" s="209"/>
      <c r="EJ114" s="209"/>
      <c r="EK114" s="209"/>
      <c r="EL114" s="209"/>
      <c r="EM114" s="209"/>
      <c r="EN114" s="209"/>
      <c r="EO114" s="209"/>
      <c r="EP114" s="209"/>
      <c r="EQ114" s="209"/>
      <c r="ER114" s="209"/>
      <c r="ES114" s="209"/>
      <c r="ET114" s="209"/>
      <c r="EU114" s="209"/>
      <c r="EV114" s="209"/>
      <c r="EW114" s="209"/>
      <c r="EX114" s="209"/>
      <c r="EY114" s="209"/>
      <c r="EZ114" s="209"/>
      <c r="FA114" s="209"/>
      <c r="FB114" s="209"/>
      <c r="FC114" s="209"/>
      <c r="FD114" s="209"/>
      <c r="FE114" s="209"/>
      <c r="FF114" s="209"/>
      <c r="FG114" s="209"/>
      <c r="FH114" s="209"/>
    </row>
    <row r="115" spans="1:164" s="206" customFormat="1" ht="15" customHeight="1" x14ac:dyDescent="0.25">
      <c r="A115" s="206">
        <v>106</v>
      </c>
      <c r="B115" s="206">
        <f t="shared" si="30"/>
        <v>2</v>
      </c>
      <c r="C115" s="206">
        <f t="shared" si="32"/>
        <v>10</v>
      </c>
      <c r="D115" s="206" t="str">
        <f t="shared" si="29"/>
        <v>Court 10</v>
      </c>
      <c r="E115" s="207">
        <f t="shared" si="31"/>
        <v>0.79166666666666674</v>
      </c>
      <c r="F115" s="208">
        <f t="shared" si="33"/>
        <v>42041</v>
      </c>
      <c r="G115" s="154"/>
      <c r="K115" s="209" t="str">
        <f>Setup!H79</f>
        <v/>
      </c>
      <c r="L115" s="219">
        <f>Setup!I79</f>
        <v>0</v>
      </c>
      <c r="O115" s="209">
        <f t="shared" si="22"/>
        <v>107</v>
      </c>
      <c r="P115" s="210">
        <f t="shared" si="26"/>
        <v>42041</v>
      </c>
      <c r="Q115" s="207">
        <f t="shared" si="27"/>
        <v>0.79166666666666674</v>
      </c>
      <c r="R115" s="209" t="str">
        <f t="shared" si="28"/>
        <v>Court 11</v>
      </c>
      <c r="S115" s="209" t="str">
        <f t="shared" ca="1" si="34"/>
        <v>Bye</v>
      </c>
      <c r="T115" s="209" t="str">
        <f t="shared" ca="1" si="35"/>
        <v>Bye</v>
      </c>
      <c r="U115" s="209"/>
      <c r="V115" s="209"/>
      <c r="W115" s="209"/>
      <c r="X115" s="209"/>
      <c r="Y115" s="209"/>
      <c r="Z115" s="209"/>
      <c r="AA115" s="209"/>
      <c r="AB115" s="209"/>
      <c r="AC115" s="209"/>
      <c r="AD115" s="209"/>
      <c r="AE115" s="209"/>
      <c r="AF115" s="209"/>
      <c r="AG115" s="209"/>
      <c r="AH115" s="209"/>
      <c r="AI115" s="209"/>
      <c r="AJ115" s="209"/>
      <c r="AK115" s="209"/>
      <c r="AL115" s="209"/>
      <c r="AM115" s="209"/>
      <c r="AN115" s="209"/>
      <c r="AO115" s="209"/>
      <c r="AP115" s="209"/>
      <c r="AQ115" s="209"/>
      <c r="AR115" s="209"/>
      <c r="AS115" s="209"/>
      <c r="AT115" s="209"/>
      <c r="AU115" s="209"/>
      <c r="AV115" s="209"/>
      <c r="AW115" s="209"/>
      <c r="AX115" s="209"/>
      <c r="AY115" s="209"/>
      <c r="AZ115" s="209"/>
      <c r="BA115" s="209"/>
      <c r="BB115" s="209"/>
      <c r="BC115" s="209"/>
      <c r="BD115" s="209"/>
      <c r="BE115" s="209"/>
      <c r="BF115" s="209"/>
      <c r="BG115" s="209"/>
      <c r="BH115" s="209"/>
      <c r="BI115" s="209"/>
      <c r="BJ115" s="209"/>
      <c r="BK115" s="209"/>
      <c r="BL115" s="209"/>
      <c r="BM115" s="209"/>
      <c r="BN115" s="209"/>
      <c r="BO115" s="209"/>
      <c r="BP115" s="209"/>
      <c r="BQ115" s="209"/>
      <c r="BR115" s="209"/>
      <c r="BS115" s="209"/>
      <c r="BT115" s="209"/>
      <c r="BU115" s="209"/>
      <c r="BV115" s="209"/>
      <c r="BW115" s="209"/>
      <c r="BX115" s="209"/>
      <c r="BY115" s="209"/>
      <c r="BZ115" s="209"/>
      <c r="CA115" s="209"/>
      <c r="CB115" s="209"/>
      <c r="CC115" s="209"/>
      <c r="CD115" s="209"/>
      <c r="CE115" s="209"/>
      <c r="CF115" s="209"/>
      <c r="CG115" s="209"/>
      <c r="CH115" s="209"/>
      <c r="CI115" s="209"/>
      <c r="CJ115" s="209"/>
      <c r="CK115" s="209"/>
      <c r="CL115" s="209"/>
      <c r="CM115" s="209"/>
      <c r="CN115" s="209"/>
      <c r="CO115" s="209"/>
      <c r="CP115" s="209"/>
      <c r="CQ115" s="209"/>
      <c r="CR115" s="209"/>
      <c r="CS115" s="209"/>
      <c r="CT115" s="209"/>
      <c r="CU115" s="209"/>
      <c r="CV115" s="209"/>
      <c r="CW115" s="209"/>
      <c r="CX115" s="209"/>
      <c r="CY115" s="209"/>
      <c r="CZ115" s="209"/>
      <c r="DA115" s="209"/>
      <c r="DB115" s="209"/>
      <c r="DC115" s="209"/>
      <c r="DD115" s="209"/>
      <c r="DE115" s="209"/>
      <c r="DF115" s="209"/>
      <c r="DG115" s="209"/>
      <c r="DH115" s="209"/>
      <c r="DI115" s="209"/>
      <c r="DJ115" s="209"/>
      <c r="DK115" s="209"/>
      <c r="DL115" s="209"/>
      <c r="DM115" s="209"/>
      <c r="DN115" s="209"/>
      <c r="DO115" s="209"/>
      <c r="DP115" s="209"/>
      <c r="DQ115" s="209"/>
      <c r="DR115" s="209"/>
      <c r="DS115" s="209"/>
      <c r="DT115" s="209"/>
      <c r="DU115" s="209"/>
      <c r="DV115" s="209"/>
      <c r="DW115" s="209"/>
      <c r="DX115" s="209"/>
      <c r="DY115" s="209"/>
      <c r="DZ115" s="209"/>
      <c r="EA115" s="209"/>
      <c r="EB115" s="209"/>
      <c r="EC115" s="209"/>
      <c r="ED115" s="209"/>
      <c r="EE115" s="209"/>
      <c r="EF115" s="209"/>
      <c r="EG115" s="209"/>
      <c r="EH115" s="209"/>
      <c r="EI115" s="209"/>
      <c r="EJ115" s="209"/>
      <c r="EK115" s="209"/>
      <c r="EL115" s="209"/>
      <c r="EM115" s="209"/>
      <c r="EN115" s="209"/>
      <c r="EO115" s="209"/>
      <c r="EP115" s="209"/>
      <c r="EQ115" s="209"/>
      <c r="ER115" s="209"/>
      <c r="ES115" s="209"/>
      <c r="ET115" s="209"/>
      <c r="EU115" s="209"/>
      <c r="EV115" s="209"/>
      <c r="EW115" s="209"/>
      <c r="EX115" s="209"/>
      <c r="EY115" s="209"/>
      <c r="EZ115" s="209"/>
      <c r="FA115" s="209"/>
      <c r="FB115" s="209"/>
      <c r="FC115" s="209"/>
      <c r="FD115" s="209"/>
      <c r="FE115" s="209"/>
      <c r="FF115" s="209"/>
      <c r="FG115" s="209"/>
      <c r="FH115" s="209"/>
    </row>
    <row r="116" spans="1:164" s="206" customFormat="1" ht="15" customHeight="1" x14ac:dyDescent="0.25">
      <c r="A116" s="206">
        <v>107</v>
      </c>
      <c r="B116" s="206">
        <f t="shared" si="30"/>
        <v>2</v>
      </c>
      <c r="C116" s="206">
        <f t="shared" si="32"/>
        <v>11</v>
      </c>
      <c r="D116" s="206" t="str">
        <f t="shared" si="29"/>
        <v>Court 11</v>
      </c>
      <c r="E116" s="207">
        <f t="shared" si="31"/>
        <v>0.79166666666666674</v>
      </c>
      <c r="F116" s="208">
        <f t="shared" si="33"/>
        <v>42041</v>
      </c>
      <c r="G116" s="154"/>
      <c r="K116" s="209" t="str">
        <f>Setup!H80</f>
        <v/>
      </c>
      <c r="L116" s="219">
        <f>Setup!I80</f>
        <v>0</v>
      </c>
      <c r="O116" s="209">
        <f t="shared" si="22"/>
        <v>108</v>
      </c>
      <c r="P116" s="210">
        <f t="shared" si="26"/>
        <v>42041</v>
      </c>
      <c r="Q116" s="207">
        <f t="shared" si="27"/>
        <v>0.79166666666666674</v>
      </c>
      <c r="R116" s="209" t="str">
        <f t="shared" si="28"/>
        <v>Court 12</v>
      </c>
      <c r="S116" s="209" t="str">
        <f t="shared" ca="1" si="34"/>
        <v>Bye</v>
      </c>
      <c r="T116" s="209" t="str">
        <f t="shared" ca="1" si="35"/>
        <v>Bye</v>
      </c>
      <c r="U116" s="209"/>
      <c r="V116" s="209"/>
      <c r="W116" s="209"/>
      <c r="X116" s="209"/>
      <c r="Y116" s="209"/>
      <c r="Z116" s="209"/>
      <c r="AA116" s="209"/>
      <c r="AB116" s="209"/>
      <c r="AC116" s="209"/>
      <c r="AD116" s="209"/>
      <c r="AE116" s="209"/>
      <c r="AF116" s="209"/>
      <c r="AG116" s="209"/>
      <c r="AH116" s="209"/>
      <c r="AI116" s="209"/>
      <c r="AJ116" s="209"/>
      <c r="AK116" s="209"/>
      <c r="AL116" s="209"/>
      <c r="AM116" s="209"/>
      <c r="AN116" s="209"/>
      <c r="AO116" s="209"/>
      <c r="AP116" s="209"/>
      <c r="AQ116" s="209"/>
      <c r="AR116" s="209"/>
      <c r="AS116" s="209"/>
      <c r="AT116" s="209"/>
      <c r="AU116" s="209"/>
      <c r="AV116" s="209"/>
      <c r="AW116" s="209"/>
      <c r="AX116" s="209"/>
      <c r="AY116" s="209"/>
      <c r="AZ116" s="209"/>
      <c r="BA116" s="209"/>
      <c r="BB116" s="209"/>
      <c r="BC116" s="209"/>
      <c r="BD116" s="209"/>
      <c r="BE116" s="209"/>
      <c r="BF116" s="209"/>
      <c r="BG116" s="209"/>
      <c r="BH116" s="209"/>
      <c r="BI116" s="209"/>
      <c r="BJ116" s="209"/>
      <c r="BK116" s="209"/>
      <c r="BL116" s="209"/>
      <c r="BM116" s="209"/>
      <c r="BN116" s="209"/>
      <c r="BO116" s="209"/>
      <c r="BP116" s="209"/>
      <c r="BQ116" s="209"/>
      <c r="BR116" s="209"/>
      <c r="BS116" s="209"/>
      <c r="BT116" s="209"/>
      <c r="BU116" s="209"/>
      <c r="BV116" s="209"/>
      <c r="BW116" s="209"/>
      <c r="BX116" s="209"/>
      <c r="BY116" s="209"/>
      <c r="BZ116" s="209"/>
      <c r="CA116" s="209"/>
      <c r="CB116" s="209"/>
      <c r="CC116" s="209"/>
      <c r="CD116" s="209"/>
      <c r="CE116" s="209"/>
      <c r="CF116" s="209"/>
      <c r="CG116" s="209"/>
      <c r="CH116" s="209"/>
      <c r="CI116" s="209"/>
      <c r="CJ116" s="209"/>
      <c r="CK116" s="209"/>
      <c r="CL116" s="209"/>
      <c r="CM116" s="209"/>
      <c r="CN116" s="209"/>
      <c r="CO116" s="209"/>
      <c r="CP116" s="209"/>
      <c r="CQ116" s="209"/>
      <c r="CR116" s="209"/>
      <c r="CS116" s="209"/>
      <c r="CT116" s="209"/>
      <c r="CU116" s="209"/>
      <c r="CV116" s="209"/>
      <c r="CW116" s="209"/>
      <c r="CX116" s="209"/>
      <c r="CY116" s="209"/>
      <c r="CZ116" s="209"/>
      <c r="DA116" s="209"/>
      <c r="DB116" s="209"/>
      <c r="DC116" s="209"/>
      <c r="DD116" s="209"/>
      <c r="DE116" s="209"/>
      <c r="DF116" s="209"/>
      <c r="DG116" s="209"/>
      <c r="DH116" s="209"/>
      <c r="DI116" s="209"/>
      <c r="DJ116" s="209"/>
      <c r="DK116" s="209"/>
      <c r="DL116" s="209"/>
      <c r="DM116" s="209"/>
      <c r="DN116" s="209"/>
      <c r="DO116" s="209"/>
      <c r="DP116" s="209"/>
      <c r="DQ116" s="209"/>
      <c r="DR116" s="209"/>
      <c r="DS116" s="209"/>
      <c r="DT116" s="209"/>
      <c r="DU116" s="209"/>
      <c r="DV116" s="209"/>
      <c r="DW116" s="209"/>
      <c r="DX116" s="209"/>
      <c r="DY116" s="209"/>
      <c r="DZ116" s="209"/>
      <c r="EA116" s="209"/>
      <c r="EB116" s="209"/>
      <c r="EC116" s="209"/>
      <c r="ED116" s="209"/>
      <c r="EE116" s="209"/>
      <c r="EF116" s="209"/>
      <c r="EG116" s="209"/>
      <c r="EH116" s="209"/>
      <c r="EI116" s="209"/>
      <c r="EJ116" s="209"/>
      <c r="EK116" s="209"/>
      <c r="EL116" s="209"/>
      <c r="EM116" s="209"/>
      <c r="EN116" s="209"/>
      <c r="EO116" s="209"/>
      <c r="EP116" s="209"/>
      <c r="EQ116" s="209"/>
      <c r="ER116" s="209"/>
      <c r="ES116" s="209"/>
      <c r="ET116" s="209"/>
      <c r="EU116" s="209"/>
      <c r="EV116" s="209"/>
      <c r="EW116" s="209"/>
      <c r="EX116" s="209"/>
      <c r="EY116" s="209"/>
      <c r="EZ116" s="209"/>
      <c r="FA116" s="209"/>
      <c r="FB116" s="209"/>
      <c r="FC116" s="209"/>
      <c r="FD116" s="209"/>
      <c r="FE116" s="209"/>
      <c r="FF116" s="209"/>
      <c r="FG116" s="209"/>
      <c r="FH116" s="209"/>
    </row>
    <row r="117" spans="1:164" s="206" customFormat="1" ht="15" customHeight="1" x14ac:dyDescent="0.25">
      <c r="A117" s="206">
        <v>108</v>
      </c>
      <c r="B117" s="206">
        <f t="shared" si="30"/>
        <v>2</v>
      </c>
      <c r="C117" s="206">
        <f t="shared" si="32"/>
        <v>12</v>
      </c>
      <c r="D117" s="206" t="str">
        <f t="shared" si="29"/>
        <v>Court 12</v>
      </c>
      <c r="E117" s="207">
        <f t="shared" si="31"/>
        <v>0.79166666666666674</v>
      </c>
      <c r="F117" s="208">
        <f t="shared" si="33"/>
        <v>42041</v>
      </c>
      <c r="G117" s="154"/>
      <c r="K117" s="209" t="str">
        <f>Setup!H81</f>
        <v/>
      </c>
      <c r="L117" s="219">
        <f>Setup!I81</f>
        <v>0</v>
      </c>
      <c r="O117" s="209">
        <f t="shared" si="22"/>
        <v>109</v>
      </c>
      <c r="P117" s="210">
        <f t="shared" si="26"/>
        <v>42041</v>
      </c>
      <c r="Q117" s="207">
        <f t="shared" si="27"/>
        <v>0.79166666666666674</v>
      </c>
      <c r="R117" s="209" t="str">
        <f t="shared" si="28"/>
        <v>Court 13</v>
      </c>
      <c r="S117" s="209" t="str">
        <f t="shared" ca="1" si="34"/>
        <v>Bye</v>
      </c>
      <c r="T117" s="209" t="str">
        <f t="shared" ca="1" si="35"/>
        <v>Bye</v>
      </c>
      <c r="U117" s="209"/>
      <c r="V117" s="209"/>
      <c r="W117" s="209"/>
      <c r="X117" s="209"/>
      <c r="Y117" s="209"/>
      <c r="Z117" s="209"/>
      <c r="AA117" s="209"/>
      <c r="AB117" s="209"/>
      <c r="AC117" s="209"/>
      <c r="AD117" s="209"/>
      <c r="AE117" s="209"/>
      <c r="AF117" s="209"/>
      <c r="AG117" s="209"/>
      <c r="AH117" s="209"/>
      <c r="AI117" s="209"/>
      <c r="AJ117" s="209"/>
      <c r="AK117" s="209"/>
      <c r="AL117" s="209"/>
      <c r="AM117" s="209"/>
      <c r="AN117" s="209"/>
      <c r="AO117" s="209"/>
      <c r="AP117" s="209"/>
      <c r="AQ117" s="209"/>
      <c r="AR117" s="209"/>
      <c r="AS117" s="209"/>
      <c r="AT117" s="209"/>
      <c r="AU117" s="209"/>
      <c r="AV117" s="209"/>
      <c r="AW117" s="209"/>
      <c r="AX117" s="209"/>
      <c r="AY117" s="209"/>
      <c r="AZ117" s="209"/>
      <c r="BA117" s="209"/>
      <c r="BB117" s="209"/>
      <c r="BC117" s="209"/>
      <c r="BD117" s="209"/>
      <c r="BE117" s="209"/>
      <c r="BF117" s="209"/>
      <c r="BG117" s="209"/>
      <c r="BH117" s="209"/>
      <c r="BI117" s="209"/>
      <c r="BJ117" s="209"/>
      <c r="BK117" s="209"/>
      <c r="BL117" s="209"/>
      <c r="BM117" s="209"/>
      <c r="BN117" s="209"/>
      <c r="BO117" s="209"/>
      <c r="BP117" s="209"/>
      <c r="BQ117" s="209"/>
      <c r="BR117" s="209"/>
      <c r="BS117" s="209"/>
      <c r="BT117" s="209"/>
      <c r="BU117" s="209"/>
      <c r="BV117" s="209"/>
      <c r="BW117" s="209"/>
      <c r="BX117" s="209"/>
      <c r="BY117" s="209"/>
      <c r="BZ117" s="209"/>
      <c r="CA117" s="209"/>
      <c r="CB117" s="209"/>
      <c r="CC117" s="209"/>
      <c r="CD117" s="209"/>
      <c r="CE117" s="209"/>
      <c r="CF117" s="209"/>
      <c r="CG117" s="209"/>
      <c r="CH117" s="209"/>
      <c r="CI117" s="209"/>
      <c r="CJ117" s="209"/>
      <c r="CK117" s="209"/>
      <c r="CL117" s="209"/>
      <c r="CM117" s="209"/>
      <c r="CN117" s="209"/>
      <c r="CO117" s="209"/>
      <c r="CP117" s="209"/>
      <c r="CQ117" s="209"/>
      <c r="CR117" s="209"/>
      <c r="CS117" s="209"/>
      <c r="CT117" s="209"/>
      <c r="CU117" s="209"/>
      <c r="CV117" s="209"/>
      <c r="CW117" s="209"/>
      <c r="CX117" s="209"/>
      <c r="CY117" s="209"/>
      <c r="CZ117" s="209"/>
      <c r="DA117" s="209"/>
      <c r="DB117" s="209"/>
      <c r="DC117" s="209"/>
      <c r="DD117" s="209"/>
      <c r="DE117" s="209"/>
      <c r="DF117" s="209"/>
      <c r="DG117" s="209"/>
      <c r="DH117" s="209"/>
      <c r="DI117" s="209"/>
      <c r="DJ117" s="209"/>
      <c r="DK117" s="209"/>
      <c r="DL117" s="209"/>
      <c r="DM117" s="209"/>
      <c r="DN117" s="209"/>
      <c r="DO117" s="209"/>
      <c r="DP117" s="209"/>
      <c r="DQ117" s="209"/>
      <c r="DR117" s="209"/>
      <c r="DS117" s="209"/>
      <c r="DT117" s="209"/>
      <c r="DU117" s="209"/>
      <c r="DV117" s="209"/>
      <c r="DW117" s="209"/>
      <c r="DX117" s="209"/>
      <c r="DY117" s="209"/>
      <c r="DZ117" s="209"/>
      <c r="EA117" s="209"/>
      <c r="EB117" s="209"/>
      <c r="EC117" s="209"/>
      <c r="ED117" s="209"/>
      <c r="EE117" s="209"/>
      <c r="EF117" s="209"/>
      <c r="EG117" s="209"/>
      <c r="EH117" s="209"/>
      <c r="EI117" s="209"/>
      <c r="EJ117" s="209"/>
      <c r="EK117" s="209"/>
      <c r="EL117" s="209"/>
      <c r="EM117" s="209"/>
      <c r="EN117" s="209"/>
      <c r="EO117" s="209"/>
      <c r="EP117" s="209"/>
      <c r="EQ117" s="209"/>
      <c r="ER117" s="209"/>
      <c r="ES117" s="209"/>
      <c r="ET117" s="209"/>
      <c r="EU117" s="209"/>
      <c r="EV117" s="209"/>
      <c r="EW117" s="209"/>
      <c r="EX117" s="209"/>
      <c r="EY117" s="209"/>
      <c r="EZ117" s="209"/>
      <c r="FA117" s="209"/>
      <c r="FB117" s="209"/>
      <c r="FC117" s="209"/>
      <c r="FD117" s="209"/>
      <c r="FE117" s="209"/>
      <c r="FF117" s="209"/>
      <c r="FG117" s="209"/>
      <c r="FH117" s="209"/>
    </row>
    <row r="118" spans="1:164" s="206" customFormat="1" ht="15" customHeight="1" x14ac:dyDescent="0.25">
      <c r="A118" s="206">
        <v>109</v>
      </c>
      <c r="B118" s="206">
        <f t="shared" si="30"/>
        <v>2</v>
      </c>
      <c r="C118" s="206">
        <f t="shared" si="32"/>
        <v>13</v>
      </c>
      <c r="D118" s="206" t="str">
        <f t="shared" si="29"/>
        <v>Court 13</v>
      </c>
      <c r="E118" s="207">
        <f t="shared" si="31"/>
        <v>0.79166666666666674</v>
      </c>
      <c r="F118" s="208">
        <f t="shared" si="33"/>
        <v>42041</v>
      </c>
      <c r="G118" s="154"/>
      <c r="K118" s="209" t="str">
        <f>Setup!H82</f>
        <v/>
      </c>
      <c r="L118" s="219">
        <f>Setup!I82</f>
        <v>0</v>
      </c>
      <c r="O118" s="209">
        <f t="shared" si="22"/>
        <v>110</v>
      </c>
      <c r="P118" s="210">
        <f t="shared" si="26"/>
        <v>42041</v>
      </c>
      <c r="Q118" s="207">
        <f t="shared" si="27"/>
        <v>0.79166666666666674</v>
      </c>
      <c r="R118" s="209" t="str">
        <f t="shared" si="28"/>
        <v>Court 14</v>
      </c>
      <c r="S118" s="209" t="str">
        <f t="shared" ca="1" si="34"/>
        <v>Bye</v>
      </c>
      <c r="T118" s="209" t="str">
        <f t="shared" ca="1" si="35"/>
        <v>Bye</v>
      </c>
      <c r="U118" s="209"/>
      <c r="V118" s="209"/>
      <c r="W118" s="209"/>
      <c r="X118" s="209"/>
      <c r="Y118" s="209"/>
      <c r="Z118" s="209"/>
      <c r="AA118" s="209"/>
      <c r="AB118" s="209"/>
      <c r="AC118" s="209"/>
      <c r="AD118" s="209"/>
      <c r="AE118" s="209"/>
      <c r="AF118" s="209"/>
      <c r="AG118" s="209"/>
      <c r="AH118" s="209"/>
      <c r="AI118" s="209"/>
      <c r="AJ118" s="209"/>
      <c r="AK118" s="209"/>
      <c r="AL118" s="209"/>
      <c r="AM118" s="209"/>
      <c r="AN118" s="209"/>
      <c r="AO118" s="209"/>
      <c r="AP118" s="209"/>
      <c r="AQ118" s="209"/>
      <c r="AR118" s="209"/>
      <c r="AS118" s="209"/>
      <c r="AT118" s="209"/>
      <c r="AU118" s="209"/>
      <c r="AV118" s="209"/>
      <c r="AW118" s="209"/>
      <c r="AX118" s="209"/>
      <c r="AY118" s="209"/>
      <c r="AZ118" s="209"/>
      <c r="BA118" s="209"/>
      <c r="BB118" s="209"/>
      <c r="BC118" s="209"/>
      <c r="BD118" s="209"/>
      <c r="BE118" s="209"/>
      <c r="BF118" s="209"/>
      <c r="BG118" s="209"/>
      <c r="BH118" s="209"/>
      <c r="BI118" s="209"/>
      <c r="BJ118" s="209"/>
      <c r="BK118" s="209"/>
      <c r="BL118" s="209"/>
      <c r="BM118" s="209"/>
      <c r="BN118" s="209"/>
      <c r="BO118" s="209"/>
      <c r="BP118" s="209"/>
      <c r="BQ118" s="209"/>
      <c r="BR118" s="209"/>
      <c r="BS118" s="209"/>
      <c r="BT118" s="209"/>
      <c r="BU118" s="209"/>
      <c r="BV118" s="209"/>
      <c r="BW118" s="209"/>
      <c r="BX118" s="209"/>
      <c r="BY118" s="209"/>
      <c r="BZ118" s="209"/>
      <c r="CA118" s="209"/>
      <c r="CB118" s="209"/>
      <c r="CC118" s="209"/>
      <c r="CD118" s="209"/>
      <c r="CE118" s="209"/>
      <c r="CF118" s="209"/>
      <c r="CG118" s="209"/>
      <c r="CH118" s="209"/>
      <c r="CI118" s="209"/>
      <c r="CJ118" s="209"/>
      <c r="CK118" s="209"/>
      <c r="CL118" s="209"/>
      <c r="CM118" s="209"/>
      <c r="CN118" s="209"/>
      <c r="CO118" s="209"/>
      <c r="CP118" s="209"/>
      <c r="CQ118" s="209"/>
      <c r="CR118" s="209"/>
      <c r="CS118" s="209"/>
      <c r="CT118" s="209"/>
      <c r="CU118" s="209"/>
      <c r="CV118" s="209"/>
      <c r="CW118" s="209"/>
      <c r="CX118" s="209"/>
      <c r="CY118" s="209"/>
      <c r="CZ118" s="209"/>
      <c r="DA118" s="209"/>
      <c r="DB118" s="209"/>
      <c r="DC118" s="209"/>
      <c r="DD118" s="209"/>
      <c r="DE118" s="209"/>
      <c r="DF118" s="209"/>
      <c r="DG118" s="209"/>
      <c r="DH118" s="209"/>
      <c r="DI118" s="209"/>
      <c r="DJ118" s="209"/>
      <c r="DK118" s="209"/>
      <c r="DL118" s="209"/>
      <c r="DM118" s="209"/>
      <c r="DN118" s="209"/>
      <c r="DO118" s="209"/>
      <c r="DP118" s="209"/>
      <c r="DQ118" s="209"/>
      <c r="DR118" s="209"/>
      <c r="DS118" s="209"/>
      <c r="DT118" s="209"/>
      <c r="DU118" s="209"/>
      <c r="DV118" s="209"/>
      <c r="DW118" s="209"/>
      <c r="DX118" s="209"/>
      <c r="DY118" s="209"/>
      <c r="DZ118" s="209"/>
      <c r="EA118" s="209"/>
      <c r="EB118" s="209"/>
      <c r="EC118" s="209"/>
      <c r="ED118" s="209"/>
      <c r="EE118" s="209"/>
      <c r="EF118" s="209"/>
      <c r="EG118" s="209"/>
      <c r="EH118" s="209"/>
      <c r="EI118" s="209"/>
      <c r="EJ118" s="209"/>
      <c r="EK118" s="209"/>
      <c r="EL118" s="209"/>
      <c r="EM118" s="209"/>
      <c r="EN118" s="209"/>
      <c r="EO118" s="209"/>
      <c r="EP118" s="209"/>
      <c r="EQ118" s="209"/>
      <c r="ER118" s="209"/>
      <c r="ES118" s="209"/>
      <c r="ET118" s="209"/>
      <c r="EU118" s="209"/>
      <c r="EV118" s="209"/>
      <c r="EW118" s="209"/>
      <c r="EX118" s="209"/>
      <c r="EY118" s="209"/>
      <c r="EZ118" s="209"/>
      <c r="FA118" s="209"/>
      <c r="FB118" s="209"/>
      <c r="FC118" s="209"/>
      <c r="FD118" s="209"/>
      <c r="FE118" s="209"/>
      <c r="FF118" s="209"/>
      <c r="FG118" s="209"/>
      <c r="FH118" s="209"/>
    </row>
    <row r="119" spans="1:164" s="206" customFormat="1" ht="15" customHeight="1" x14ac:dyDescent="0.25">
      <c r="A119" s="206">
        <v>110</v>
      </c>
      <c r="B119" s="206">
        <f t="shared" si="30"/>
        <v>2</v>
      </c>
      <c r="C119" s="206">
        <f t="shared" si="32"/>
        <v>14</v>
      </c>
      <c r="D119" s="206" t="str">
        <f t="shared" si="29"/>
        <v>Court 14</v>
      </c>
      <c r="E119" s="207">
        <f t="shared" si="31"/>
        <v>0.79166666666666674</v>
      </c>
      <c r="F119" s="208">
        <f t="shared" si="33"/>
        <v>42041</v>
      </c>
      <c r="G119" s="154"/>
      <c r="K119" s="209" t="str">
        <f>Setup!H83</f>
        <v/>
      </c>
      <c r="L119" s="219">
        <f>Setup!I83</f>
        <v>0</v>
      </c>
      <c r="O119" s="209">
        <f t="shared" si="22"/>
        <v>111</v>
      </c>
      <c r="P119" s="210">
        <f t="shared" si="26"/>
        <v>42041</v>
      </c>
      <c r="Q119" s="207">
        <f t="shared" si="27"/>
        <v>0.79166666666666674</v>
      </c>
      <c r="R119" s="209" t="str">
        <f t="shared" si="28"/>
        <v>Court 15</v>
      </c>
      <c r="S119" s="209" t="str">
        <f t="shared" ca="1" si="34"/>
        <v>Bye</v>
      </c>
      <c r="T119" s="209" t="str">
        <f t="shared" ca="1" si="35"/>
        <v>Bye</v>
      </c>
      <c r="U119" s="209"/>
      <c r="V119" s="209"/>
      <c r="W119" s="209"/>
      <c r="X119" s="209"/>
      <c r="Y119" s="209"/>
      <c r="Z119" s="209"/>
      <c r="AA119" s="209"/>
      <c r="AB119" s="209"/>
      <c r="AC119" s="209"/>
      <c r="AD119" s="209"/>
      <c r="AE119" s="209"/>
      <c r="AF119" s="209"/>
      <c r="AG119" s="209"/>
      <c r="AH119" s="209"/>
      <c r="AI119" s="209"/>
      <c r="AJ119" s="209"/>
      <c r="AK119" s="209"/>
      <c r="AL119" s="209"/>
      <c r="AM119" s="209"/>
      <c r="AN119" s="209"/>
      <c r="AO119" s="209"/>
      <c r="AP119" s="209"/>
      <c r="AQ119" s="209"/>
      <c r="AR119" s="209"/>
      <c r="AS119" s="209"/>
      <c r="AT119" s="209"/>
      <c r="AU119" s="209"/>
      <c r="AV119" s="209"/>
      <c r="AW119" s="209"/>
      <c r="AX119" s="209"/>
      <c r="AY119" s="209"/>
      <c r="AZ119" s="209"/>
      <c r="BA119" s="209"/>
      <c r="BB119" s="209"/>
      <c r="BC119" s="209"/>
      <c r="BD119" s="209"/>
      <c r="BE119" s="209"/>
      <c r="BF119" s="209"/>
      <c r="BG119" s="209"/>
      <c r="BH119" s="209"/>
      <c r="BI119" s="209"/>
      <c r="BJ119" s="209"/>
      <c r="BK119" s="209"/>
      <c r="BL119" s="209"/>
      <c r="BM119" s="209"/>
      <c r="BN119" s="209"/>
      <c r="BO119" s="209"/>
      <c r="BP119" s="209"/>
      <c r="BQ119" s="209"/>
      <c r="BR119" s="209"/>
      <c r="BS119" s="209"/>
      <c r="BT119" s="209"/>
      <c r="BU119" s="209"/>
      <c r="BV119" s="209"/>
      <c r="BW119" s="209"/>
      <c r="BX119" s="209"/>
      <c r="BY119" s="209"/>
      <c r="BZ119" s="209"/>
      <c r="CA119" s="209"/>
      <c r="CB119" s="209"/>
      <c r="CC119" s="209"/>
      <c r="CD119" s="209"/>
      <c r="CE119" s="209"/>
      <c r="CF119" s="209"/>
      <c r="CG119" s="209"/>
      <c r="CH119" s="209"/>
      <c r="CI119" s="209"/>
      <c r="CJ119" s="209"/>
      <c r="CK119" s="209"/>
      <c r="CL119" s="209"/>
      <c r="CM119" s="209"/>
      <c r="CN119" s="209"/>
      <c r="CO119" s="209"/>
      <c r="CP119" s="209"/>
      <c r="CQ119" s="209"/>
      <c r="CR119" s="209"/>
      <c r="CS119" s="209"/>
      <c r="CT119" s="209"/>
      <c r="CU119" s="209"/>
      <c r="CV119" s="209"/>
      <c r="CW119" s="209"/>
      <c r="CX119" s="209"/>
      <c r="CY119" s="209"/>
      <c r="CZ119" s="209"/>
      <c r="DA119" s="209"/>
      <c r="DB119" s="209"/>
      <c r="DC119" s="209"/>
      <c r="DD119" s="209"/>
      <c r="DE119" s="209"/>
      <c r="DF119" s="209"/>
      <c r="DG119" s="209"/>
      <c r="DH119" s="209"/>
      <c r="DI119" s="209"/>
      <c r="DJ119" s="209"/>
      <c r="DK119" s="209"/>
      <c r="DL119" s="209"/>
      <c r="DM119" s="209"/>
      <c r="DN119" s="209"/>
      <c r="DO119" s="209"/>
      <c r="DP119" s="209"/>
      <c r="DQ119" s="209"/>
      <c r="DR119" s="209"/>
      <c r="DS119" s="209"/>
      <c r="DT119" s="209"/>
      <c r="DU119" s="209"/>
      <c r="DV119" s="209"/>
      <c r="DW119" s="209"/>
      <c r="DX119" s="209"/>
      <c r="DY119" s="209"/>
      <c r="DZ119" s="209"/>
      <c r="EA119" s="209"/>
      <c r="EB119" s="209"/>
      <c r="EC119" s="209"/>
      <c r="ED119" s="209"/>
      <c r="EE119" s="209"/>
      <c r="EF119" s="209"/>
      <c r="EG119" s="209"/>
      <c r="EH119" s="209"/>
      <c r="EI119" s="209"/>
      <c r="EJ119" s="209"/>
      <c r="EK119" s="209"/>
      <c r="EL119" s="209"/>
      <c r="EM119" s="209"/>
      <c r="EN119" s="209"/>
      <c r="EO119" s="209"/>
      <c r="EP119" s="209"/>
      <c r="EQ119" s="209"/>
      <c r="ER119" s="209"/>
      <c r="ES119" s="209"/>
      <c r="ET119" s="209"/>
      <c r="EU119" s="209"/>
      <c r="EV119" s="209"/>
      <c r="EW119" s="209"/>
      <c r="EX119" s="209"/>
      <c r="EY119" s="209"/>
      <c r="EZ119" s="209"/>
      <c r="FA119" s="209"/>
      <c r="FB119" s="209"/>
      <c r="FC119" s="209"/>
      <c r="FD119" s="209"/>
      <c r="FE119" s="209"/>
      <c r="FF119" s="209"/>
      <c r="FG119" s="209"/>
      <c r="FH119" s="209"/>
    </row>
    <row r="120" spans="1:164" s="206" customFormat="1" ht="15" customHeight="1" x14ac:dyDescent="0.25">
      <c r="A120" s="206">
        <v>111</v>
      </c>
      <c r="B120" s="206">
        <f t="shared" si="30"/>
        <v>2</v>
      </c>
      <c r="C120" s="206">
        <f t="shared" si="32"/>
        <v>15</v>
      </c>
      <c r="D120" s="206" t="str">
        <f t="shared" si="29"/>
        <v>Court 15</v>
      </c>
      <c r="E120" s="207">
        <f t="shared" si="31"/>
        <v>0.79166666666666674</v>
      </c>
      <c r="F120" s="208">
        <f t="shared" si="33"/>
        <v>42041</v>
      </c>
      <c r="G120" s="154"/>
      <c r="K120" s="209" t="str">
        <f>Setup!H84</f>
        <v/>
      </c>
      <c r="L120" s="219">
        <f>Setup!I84</f>
        <v>0</v>
      </c>
      <c r="O120" s="209">
        <f t="shared" si="22"/>
        <v>112</v>
      </c>
      <c r="P120" s="210">
        <f t="shared" si="26"/>
        <v>42041</v>
      </c>
      <c r="Q120" s="207">
        <f t="shared" si="27"/>
        <v>0.79166666666666674</v>
      </c>
      <c r="R120" s="209" t="str">
        <f t="shared" si="28"/>
        <v>Court 16</v>
      </c>
      <c r="S120" s="209" t="str">
        <f t="shared" ca="1" si="34"/>
        <v>Bye</v>
      </c>
      <c r="T120" s="209" t="str">
        <f t="shared" ca="1" si="35"/>
        <v>Bye</v>
      </c>
      <c r="U120" s="209"/>
      <c r="V120" s="209"/>
      <c r="W120" s="209"/>
      <c r="X120" s="209"/>
      <c r="Y120" s="209"/>
      <c r="Z120" s="209"/>
      <c r="AA120" s="209"/>
      <c r="AB120" s="209"/>
      <c r="AC120" s="209"/>
      <c r="AD120" s="209"/>
      <c r="AE120" s="209"/>
      <c r="AF120" s="209"/>
      <c r="AG120" s="209"/>
      <c r="AH120" s="209"/>
      <c r="AI120" s="209"/>
      <c r="AJ120" s="209"/>
      <c r="AK120" s="209"/>
      <c r="AL120" s="209"/>
      <c r="AM120" s="209"/>
      <c r="AN120" s="209"/>
      <c r="AO120" s="209"/>
      <c r="AP120" s="209"/>
      <c r="AQ120" s="209"/>
      <c r="AR120" s="209"/>
      <c r="AS120" s="209"/>
      <c r="AT120" s="209"/>
      <c r="AU120" s="209"/>
      <c r="AV120" s="209"/>
      <c r="AW120" s="209"/>
      <c r="AX120" s="209"/>
      <c r="AY120" s="209"/>
      <c r="AZ120" s="209"/>
      <c r="BA120" s="209"/>
      <c r="BB120" s="209"/>
      <c r="BC120" s="209"/>
      <c r="BD120" s="209"/>
      <c r="BE120" s="209"/>
      <c r="BF120" s="209"/>
      <c r="BG120" s="209"/>
      <c r="BH120" s="209"/>
      <c r="BI120" s="209"/>
      <c r="BJ120" s="209"/>
      <c r="BK120" s="209"/>
      <c r="BL120" s="209"/>
      <c r="BM120" s="209"/>
      <c r="BN120" s="209"/>
      <c r="BO120" s="209"/>
      <c r="BP120" s="209"/>
      <c r="BQ120" s="209"/>
      <c r="BR120" s="209"/>
      <c r="BS120" s="209"/>
      <c r="BT120" s="209"/>
      <c r="BU120" s="209"/>
      <c r="BV120" s="209"/>
      <c r="BW120" s="209"/>
      <c r="BX120" s="209"/>
      <c r="BY120" s="209"/>
      <c r="BZ120" s="209"/>
      <c r="CA120" s="209"/>
      <c r="CB120" s="209"/>
      <c r="CC120" s="209"/>
      <c r="CD120" s="209"/>
      <c r="CE120" s="209"/>
      <c r="CF120" s="209"/>
      <c r="CG120" s="209"/>
      <c r="CH120" s="209"/>
      <c r="CI120" s="209"/>
      <c r="CJ120" s="209"/>
      <c r="CK120" s="209"/>
      <c r="CL120" s="209"/>
      <c r="CM120" s="209"/>
      <c r="CN120" s="209"/>
      <c r="CO120" s="209"/>
      <c r="CP120" s="209"/>
      <c r="CQ120" s="209"/>
      <c r="CR120" s="209"/>
      <c r="CS120" s="209"/>
      <c r="CT120" s="209"/>
      <c r="CU120" s="209"/>
      <c r="CV120" s="209"/>
      <c r="CW120" s="209"/>
      <c r="CX120" s="209"/>
      <c r="CY120" s="209"/>
      <c r="CZ120" s="209"/>
      <c r="DA120" s="209"/>
      <c r="DB120" s="209"/>
      <c r="DC120" s="209"/>
      <c r="DD120" s="209"/>
      <c r="DE120" s="209"/>
      <c r="DF120" s="209"/>
      <c r="DG120" s="209"/>
      <c r="DH120" s="209"/>
      <c r="DI120" s="209"/>
      <c r="DJ120" s="209"/>
      <c r="DK120" s="209"/>
      <c r="DL120" s="209"/>
      <c r="DM120" s="209"/>
      <c r="DN120" s="209"/>
      <c r="DO120" s="209"/>
      <c r="DP120" s="209"/>
      <c r="DQ120" s="209"/>
      <c r="DR120" s="209"/>
      <c r="DS120" s="209"/>
      <c r="DT120" s="209"/>
      <c r="DU120" s="209"/>
      <c r="DV120" s="209"/>
      <c r="DW120" s="209"/>
      <c r="DX120" s="209"/>
      <c r="DY120" s="209"/>
      <c r="DZ120" s="209"/>
      <c r="EA120" s="209"/>
      <c r="EB120" s="209"/>
      <c r="EC120" s="209"/>
      <c r="ED120" s="209"/>
      <c r="EE120" s="209"/>
      <c r="EF120" s="209"/>
      <c r="EG120" s="209"/>
      <c r="EH120" s="209"/>
      <c r="EI120" s="209"/>
      <c r="EJ120" s="209"/>
      <c r="EK120" s="209"/>
      <c r="EL120" s="209"/>
      <c r="EM120" s="209"/>
      <c r="EN120" s="209"/>
      <c r="EO120" s="209"/>
      <c r="EP120" s="209"/>
      <c r="EQ120" s="209"/>
      <c r="ER120" s="209"/>
      <c r="ES120" s="209"/>
      <c r="ET120" s="209"/>
      <c r="EU120" s="209"/>
      <c r="EV120" s="209"/>
      <c r="EW120" s="209"/>
      <c r="EX120" s="209"/>
      <c r="EY120" s="209"/>
      <c r="EZ120" s="209"/>
      <c r="FA120" s="209"/>
      <c r="FB120" s="209"/>
      <c r="FC120" s="209"/>
      <c r="FD120" s="209"/>
      <c r="FE120" s="209"/>
      <c r="FF120" s="209"/>
      <c r="FG120" s="209"/>
      <c r="FH120" s="209"/>
    </row>
    <row r="121" spans="1:164" s="206" customFormat="1" ht="15" customHeight="1" x14ac:dyDescent="0.25">
      <c r="A121" s="206">
        <v>112</v>
      </c>
      <c r="B121" s="206">
        <f t="shared" si="30"/>
        <v>2</v>
      </c>
      <c r="C121" s="206">
        <f t="shared" si="32"/>
        <v>16</v>
      </c>
      <c r="D121" s="206" t="str">
        <f t="shared" si="29"/>
        <v>Court 16</v>
      </c>
      <c r="E121" s="207">
        <f t="shared" si="31"/>
        <v>0.79166666666666674</v>
      </c>
      <c r="F121" s="208">
        <f t="shared" si="33"/>
        <v>42041</v>
      </c>
      <c r="G121" s="154"/>
      <c r="K121" s="209" t="str">
        <f>Setup!H85</f>
        <v/>
      </c>
      <c r="L121" s="219">
        <f>Setup!I85</f>
        <v>0</v>
      </c>
      <c r="O121" s="209">
        <f t="shared" ref="O121:O136" si="36">O120+1</f>
        <v>113</v>
      </c>
      <c r="P121" s="210">
        <f t="shared" si="26"/>
        <v>42041</v>
      </c>
      <c r="Q121" s="207">
        <f t="shared" si="27"/>
        <v>0.87500000000000011</v>
      </c>
      <c r="R121" s="209" t="str">
        <f t="shared" si="28"/>
        <v>Court 1</v>
      </c>
      <c r="S121" s="209" t="str">
        <f t="shared" ca="1" si="34"/>
        <v>Bye</v>
      </c>
      <c r="T121" s="209" t="str">
        <f t="shared" ca="1" si="35"/>
        <v>Bye</v>
      </c>
      <c r="U121" s="209"/>
      <c r="V121" s="209"/>
      <c r="W121" s="209"/>
      <c r="X121" s="209"/>
      <c r="Y121" s="209"/>
      <c r="Z121" s="209"/>
      <c r="AA121" s="209"/>
      <c r="AB121" s="209"/>
      <c r="AC121" s="209"/>
      <c r="AD121" s="209"/>
      <c r="AE121" s="209"/>
      <c r="AF121" s="209"/>
      <c r="AG121" s="209"/>
      <c r="AH121" s="209"/>
      <c r="AI121" s="209"/>
      <c r="AJ121" s="209"/>
      <c r="AK121" s="209"/>
      <c r="AL121" s="209"/>
      <c r="AM121" s="209"/>
      <c r="AN121" s="209"/>
      <c r="AO121" s="209"/>
      <c r="AP121" s="209"/>
      <c r="AQ121" s="209"/>
      <c r="AR121" s="209"/>
      <c r="AS121" s="209"/>
      <c r="AT121" s="209"/>
      <c r="AU121" s="209"/>
      <c r="AV121" s="209"/>
      <c r="AW121" s="209"/>
      <c r="AX121" s="209"/>
      <c r="AY121" s="209"/>
      <c r="AZ121" s="209"/>
      <c r="BA121" s="209"/>
      <c r="BB121" s="209"/>
      <c r="BC121" s="209"/>
      <c r="BD121" s="209"/>
      <c r="BE121" s="209"/>
      <c r="BF121" s="209"/>
      <c r="BG121" s="209"/>
      <c r="BH121" s="209"/>
      <c r="BI121" s="209"/>
      <c r="BJ121" s="209"/>
      <c r="BK121" s="209"/>
      <c r="BL121" s="209"/>
      <c r="BM121" s="209"/>
      <c r="BN121" s="209"/>
      <c r="BO121" s="209"/>
      <c r="BP121" s="209"/>
      <c r="BQ121" s="209"/>
      <c r="BR121" s="209"/>
      <c r="BS121" s="209"/>
      <c r="BT121" s="209"/>
      <c r="BU121" s="209"/>
      <c r="BV121" s="209"/>
      <c r="BW121" s="209"/>
      <c r="BX121" s="209"/>
      <c r="BY121" s="209"/>
      <c r="BZ121" s="209"/>
      <c r="CA121" s="209"/>
      <c r="CB121" s="209"/>
      <c r="CC121" s="209"/>
      <c r="CD121" s="209"/>
      <c r="CE121" s="209"/>
      <c r="CF121" s="209"/>
      <c r="CG121" s="209"/>
      <c r="CH121" s="209"/>
      <c r="CI121" s="209"/>
      <c r="CJ121" s="209"/>
      <c r="CK121" s="209"/>
      <c r="CL121" s="209"/>
      <c r="CM121" s="209"/>
      <c r="CN121" s="209"/>
      <c r="CO121" s="209"/>
      <c r="CP121" s="209"/>
      <c r="CQ121" s="209"/>
      <c r="CR121" s="209"/>
      <c r="CS121" s="209"/>
      <c r="CT121" s="209"/>
      <c r="CU121" s="209"/>
      <c r="CV121" s="209"/>
      <c r="CW121" s="209"/>
      <c r="CX121" s="209"/>
      <c r="CY121" s="209"/>
      <c r="CZ121" s="209"/>
      <c r="DA121" s="209"/>
      <c r="DB121" s="209"/>
      <c r="DC121" s="209"/>
      <c r="DD121" s="209"/>
      <c r="DE121" s="209"/>
      <c r="DF121" s="209"/>
      <c r="DG121" s="209"/>
      <c r="DH121" s="209"/>
      <c r="DI121" s="209"/>
      <c r="DJ121" s="209"/>
      <c r="DK121" s="209"/>
      <c r="DL121" s="209"/>
      <c r="DM121" s="209"/>
      <c r="DN121" s="209"/>
      <c r="DO121" s="209"/>
      <c r="DP121" s="209"/>
      <c r="DQ121" s="209"/>
      <c r="DR121" s="209"/>
      <c r="DS121" s="209"/>
      <c r="DT121" s="209"/>
      <c r="DU121" s="209"/>
      <c r="DV121" s="209"/>
      <c r="DW121" s="209"/>
      <c r="DX121" s="209"/>
      <c r="DY121" s="209"/>
      <c r="DZ121" s="209"/>
      <c r="EA121" s="209"/>
      <c r="EB121" s="209"/>
      <c r="EC121" s="209"/>
      <c r="ED121" s="209"/>
      <c r="EE121" s="209"/>
      <c r="EF121" s="209"/>
      <c r="EG121" s="209"/>
      <c r="EH121" s="209"/>
      <c r="EI121" s="209"/>
      <c r="EJ121" s="209"/>
      <c r="EK121" s="209"/>
      <c r="EL121" s="209"/>
      <c r="EM121" s="209"/>
      <c r="EN121" s="209"/>
      <c r="EO121" s="209"/>
      <c r="EP121" s="209"/>
      <c r="EQ121" s="209"/>
      <c r="ER121" s="209"/>
      <c r="ES121" s="209"/>
      <c r="ET121" s="209"/>
      <c r="EU121" s="209"/>
      <c r="EV121" s="209"/>
      <c r="EW121" s="209"/>
      <c r="EX121" s="209"/>
      <c r="EY121" s="209"/>
      <c r="EZ121" s="209"/>
      <c r="FA121" s="209"/>
      <c r="FB121" s="209"/>
      <c r="FC121" s="209"/>
      <c r="FD121" s="209"/>
      <c r="FE121" s="209"/>
      <c r="FF121" s="209"/>
      <c r="FG121" s="209"/>
      <c r="FH121" s="209"/>
    </row>
    <row r="122" spans="1:164" s="206" customFormat="1" ht="15" customHeight="1" x14ac:dyDescent="0.25">
      <c r="A122" s="206">
        <v>113</v>
      </c>
      <c r="B122" s="206">
        <f t="shared" si="30"/>
        <v>2</v>
      </c>
      <c r="C122" s="206">
        <f t="shared" si="32"/>
        <v>1</v>
      </c>
      <c r="D122" s="206" t="str">
        <f t="shared" si="29"/>
        <v>Court 1</v>
      </c>
      <c r="E122" s="207">
        <f t="shared" si="31"/>
        <v>0.87500000000000011</v>
      </c>
      <c r="F122" s="208">
        <f t="shared" si="33"/>
        <v>42041</v>
      </c>
      <c r="G122" s="154"/>
      <c r="K122" s="209" t="str">
        <f>Setup!H86</f>
        <v/>
      </c>
      <c r="L122" s="219">
        <f>Setup!I86</f>
        <v>0</v>
      </c>
      <c r="O122" s="209">
        <f t="shared" si="36"/>
        <v>114</v>
      </c>
      <c r="P122" s="210">
        <f t="shared" si="26"/>
        <v>42041</v>
      </c>
      <c r="Q122" s="207">
        <f t="shared" si="27"/>
        <v>0.87500000000000011</v>
      </c>
      <c r="R122" s="209" t="str">
        <f t="shared" si="28"/>
        <v>Court 2</v>
      </c>
      <c r="S122" s="209" t="str">
        <f t="shared" ca="1" si="34"/>
        <v>Bye</v>
      </c>
      <c r="T122" s="209" t="str">
        <f t="shared" ca="1" si="35"/>
        <v>Bye</v>
      </c>
      <c r="U122" s="209"/>
      <c r="V122" s="209"/>
      <c r="W122" s="209"/>
      <c r="X122" s="209"/>
      <c r="Y122" s="209"/>
      <c r="Z122" s="209"/>
      <c r="AA122" s="209"/>
      <c r="AB122" s="209"/>
      <c r="AC122" s="209"/>
      <c r="AD122" s="209"/>
      <c r="AE122" s="209"/>
      <c r="AF122" s="209"/>
      <c r="AG122" s="209"/>
      <c r="AH122" s="209"/>
      <c r="AI122" s="209"/>
      <c r="AJ122" s="209"/>
      <c r="AK122" s="209"/>
      <c r="AL122" s="209"/>
      <c r="AM122" s="209"/>
      <c r="AN122" s="209"/>
      <c r="AO122" s="209"/>
      <c r="AP122" s="209"/>
      <c r="AQ122" s="209"/>
      <c r="AR122" s="209"/>
      <c r="AS122" s="209"/>
      <c r="AT122" s="209"/>
      <c r="AU122" s="209"/>
      <c r="AV122" s="209"/>
      <c r="AW122" s="209"/>
      <c r="AX122" s="209"/>
      <c r="AY122" s="209"/>
      <c r="AZ122" s="209"/>
      <c r="BA122" s="209"/>
      <c r="BB122" s="209"/>
      <c r="BC122" s="209"/>
      <c r="BD122" s="209"/>
      <c r="BE122" s="209"/>
      <c r="BF122" s="209"/>
      <c r="BG122" s="209"/>
      <c r="BH122" s="209"/>
      <c r="BI122" s="209"/>
      <c r="BJ122" s="209"/>
      <c r="BK122" s="209"/>
      <c r="BL122" s="209"/>
      <c r="BM122" s="209"/>
      <c r="BN122" s="209"/>
      <c r="BO122" s="209"/>
      <c r="BP122" s="209"/>
      <c r="BQ122" s="209"/>
      <c r="BR122" s="209"/>
      <c r="BS122" s="209"/>
      <c r="BT122" s="209"/>
      <c r="BU122" s="209"/>
      <c r="BV122" s="209"/>
      <c r="BW122" s="209"/>
      <c r="BX122" s="209"/>
      <c r="BY122" s="209"/>
      <c r="BZ122" s="209"/>
      <c r="CA122" s="209"/>
      <c r="CB122" s="209"/>
      <c r="CC122" s="209"/>
      <c r="CD122" s="209"/>
      <c r="CE122" s="209"/>
      <c r="CF122" s="209"/>
      <c r="CG122" s="209"/>
      <c r="CH122" s="209"/>
      <c r="CI122" s="209"/>
      <c r="CJ122" s="209"/>
      <c r="CK122" s="209"/>
      <c r="CL122" s="209"/>
      <c r="CM122" s="209"/>
      <c r="CN122" s="209"/>
      <c r="CO122" s="209"/>
      <c r="CP122" s="209"/>
      <c r="CQ122" s="209"/>
      <c r="CR122" s="209"/>
      <c r="CS122" s="209"/>
      <c r="CT122" s="209"/>
      <c r="CU122" s="209"/>
      <c r="CV122" s="209"/>
      <c r="CW122" s="209"/>
      <c r="CX122" s="209"/>
      <c r="CY122" s="209"/>
      <c r="CZ122" s="209"/>
      <c r="DA122" s="209"/>
      <c r="DB122" s="209"/>
      <c r="DC122" s="209"/>
      <c r="DD122" s="209"/>
      <c r="DE122" s="209"/>
      <c r="DF122" s="209"/>
      <c r="DG122" s="209"/>
      <c r="DH122" s="209"/>
      <c r="DI122" s="209"/>
      <c r="DJ122" s="209"/>
      <c r="DK122" s="209"/>
      <c r="DL122" s="209"/>
      <c r="DM122" s="209"/>
      <c r="DN122" s="209"/>
      <c r="DO122" s="209"/>
      <c r="DP122" s="209"/>
      <c r="DQ122" s="209"/>
      <c r="DR122" s="209"/>
      <c r="DS122" s="209"/>
      <c r="DT122" s="209"/>
      <c r="DU122" s="209"/>
      <c r="DV122" s="209"/>
      <c r="DW122" s="209"/>
      <c r="DX122" s="209"/>
      <c r="DY122" s="209"/>
      <c r="DZ122" s="209"/>
      <c r="EA122" s="209"/>
      <c r="EB122" s="209"/>
      <c r="EC122" s="209"/>
      <c r="ED122" s="209"/>
      <c r="EE122" s="209"/>
      <c r="EF122" s="209"/>
      <c r="EG122" s="209"/>
      <c r="EH122" s="209"/>
      <c r="EI122" s="209"/>
      <c r="EJ122" s="209"/>
      <c r="EK122" s="209"/>
      <c r="EL122" s="209"/>
      <c r="EM122" s="209"/>
      <c r="EN122" s="209"/>
      <c r="EO122" s="209"/>
      <c r="EP122" s="209"/>
      <c r="EQ122" s="209"/>
      <c r="ER122" s="209"/>
      <c r="ES122" s="209"/>
      <c r="ET122" s="209"/>
      <c r="EU122" s="209"/>
      <c r="EV122" s="209"/>
      <c r="EW122" s="209"/>
      <c r="EX122" s="209"/>
      <c r="EY122" s="209"/>
      <c r="EZ122" s="209"/>
      <c r="FA122" s="209"/>
      <c r="FB122" s="209"/>
      <c r="FC122" s="209"/>
      <c r="FD122" s="209"/>
      <c r="FE122" s="209"/>
      <c r="FF122" s="209"/>
      <c r="FG122" s="209"/>
      <c r="FH122" s="209"/>
    </row>
    <row r="123" spans="1:164" s="206" customFormat="1" ht="15" customHeight="1" x14ac:dyDescent="0.25">
      <c r="A123" s="206">
        <v>114</v>
      </c>
      <c r="B123" s="206">
        <f t="shared" si="30"/>
        <v>2</v>
      </c>
      <c r="C123" s="206">
        <f t="shared" si="32"/>
        <v>2</v>
      </c>
      <c r="D123" s="206" t="str">
        <f t="shared" si="29"/>
        <v>Court 2</v>
      </c>
      <c r="E123" s="207">
        <f t="shared" si="31"/>
        <v>0.87500000000000011</v>
      </c>
      <c r="F123" s="208">
        <f t="shared" si="33"/>
        <v>42041</v>
      </c>
      <c r="G123" s="154"/>
      <c r="K123" s="209" t="str">
        <f>Setup!H87</f>
        <v/>
      </c>
      <c r="L123" s="219">
        <f>Setup!I87</f>
        <v>0</v>
      </c>
      <c r="O123" s="209">
        <f t="shared" si="36"/>
        <v>115</v>
      </c>
      <c r="P123" s="210">
        <f t="shared" si="26"/>
        <v>42041</v>
      </c>
      <c r="Q123" s="207">
        <f t="shared" si="27"/>
        <v>0.87500000000000011</v>
      </c>
      <c r="R123" s="209" t="str">
        <f t="shared" si="28"/>
        <v>Court 3</v>
      </c>
      <c r="S123" s="209" t="str">
        <f t="shared" ca="1" si="34"/>
        <v>Bye</v>
      </c>
      <c r="T123" s="209" t="str">
        <f t="shared" ca="1" si="35"/>
        <v>Bye</v>
      </c>
      <c r="U123" s="209"/>
      <c r="V123" s="209"/>
      <c r="W123" s="209"/>
      <c r="X123" s="209"/>
      <c r="Y123" s="209"/>
      <c r="Z123" s="209"/>
      <c r="AA123" s="209"/>
      <c r="AB123" s="209"/>
      <c r="AC123" s="209"/>
      <c r="AD123" s="209"/>
      <c r="AE123" s="209"/>
      <c r="AF123" s="209"/>
      <c r="AG123" s="209"/>
      <c r="AH123" s="209"/>
      <c r="AI123" s="209"/>
      <c r="AJ123" s="209"/>
      <c r="AK123" s="209"/>
      <c r="AL123" s="209"/>
      <c r="AM123" s="209"/>
      <c r="AN123" s="209"/>
      <c r="AO123" s="209"/>
      <c r="AP123" s="209"/>
      <c r="AQ123" s="209"/>
      <c r="AR123" s="209"/>
      <c r="AS123" s="209"/>
      <c r="AT123" s="209"/>
      <c r="AU123" s="209"/>
      <c r="AV123" s="209"/>
      <c r="AW123" s="209"/>
      <c r="AX123" s="209"/>
      <c r="AY123" s="209"/>
      <c r="AZ123" s="209"/>
      <c r="BA123" s="209"/>
      <c r="BB123" s="209"/>
      <c r="BC123" s="209"/>
      <c r="BD123" s="209"/>
      <c r="BE123" s="209"/>
      <c r="BF123" s="209"/>
      <c r="BG123" s="209"/>
      <c r="BH123" s="209"/>
      <c r="BI123" s="209"/>
      <c r="BJ123" s="209"/>
      <c r="BK123" s="209"/>
      <c r="BL123" s="209"/>
      <c r="BM123" s="209"/>
      <c r="BN123" s="209"/>
      <c r="BO123" s="209"/>
      <c r="BP123" s="209"/>
      <c r="BQ123" s="209"/>
      <c r="BR123" s="209"/>
      <c r="BS123" s="209"/>
      <c r="BT123" s="209"/>
      <c r="BU123" s="209"/>
      <c r="BV123" s="209"/>
      <c r="BW123" s="209"/>
      <c r="BX123" s="209"/>
      <c r="BY123" s="209"/>
      <c r="BZ123" s="209"/>
      <c r="CA123" s="209"/>
      <c r="CB123" s="209"/>
      <c r="CC123" s="209"/>
      <c r="CD123" s="209"/>
      <c r="CE123" s="209"/>
      <c r="CF123" s="209"/>
      <c r="CG123" s="209"/>
      <c r="CH123" s="209"/>
      <c r="CI123" s="209"/>
      <c r="CJ123" s="209"/>
      <c r="CK123" s="209"/>
      <c r="CL123" s="209"/>
      <c r="CM123" s="209"/>
      <c r="CN123" s="209"/>
      <c r="CO123" s="209"/>
      <c r="CP123" s="209"/>
      <c r="CQ123" s="209"/>
      <c r="CR123" s="209"/>
      <c r="CS123" s="209"/>
      <c r="CT123" s="209"/>
      <c r="CU123" s="209"/>
      <c r="CV123" s="209"/>
      <c r="CW123" s="209"/>
      <c r="CX123" s="209"/>
      <c r="CY123" s="209"/>
      <c r="CZ123" s="209"/>
      <c r="DA123" s="209"/>
      <c r="DB123" s="209"/>
      <c r="DC123" s="209"/>
      <c r="DD123" s="209"/>
      <c r="DE123" s="209"/>
      <c r="DF123" s="209"/>
      <c r="DG123" s="209"/>
      <c r="DH123" s="209"/>
      <c r="DI123" s="209"/>
      <c r="DJ123" s="209"/>
      <c r="DK123" s="209"/>
      <c r="DL123" s="209"/>
      <c r="DM123" s="209"/>
      <c r="DN123" s="209"/>
      <c r="DO123" s="209"/>
      <c r="DP123" s="209"/>
      <c r="DQ123" s="209"/>
      <c r="DR123" s="209"/>
      <c r="DS123" s="209"/>
      <c r="DT123" s="209"/>
      <c r="DU123" s="209"/>
      <c r="DV123" s="209"/>
      <c r="DW123" s="209"/>
      <c r="DX123" s="209"/>
      <c r="DY123" s="209"/>
      <c r="DZ123" s="209"/>
      <c r="EA123" s="209"/>
      <c r="EB123" s="209"/>
      <c r="EC123" s="209"/>
      <c r="ED123" s="209"/>
      <c r="EE123" s="209"/>
      <c r="EF123" s="209"/>
      <c r="EG123" s="209"/>
      <c r="EH123" s="209"/>
      <c r="EI123" s="209"/>
      <c r="EJ123" s="209"/>
      <c r="EK123" s="209"/>
      <c r="EL123" s="209"/>
      <c r="EM123" s="209"/>
      <c r="EN123" s="209"/>
      <c r="EO123" s="209"/>
      <c r="EP123" s="209"/>
      <c r="EQ123" s="209"/>
      <c r="ER123" s="209"/>
      <c r="ES123" s="209"/>
      <c r="ET123" s="209"/>
      <c r="EU123" s="209"/>
      <c r="EV123" s="209"/>
      <c r="EW123" s="209"/>
      <c r="EX123" s="209"/>
      <c r="EY123" s="209"/>
      <c r="EZ123" s="209"/>
      <c r="FA123" s="209"/>
      <c r="FB123" s="209"/>
      <c r="FC123" s="209"/>
      <c r="FD123" s="209"/>
      <c r="FE123" s="209"/>
      <c r="FF123" s="209"/>
      <c r="FG123" s="209"/>
      <c r="FH123" s="209"/>
    </row>
    <row r="124" spans="1:164" s="206" customFormat="1" ht="15" customHeight="1" x14ac:dyDescent="0.25">
      <c r="A124" s="206">
        <v>115</v>
      </c>
      <c r="B124" s="206">
        <f t="shared" si="30"/>
        <v>2</v>
      </c>
      <c r="C124" s="206">
        <f t="shared" si="32"/>
        <v>3</v>
      </c>
      <c r="D124" s="206" t="str">
        <f t="shared" si="29"/>
        <v>Court 3</v>
      </c>
      <c r="E124" s="207">
        <f t="shared" si="31"/>
        <v>0.87500000000000011</v>
      </c>
      <c r="F124" s="208">
        <f t="shared" si="33"/>
        <v>42041</v>
      </c>
      <c r="G124" s="154"/>
      <c r="K124" s="209" t="str">
        <f>Setup!H88</f>
        <v/>
      </c>
      <c r="L124" s="219">
        <f>Setup!I88</f>
        <v>0</v>
      </c>
      <c r="O124" s="209">
        <f t="shared" si="36"/>
        <v>116</v>
      </c>
      <c r="P124" s="210">
        <f t="shared" si="26"/>
        <v>42041</v>
      </c>
      <c r="Q124" s="207">
        <f t="shared" si="27"/>
        <v>0.87500000000000011</v>
      </c>
      <c r="R124" s="209" t="str">
        <f t="shared" si="28"/>
        <v>Court 4</v>
      </c>
      <c r="S124" s="209" t="str">
        <f t="shared" ca="1" si="34"/>
        <v>Bye</v>
      </c>
      <c r="T124" s="209" t="str">
        <f t="shared" ca="1" si="35"/>
        <v>Bye</v>
      </c>
      <c r="U124" s="209"/>
      <c r="V124" s="209"/>
      <c r="W124" s="209"/>
      <c r="X124" s="209"/>
      <c r="Y124" s="209"/>
      <c r="Z124" s="209"/>
      <c r="AA124" s="209"/>
      <c r="AB124" s="209"/>
      <c r="AC124" s="209"/>
      <c r="AD124" s="209"/>
      <c r="AE124" s="209"/>
      <c r="AF124" s="209"/>
      <c r="AG124" s="209"/>
      <c r="AH124" s="209"/>
      <c r="AI124" s="209"/>
      <c r="AJ124" s="209"/>
      <c r="AK124" s="209"/>
      <c r="AL124" s="209"/>
      <c r="AM124" s="209"/>
      <c r="AN124" s="209"/>
      <c r="AO124" s="209"/>
      <c r="AP124" s="209"/>
      <c r="AQ124" s="209"/>
      <c r="AR124" s="209"/>
      <c r="AS124" s="209"/>
      <c r="AT124" s="209"/>
      <c r="AU124" s="209"/>
      <c r="AV124" s="209"/>
      <c r="AW124" s="209"/>
      <c r="AX124" s="209"/>
      <c r="AY124" s="209"/>
      <c r="AZ124" s="209"/>
      <c r="BA124" s="209"/>
      <c r="BB124" s="209"/>
      <c r="BC124" s="209"/>
      <c r="BD124" s="209"/>
      <c r="BE124" s="209"/>
      <c r="BF124" s="209"/>
      <c r="BG124" s="209"/>
      <c r="BH124" s="209"/>
      <c r="BI124" s="209"/>
      <c r="BJ124" s="209"/>
      <c r="BK124" s="209"/>
      <c r="BL124" s="209"/>
      <c r="BM124" s="209"/>
      <c r="BN124" s="209"/>
      <c r="BO124" s="209"/>
      <c r="BP124" s="209"/>
      <c r="BQ124" s="209"/>
      <c r="BR124" s="209"/>
      <c r="BS124" s="209"/>
      <c r="BT124" s="209"/>
      <c r="BU124" s="209"/>
      <c r="BV124" s="209"/>
      <c r="BW124" s="209"/>
      <c r="BX124" s="209"/>
      <c r="BY124" s="209"/>
      <c r="BZ124" s="209"/>
      <c r="CA124" s="209"/>
      <c r="CB124" s="209"/>
      <c r="CC124" s="209"/>
      <c r="CD124" s="209"/>
      <c r="CE124" s="209"/>
      <c r="CF124" s="209"/>
      <c r="CG124" s="209"/>
      <c r="CH124" s="209"/>
      <c r="CI124" s="209"/>
      <c r="CJ124" s="209"/>
      <c r="CK124" s="209"/>
      <c r="CL124" s="209"/>
      <c r="CM124" s="209"/>
      <c r="CN124" s="209"/>
      <c r="CO124" s="209"/>
      <c r="CP124" s="209"/>
      <c r="CQ124" s="209"/>
      <c r="CR124" s="209"/>
      <c r="CS124" s="209"/>
      <c r="CT124" s="209"/>
      <c r="CU124" s="209"/>
      <c r="CV124" s="209"/>
      <c r="CW124" s="209"/>
      <c r="CX124" s="209"/>
      <c r="CY124" s="209"/>
      <c r="CZ124" s="209"/>
      <c r="DA124" s="209"/>
      <c r="DB124" s="209"/>
      <c r="DC124" s="209"/>
      <c r="DD124" s="209"/>
      <c r="DE124" s="209"/>
      <c r="DF124" s="209"/>
      <c r="DG124" s="209"/>
      <c r="DH124" s="209"/>
      <c r="DI124" s="209"/>
      <c r="DJ124" s="209"/>
      <c r="DK124" s="209"/>
      <c r="DL124" s="209"/>
      <c r="DM124" s="209"/>
      <c r="DN124" s="209"/>
      <c r="DO124" s="209"/>
      <c r="DP124" s="209"/>
      <c r="DQ124" s="209"/>
      <c r="DR124" s="209"/>
      <c r="DS124" s="209"/>
      <c r="DT124" s="209"/>
      <c r="DU124" s="209"/>
      <c r="DV124" s="209"/>
      <c r="DW124" s="209"/>
      <c r="DX124" s="209"/>
      <c r="DY124" s="209"/>
      <c r="DZ124" s="209"/>
      <c r="EA124" s="209"/>
      <c r="EB124" s="209"/>
      <c r="EC124" s="209"/>
      <c r="ED124" s="209"/>
      <c r="EE124" s="209"/>
      <c r="EF124" s="209"/>
      <c r="EG124" s="209"/>
      <c r="EH124" s="209"/>
      <c r="EI124" s="209"/>
      <c r="EJ124" s="209"/>
      <c r="EK124" s="209"/>
      <c r="EL124" s="209"/>
      <c r="EM124" s="209"/>
      <c r="EN124" s="209"/>
      <c r="EO124" s="209"/>
      <c r="EP124" s="209"/>
      <c r="EQ124" s="209"/>
      <c r="ER124" s="209"/>
      <c r="ES124" s="209"/>
      <c r="ET124" s="209"/>
      <c r="EU124" s="209"/>
      <c r="EV124" s="209"/>
      <c r="EW124" s="209"/>
      <c r="EX124" s="209"/>
      <c r="EY124" s="209"/>
      <c r="EZ124" s="209"/>
      <c r="FA124" s="209"/>
      <c r="FB124" s="209"/>
      <c r="FC124" s="209"/>
      <c r="FD124" s="209"/>
      <c r="FE124" s="209"/>
      <c r="FF124" s="209"/>
      <c r="FG124" s="209"/>
      <c r="FH124" s="209"/>
    </row>
    <row r="125" spans="1:164" s="206" customFormat="1" ht="15" customHeight="1" x14ac:dyDescent="0.25">
      <c r="A125" s="206">
        <v>116</v>
      </c>
      <c r="B125" s="206">
        <f t="shared" si="30"/>
        <v>2</v>
      </c>
      <c r="C125" s="206">
        <f t="shared" si="32"/>
        <v>4</v>
      </c>
      <c r="D125" s="206" t="str">
        <f t="shared" si="29"/>
        <v>Court 4</v>
      </c>
      <c r="E125" s="207">
        <f t="shared" si="31"/>
        <v>0.87500000000000011</v>
      </c>
      <c r="F125" s="208">
        <f t="shared" si="33"/>
        <v>42041</v>
      </c>
      <c r="G125" s="154"/>
      <c r="K125" s="209" t="str">
        <f>Setup!H89</f>
        <v/>
      </c>
      <c r="L125" s="219">
        <f>Setup!I89</f>
        <v>0</v>
      </c>
      <c r="O125" s="209">
        <f t="shared" si="36"/>
        <v>117</v>
      </c>
      <c r="P125" s="210">
        <f t="shared" si="26"/>
        <v>42041</v>
      </c>
      <c r="Q125" s="207">
        <f t="shared" si="27"/>
        <v>0.87500000000000011</v>
      </c>
      <c r="R125" s="209" t="str">
        <f t="shared" si="28"/>
        <v>Court 5</v>
      </c>
      <c r="S125" s="209" t="str">
        <f t="shared" ca="1" si="34"/>
        <v>Bye</v>
      </c>
      <c r="T125" s="209" t="str">
        <f t="shared" ca="1" si="35"/>
        <v>Bye</v>
      </c>
      <c r="U125" s="209"/>
      <c r="V125" s="209"/>
      <c r="W125" s="209"/>
      <c r="X125" s="209"/>
      <c r="Y125" s="209"/>
      <c r="Z125" s="209"/>
      <c r="AA125" s="209"/>
      <c r="AB125" s="209"/>
      <c r="AC125" s="209"/>
      <c r="AD125" s="209"/>
      <c r="AE125" s="209"/>
      <c r="AF125" s="209"/>
      <c r="AG125" s="209"/>
      <c r="AH125" s="209"/>
      <c r="AI125" s="209"/>
      <c r="AJ125" s="209"/>
      <c r="AK125" s="209"/>
      <c r="AL125" s="209"/>
      <c r="AM125" s="209"/>
      <c r="AN125" s="209"/>
      <c r="AO125" s="209"/>
      <c r="AP125" s="209"/>
      <c r="AQ125" s="209"/>
      <c r="AR125" s="209"/>
      <c r="AS125" s="209"/>
      <c r="AT125" s="209"/>
      <c r="AU125" s="209"/>
      <c r="AV125" s="209"/>
      <c r="AW125" s="209"/>
      <c r="AX125" s="209"/>
      <c r="AY125" s="209"/>
      <c r="AZ125" s="209"/>
      <c r="BA125" s="209"/>
      <c r="BB125" s="209"/>
      <c r="BC125" s="209"/>
      <c r="BD125" s="209"/>
      <c r="BE125" s="209"/>
      <c r="BF125" s="209"/>
      <c r="BG125" s="209"/>
      <c r="BH125" s="209"/>
      <c r="BI125" s="209"/>
      <c r="BJ125" s="209"/>
      <c r="BK125" s="209"/>
      <c r="BL125" s="209"/>
      <c r="BM125" s="209"/>
      <c r="BN125" s="209"/>
      <c r="BO125" s="209"/>
      <c r="BP125" s="209"/>
      <c r="BQ125" s="209"/>
      <c r="BR125" s="209"/>
      <c r="BS125" s="209"/>
      <c r="BT125" s="209"/>
      <c r="BU125" s="209"/>
      <c r="BV125" s="209"/>
      <c r="BW125" s="209"/>
      <c r="BX125" s="209"/>
      <c r="BY125" s="209"/>
      <c r="BZ125" s="209"/>
      <c r="CA125" s="209"/>
      <c r="CB125" s="209"/>
      <c r="CC125" s="209"/>
      <c r="CD125" s="209"/>
      <c r="CE125" s="209"/>
      <c r="CF125" s="209"/>
      <c r="CG125" s="209"/>
      <c r="CH125" s="209"/>
      <c r="CI125" s="209"/>
      <c r="CJ125" s="209"/>
      <c r="CK125" s="209"/>
      <c r="CL125" s="209"/>
      <c r="CM125" s="209"/>
      <c r="CN125" s="209"/>
      <c r="CO125" s="209"/>
      <c r="CP125" s="209"/>
      <c r="CQ125" s="209"/>
      <c r="CR125" s="209"/>
      <c r="CS125" s="209"/>
      <c r="CT125" s="209"/>
      <c r="CU125" s="209"/>
      <c r="CV125" s="209"/>
      <c r="CW125" s="209"/>
      <c r="CX125" s="209"/>
      <c r="CY125" s="209"/>
      <c r="CZ125" s="209"/>
      <c r="DA125" s="209"/>
      <c r="DB125" s="209"/>
      <c r="DC125" s="209"/>
      <c r="DD125" s="209"/>
      <c r="DE125" s="209"/>
      <c r="DF125" s="209"/>
      <c r="DG125" s="209"/>
      <c r="DH125" s="209"/>
      <c r="DI125" s="209"/>
      <c r="DJ125" s="209"/>
      <c r="DK125" s="209"/>
      <c r="DL125" s="209"/>
      <c r="DM125" s="209"/>
      <c r="DN125" s="209"/>
      <c r="DO125" s="209"/>
      <c r="DP125" s="209"/>
      <c r="DQ125" s="209"/>
      <c r="DR125" s="209"/>
      <c r="DS125" s="209"/>
      <c r="DT125" s="209"/>
      <c r="DU125" s="209"/>
      <c r="DV125" s="209"/>
      <c r="DW125" s="209"/>
      <c r="DX125" s="209"/>
      <c r="DY125" s="209"/>
      <c r="DZ125" s="209"/>
      <c r="EA125" s="209"/>
      <c r="EB125" s="209"/>
      <c r="EC125" s="209"/>
      <c r="ED125" s="209"/>
      <c r="EE125" s="209"/>
      <c r="EF125" s="209"/>
      <c r="EG125" s="209"/>
      <c r="EH125" s="209"/>
      <c r="EI125" s="209"/>
      <c r="EJ125" s="209"/>
      <c r="EK125" s="209"/>
      <c r="EL125" s="209"/>
      <c r="EM125" s="209"/>
      <c r="EN125" s="209"/>
      <c r="EO125" s="209"/>
      <c r="EP125" s="209"/>
      <c r="EQ125" s="209"/>
      <c r="ER125" s="209"/>
      <c r="ES125" s="209"/>
      <c r="ET125" s="209"/>
      <c r="EU125" s="209"/>
      <c r="EV125" s="209"/>
      <c r="EW125" s="209"/>
      <c r="EX125" s="209"/>
      <c r="EY125" s="209"/>
      <c r="EZ125" s="209"/>
      <c r="FA125" s="209"/>
      <c r="FB125" s="209"/>
      <c r="FC125" s="209"/>
      <c r="FD125" s="209"/>
      <c r="FE125" s="209"/>
      <c r="FF125" s="209"/>
      <c r="FG125" s="209"/>
      <c r="FH125" s="209"/>
    </row>
    <row r="126" spans="1:164" s="206" customFormat="1" ht="15" customHeight="1" x14ac:dyDescent="0.25">
      <c r="A126" s="206">
        <v>117</v>
      </c>
      <c r="B126" s="206">
        <f t="shared" si="30"/>
        <v>2</v>
      </c>
      <c r="C126" s="206">
        <f t="shared" si="32"/>
        <v>5</v>
      </c>
      <c r="D126" s="206" t="str">
        <f t="shared" si="29"/>
        <v>Court 5</v>
      </c>
      <c r="E126" s="207">
        <f t="shared" si="31"/>
        <v>0.87500000000000011</v>
      </c>
      <c r="F126" s="208">
        <f t="shared" si="33"/>
        <v>42041</v>
      </c>
      <c r="G126" s="154"/>
      <c r="K126" s="209" t="str">
        <f>Setup!H90</f>
        <v/>
      </c>
      <c r="L126" s="219">
        <f>Setup!I90</f>
        <v>0</v>
      </c>
      <c r="O126" s="209">
        <f t="shared" si="36"/>
        <v>118</v>
      </c>
      <c r="P126" s="210">
        <f t="shared" si="26"/>
        <v>42041</v>
      </c>
      <c r="Q126" s="207">
        <f t="shared" si="27"/>
        <v>0.87500000000000011</v>
      </c>
      <c r="R126" s="209" t="str">
        <f t="shared" si="28"/>
        <v>Court 6</v>
      </c>
      <c r="S126" s="209" t="str">
        <f t="shared" ca="1" si="34"/>
        <v>Bye</v>
      </c>
      <c r="T126" s="209" t="str">
        <f t="shared" ca="1" si="35"/>
        <v>Bye</v>
      </c>
      <c r="U126" s="209"/>
      <c r="V126" s="209"/>
      <c r="W126" s="209"/>
      <c r="X126" s="209"/>
      <c r="Y126" s="209"/>
      <c r="Z126" s="209"/>
      <c r="AA126" s="209"/>
      <c r="AB126" s="209"/>
      <c r="AC126" s="209"/>
      <c r="AD126" s="209"/>
      <c r="AE126" s="209"/>
      <c r="AF126" s="209"/>
      <c r="AG126" s="209"/>
      <c r="AH126" s="209"/>
      <c r="AI126" s="209"/>
      <c r="AJ126" s="209"/>
      <c r="AK126" s="209"/>
      <c r="AL126" s="209"/>
      <c r="AM126" s="209"/>
      <c r="AN126" s="209"/>
      <c r="AO126" s="209"/>
      <c r="AP126" s="209"/>
      <c r="AQ126" s="209"/>
      <c r="AR126" s="209"/>
      <c r="AS126" s="209"/>
      <c r="AT126" s="209"/>
      <c r="AU126" s="209"/>
      <c r="AV126" s="209"/>
      <c r="AW126" s="209"/>
      <c r="AX126" s="209"/>
      <c r="AY126" s="209"/>
      <c r="AZ126" s="209"/>
      <c r="BA126" s="209"/>
      <c r="BB126" s="209"/>
      <c r="BC126" s="209"/>
      <c r="BD126" s="209"/>
      <c r="BE126" s="209"/>
      <c r="BF126" s="209"/>
      <c r="BG126" s="209"/>
      <c r="BH126" s="209"/>
      <c r="BI126" s="209"/>
      <c r="BJ126" s="209"/>
      <c r="BK126" s="209"/>
      <c r="BL126" s="209"/>
      <c r="BM126" s="209"/>
      <c r="BN126" s="209"/>
      <c r="BO126" s="209"/>
      <c r="BP126" s="209"/>
      <c r="BQ126" s="209"/>
      <c r="BR126" s="209"/>
      <c r="BS126" s="209"/>
      <c r="BT126" s="209"/>
      <c r="BU126" s="209"/>
      <c r="BV126" s="209"/>
      <c r="BW126" s="209"/>
      <c r="BX126" s="209"/>
      <c r="BY126" s="209"/>
      <c r="BZ126" s="209"/>
      <c r="CA126" s="209"/>
      <c r="CB126" s="209"/>
      <c r="CC126" s="209"/>
      <c r="CD126" s="209"/>
      <c r="CE126" s="209"/>
      <c r="CF126" s="209"/>
      <c r="CG126" s="209"/>
      <c r="CH126" s="209"/>
      <c r="CI126" s="209"/>
      <c r="CJ126" s="209"/>
      <c r="CK126" s="209"/>
      <c r="CL126" s="209"/>
      <c r="CM126" s="209"/>
      <c r="CN126" s="209"/>
      <c r="CO126" s="209"/>
      <c r="CP126" s="209"/>
      <c r="CQ126" s="209"/>
      <c r="CR126" s="209"/>
      <c r="CS126" s="209"/>
      <c r="CT126" s="209"/>
      <c r="CU126" s="209"/>
      <c r="CV126" s="209"/>
      <c r="CW126" s="209"/>
      <c r="CX126" s="209"/>
      <c r="CY126" s="209"/>
      <c r="CZ126" s="209"/>
      <c r="DA126" s="209"/>
      <c r="DB126" s="209"/>
      <c r="DC126" s="209"/>
      <c r="DD126" s="209"/>
      <c r="DE126" s="209"/>
      <c r="DF126" s="209"/>
      <c r="DG126" s="209"/>
      <c r="DH126" s="209"/>
      <c r="DI126" s="209"/>
      <c r="DJ126" s="209"/>
      <c r="DK126" s="209"/>
      <c r="DL126" s="209"/>
      <c r="DM126" s="209"/>
      <c r="DN126" s="209"/>
      <c r="DO126" s="209"/>
      <c r="DP126" s="209"/>
      <c r="DQ126" s="209"/>
      <c r="DR126" s="209"/>
      <c r="DS126" s="209"/>
      <c r="DT126" s="209"/>
      <c r="DU126" s="209"/>
      <c r="DV126" s="209"/>
      <c r="DW126" s="209"/>
      <c r="DX126" s="209"/>
      <c r="DY126" s="209"/>
      <c r="DZ126" s="209"/>
      <c r="EA126" s="209"/>
      <c r="EB126" s="209"/>
      <c r="EC126" s="209"/>
      <c r="ED126" s="209"/>
      <c r="EE126" s="209"/>
      <c r="EF126" s="209"/>
      <c r="EG126" s="209"/>
      <c r="EH126" s="209"/>
      <c r="EI126" s="209"/>
      <c r="EJ126" s="209"/>
      <c r="EK126" s="209"/>
      <c r="EL126" s="209"/>
      <c r="EM126" s="209"/>
      <c r="EN126" s="209"/>
      <c r="EO126" s="209"/>
      <c r="EP126" s="209"/>
      <c r="EQ126" s="209"/>
      <c r="ER126" s="209"/>
      <c r="ES126" s="209"/>
      <c r="ET126" s="209"/>
      <c r="EU126" s="209"/>
      <c r="EV126" s="209"/>
      <c r="EW126" s="209"/>
      <c r="EX126" s="209"/>
      <c r="EY126" s="209"/>
      <c r="EZ126" s="209"/>
      <c r="FA126" s="209"/>
      <c r="FB126" s="209"/>
      <c r="FC126" s="209"/>
      <c r="FD126" s="209"/>
      <c r="FE126" s="209"/>
      <c r="FF126" s="209"/>
      <c r="FG126" s="209"/>
      <c r="FH126" s="209"/>
    </row>
    <row r="127" spans="1:164" s="206" customFormat="1" ht="15" customHeight="1" x14ac:dyDescent="0.25">
      <c r="A127" s="206">
        <v>118</v>
      </c>
      <c r="B127" s="206">
        <f t="shared" si="30"/>
        <v>2</v>
      </c>
      <c r="C127" s="206">
        <f t="shared" si="32"/>
        <v>6</v>
      </c>
      <c r="D127" s="206" t="str">
        <f t="shared" si="29"/>
        <v>Court 6</v>
      </c>
      <c r="E127" s="207">
        <f t="shared" si="31"/>
        <v>0.87500000000000011</v>
      </c>
      <c r="F127" s="208">
        <f t="shared" si="33"/>
        <v>42041</v>
      </c>
      <c r="G127" s="154"/>
      <c r="K127" s="209" t="str">
        <f>Setup!H91</f>
        <v/>
      </c>
      <c r="L127" s="219">
        <f>Setup!I91</f>
        <v>0</v>
      </c>
      <c r="O127" s="209">
        <f t="shared" si="36"/>
        <v>119</v>
      </c>
      <c r="P127" s="210">
        <f t="shared" si="26"/>
        <v>42041</v>
      </c>
      <c r="Q127" s="207">
        <f t="shared" si="27"/>
        <v>0.87500000000000011</v>
      </c>
      <c r="R127" s="209" t="str">
        <f t="shared" si="28"/>
        <v>Court 7</v>
      </c>
      <c r="S127" s="209" t="str">
        <f t="shared" ca="1" si="34"/>
        <v>Bye</v>
      </c>
      <c r="T127" s="209" t="str">
        <f t="shared" ca="1" si="35"/>
        <v>Bye</v>
      </c>
      <c r="U127" s="209"/>
      <c r="V127" s="209"/>
      <c r="W127" s="209"/>
      <c r="X127" s="209"/>
      <c r="Y127" s="209"/>
      <c r="Z127" s="209"/>
      <c r="AA127" s="209"/>
      <c r="AB127" s="209"/>
      <c r="AC127" s="209"/>
      <c r="AD127" s="209"/>
      <c r="AE127" s="209"/>
      <c r="AF127" s="209"/>
      <c r="AG127" s="209"/>
      <c r="AH127" s="209"/>
      <c r="AI127" s="209"/>
      <c r="AJ127" s="209"/>
      <c r="AK127" s="209"/>
      <c r="AL127" s="209"/>
      <c r="AM127" s="209"/>
      <c r="AN127" s="209"/>
      <c r="AO127" s="209"/>
      <c r="AP127" s="209"/>
      <c r="AQ127" s="209"/>
      <c r="AR127" s="209"/>
      <c r="AS127" s="209"/>
      <c r="AT127" s="209"/>
      <c r="AU127" s="209"/>
      <c r="AV127" s="209"/>
      <c r="AW127" s="209"/>
      <c r="AX127" s="209"/>
      <c r="AY127" s="209"/>
      <c r="AZ127" s="209"/>
      <c r="BA127" s="209"/>
      <c r="BB127" s="209"/>
      <c r="BC127" s="209"/>
      <c r="BD127" s="209"/>
      <c r="BE127" s="209"/>
      <c r="BF127" s="209"/>
      <c r="BG127" s="209"/>
      <c r="BH127" s="209"/>
      <c r="BI127" s="209"/>
      <c r="BJ127" s="209"/>
      <c r="BK127" s="209"/>
      <c r="BL127" s="209"/>
      <c r="BM127" s="209"/>
      <c r="BN127" s="209"/>
      <c r="BO127" s="209"/>
      <c r="BP127" s="209"/>
      <c r="BQ127" s="209"/>
      <c r="BR127" s="209"/>
      <c r="BS127" s="209"/>
      <c r="BT127" s="209"/>
      <c r="BU127" s="209"/>
      <c r="BV127" s="209"/>
      <c r="BW127" s="209"/>
      <c r="BX127" s="209"/>
      <c r="BY127" s="209"/>
      <c r="BZ127" s="209"/>
      <c r="CA127" s="209"/>
      <c r="CB127" s="209"/>
      <c r="CC127" s="209"/>
      <c r="CD127" s="209"/>
      <c r="CE127" s="209"/>
      <c r="CF127" s="209"/>
      <c r="CG127" s="209"/>
      <c r="CH127" s="209"/>
      <c r="CI127" s="209"/>
      <c r="CJ127" s="209"/>
      <c r="CK127" s="209"/>
      <c r="CL127" s="209"/>
      <c r="CM127" s="209"/>
      <c r="CN127" s="209"/>
      <c r="CO127" s="209"/>
      <c r="CP127" s="209"/>
      <c r="CQ127" s="209"/>
      <c r="CR127" s="209"/>
      <c r="CS127" s="209"/>
      <c r="CT127" s="209"/>
      <c r="CU127" s="209"/>
      <c r="CV127" s="209"/>
      <c r="CW127" s="209"/>
      <c r="CX127" s="209"/>
      <c r="CY127" s="209"/>
      <c r="CZ127" s="209"/>
      <c r="DA127" s="209"/>
      <c r="DB127" s="209"/>
      <c r="DC127" s="209"/>
      <c r="DD127" s="209"/>
      <c r="DE127" s="209"/>
      <c r="DF127" s="209"/>
      <c r="DG127" s="209"/>
      <c r="DH127" s="209"/>
      <c r="DI127" s="209"/>
      <c r="DJ127" s="209"/>
      <c r="DK127" s="209"/>
      <c r="DL127" s="209"/>
      <c r="DM127" s="209"/>
      <c r="DN127" s="209"/>
      <c r="DO127" s="209"/>
      <c r="DP127" s="209"/>
      <c r="DQ127" s="209"/>
      <c r="DR127" s="209"/>
      <c r="DS127" s="209"/>
      <c r="DT127" s="209"/>
      <c r="DU127" s="209"/>
      <c r="DV127" s="209"/>
      <c r="DW127" s="209"/>
      <c r="DX127" s="209"/>
      <c r="DY127" s="209"/>
      <c r="DZ127" s="209"/>
      <c r="EA127" s="209"/>
      <c r="EB127" s="209"/>
      <c r="EC127" s="209"/>
      <c r="ED127" s="209"/>
      <c r="EE127" s="209"/>
      <c r="EF127" s="209"/>
      <c r="EG127" s="209"/>
      <c r="EH127" s="209"/>
      <c r="EI127" s="209"/>
      <c r="EJ127" s="209"/>
      <c r="EK127" s="209"/>
      <c r="EL127" s="209"/>
      <c r="EM127" s="209"/>
      <c r="EN127" s="209"/>
      <c r="EO127" s="209"/>
      <c r="EP127" s="209"/>
      <c r="EQ127" s="209"/>
      <c r="ER127" s="209"/>
      <c r="ES127" s="209"/>
      <c r="ET127" s="209"/>
      <c r="EU127" s="209"/>
      <c r="EV127" s="209"/>
      <c r="EW127" s="209"/>
      <c r="EX127" s="209"/>
      <c r="EY127" s="209"/>
      <c r="EZ127" s="209"/>
      <c r="FA127" s="209"/>
      <c r="FB127" s="209"/>
      <c r="FC127" s="209"/>
      <c r="FD127" s="209"/>
      <c r="FE127" s="209"/>
      <c r="FF127" s="209"/>
      <c r="FG127" s="209"/>
      <c r="FH127" s="209"/>
    </row>
    <row r="128" spans="1:164" s="206" customFormat="1" ht="15" customHeight="1" x14ac:dyDescent="0.25">
      <c r="A128" s="206">
        <v>119</v>
      </c>
      <c r="B128" s="206">
        <f t="shared" si="30"/>
        <v>2</v>
      </c>
      <c r="C128" s="206">
        <f t="shared" si="32"/>
        <v>7</v>
      </c>
      <c r="D128" s="206" t="str">
        <f t="shared" si="29"/>
        <v>Court 7</v>
      </c>
      <c r="E128" s="207">
        <f t="shared" si="31"/>
        <v>0.87500000000000011</v>
      </c>
      <c r="F128" s="208">
        <f t="shared" si="33"/>
        <v>42041</v>
      </c>
      <c r="G128" s="154"/>
      <c r="K128" s="209" t="str">
        <f>Setup!H92</f>
        <v/>
      </c>
      <c r="L128" s="219">
        <f>Setup!I92</f>
        <v>0</v>
      </c>
      <c r="O128" s="209">
        <f t="shared" si="36"/>
        <v>120</v>
      </c>
      <c r="P128" s="210">
        <f t="shared" si="26"/>
        <v>42041</v>
      </c>
      <c r="Q128" s="207">
        <f t="shared" si="27"/>
        <v>0.87500000000000011</v>
      </c>
      <c r="R128" s="209" t="str">
        <f t="shared" si="28"/>
        <v>Court 8</v>
      </c>
      <c r="S128" s="209" t="str">
        <f t="shared" ca="1" si="34"/>
        <v>Bye</v>
      </c>
      <c r="T128" s="209" t="str">
        <f t="shared" ca="1" si="35"/>
        <v>Bye</v>
      </c>
      <c r="U128" s="209"/>
      <c r="V128" s="209"/>
      <c r="W128" s="209"/>
      <c r="X128" s="209"/>
      <c r="Y128" s="209"/>
      <c r="Z128" s="209"/>
      <c r="AA128" s="209"/>
      <c r="AB128" s="209"/>
      <c r="AC128" s="209"/>
      <c r="AD128" s="209"/>
      <c r="AE128" s="209"/>
      <c r="AF128" s="209"/>
      <c r="AG128" s="209"/>
      <c r="AH128" s="209"/>
      <c r="AI128" s="209"/>
      <c r="AJ128" s="209"/>
      <c r="AK128" s="209"/>
      <c r="AL128" s="209"/>
      <c r="AM128" s="209"/>
      <c r="AN128" s="209"/>
      <c r="AO128" s="209"/>
      <c r="AP128" s="209"/>
      <c r="AQ128" s="209"/>
      <c r="AR128" s="209"/>
      <c r="AS128" s="209"/>
      <c r="AT128" s="209"/>
      <c r="AU128" s="209"/>
      <c r="AV128" s="209"/>
      <c r="AW128" s="209"/>
      <c r="AX128" s="209"/>
      <c r="AY128" s="209"/>
      <c r="AZ128" s="209"/>
      <c r="BA128" s="209"/>
      <c r="BB128" s="209"/>
      <c r="BC128" s="209"/>
      <c r="BD128" s="209"/>
      <c r="BE128" s="209"/>
      <c r="BF128" s="209"/>
      <c r="BG128" s="209"/>
      <c r="BH128" s="209"/>
      <c r="BI128" s="209"/>
      <c r="BJ128" s="209"/>
      <c r="BK128" s="209"/>
      <c r="BL128" s="209"/>
      <c r="BM128" s="209"/>
      <c r="BN128" s="209"/>
      <c r="BO128" s="209"/>
      <c r="BP128" s="209"/>
      <c r="BQ128" s="209"/>
      <c r="BR128" s="209"/>
      <c r="BS128" s="209"/>
      <c r="BT128" s="209"/>
      <c r="BU128" s="209"/>
      <c r="BV128" s="209"/>
      <c r="BW128" s="209"/>
      <c r="BX128" s="209"/>
      <c r="BY128" s="209"/>
      <c r="BZ128" s="209"/>
      <c r="CA128" s="209"/>
      <c r="CB128" s="209"/>
      <c r="CC128" s="209"/>
      <c r="CD128" s="209"/>
      <c r="CE128" s="209"/>
      <c r="CF128" s="209"/>
      <c r="CG128" s="209"/>
      <c r="CH128" s="209"/>
      <c r="CI128" s="209"/>
      <c r="CJ128" s="209"/>
      <c r="CK128" s="209"/>
      <c r="CL128" s="209"/>
      <c r="CM128" s="209"/>
      <c r="CN128" s="209"/>
      <c r="CO128" s="209"/>
      <c r="CP128" s="209"/>
      <c r="CQ128" s="209"/>
      <c r="CR128" s="209"/>
      <c r="CS128" s="209"/>
      <c r="CT128" s="209"/>
      <c r="CU128" s="209"/>
      <c r="CV128" s="209"/>
      <c r="CW128" s="209"/>
      <c r="CX128" s="209"/>
      <c r="CY128" s="209"/>
      <c r="CZ128" s="209"/>
      <c r="DA128" s="209"/>
      <c r="DB128" s="209"/>
      <c r="DC128" s="209"/>
      <c r="DD128" s="209"/>
      <c r="DE128" s="209"/>
      <c r="DF128" s="209"/>
      <c r="DG128" s="209"/>
      <c r="DH128" s="209"/>
      <c r="DI128" s="209"/>
      <c r="DJ128" s="209"/>
      <c r="DK128" s="209"/>
      <c r="DL128" s="209"/>
      <c r="DM128" s="209"/>
      <c r="DN128" s="209"/>
      <c r="DO128" s="209"/>
      <c r="DP128" s="209"/>
      <c r="DQ128" s="209"/>
      <c r="DR128" s="209"/>
      <c r="DS128" s="209"/>
      <c r="DT128" s="209"/>
      <c r="DU128" s="209"/>
      <c r="DV128" s="209"/>
      <c r="DW128" s="209"/>
      <c r="DX128" s="209"/>
      <c r="DY128" s="209"/>
      <c r="DZ128" s="209"/>
      <c r="EA128" s="209"/>
      <c r="EB128" s="209"/>
      <c r="EC128" s="209"/>
      <c r="ED128" s="209"/>
      <c r="EE128" s="209"/>
      <c r="EF128" s="209"/>
      <c r="EG128" s="209"/>
      <c r="EH128" s="209"/>
      <c r="EI128" s="209"/>
      <c r="EJ128" s="209"/>
      <c r="EK128" s="209"/>
      <c r="EL128" s="209"/>
      <c r="EM128" s="209"/>
      <c r="EN128" s="209"/>
      <c r="EO128" s="209"/>
      <c r="EP128" s="209"/>
      <c r="EQ128" s="209"/>
      <c r="ER128" s="209"/>
      <c r="ES128" s="209"/>
      <c r="ET128" s="209"/>
      <c r="EU128" s="209"/>
      <c r="EV128" s="209"/>
      <c r="EW128" s="209"/>
      <c r="EX128" s="209"/>
      <c r="EY128" s="209"/>
      <c r="EZ128" s="209"/>
      <c r="FA128" s="209"/>
      <c r="FB128" s="209"/>
      <c r="FC128" s="209"/>
      <c r="FD128" s="209"/>
      <c r="FE128" s="209"/>
      <c r="FF128" s="209"/>
      <c r="FG128" s="209"/>
      <c r="FH128" s="209"/>
    </row>
    <row r="129" spans="1:164" s="206" customFormat="1" ht="15" customHeight="1" x14ac:dyDescent="0.25">
      <c r="A129" s="206">
        <v>120</v>
      </c>
      <c r="B129" s="206">
        <f t="shared" si="30"/>
        <v>2</v>
      </c>
      <c r="C129" s="206">
        <f t="shared" si="32"/>
        <v>8</v>
      </c>
      <c r="D129" s="206" t="str">
        <f t="shared" si="29"/>
        <v>Court 8</v>
      </c>
      <c r="E129" s="207">
        <f t="shared" si="31"/>
        <v>0.87500000000000011</v>
      </c>
      <c r="F129" s="208">
        <f t="shared" si="33"/>
        <v>42041</v>
      </c>
      <c r="G129" s="154"/>
      <c r="K129" s="209" t="str">
        <f>Setup!H93</f>
        <v/>
      </c>
      <c r="L129" s="219">
        <f>Setup!I93</f>
        <v>0</v>
      </c>
      <c r="O129" s="209">
        <f t="shared" si="36"/>
        <v>121</v>
      </c>
      <c r="P129" s="210">
        <f t="shared" ref="P129:P136" si="37">IF(O129&lt;&gt;"",VLOOKUP(O129,$A$10:$F$266,6,FALSE),"")</f>
        <v>42041</v>
      </c>
      <c r="Q129" s="207">
        <f t="shared" ref="Q129:Q136" si="38">IF(O129&lt;&gt;"",VLOOKUP(O129,$A$10:$F$266,5,FALSE),"")</f>
        <v>0.87500000000000011</v>
      </c>
      <c r="R129" s="209" t="str">
        <f t="shared" ref="R129:R136" si="39">IF(O129&lt;&gt;"",VLOOKUP(O129,$A$10:$F$266,4,FALSE),"")</f>
        <v>Court 9</v>
      </c>
      <c r="S129" s="209" t="str">
        <f t="shared" ca="1" si="34"/>
        <v>Bye</v>
      </c>
      <c r="T129" s="209" t="str">
        <f t="shared" ca="1" si="35"/>
        <v>Bye</v>
      </c>
      <c r="U129" s="209"/>
      <c r="V129" s="209"/>
      <c r="W129" s="209"/>
      <c r="X129" s="209"/>
      <c r="Y129" s="209"/>
      <c r="Z129" s="209"/>
      <c r="AA129" s="209"/>
      <c r="AB129" s="209"/>
      <c r="AC129" s="209"/>
      <c r="AD129" s="209"/>
      <c r="AE129" s="209"/>
      <c r="AF129" s="209"/>
      <c r="AG129" s="209"/>
      <c r="AH129" s="209"/>
      <c r="AI129" s="209"/>
      <c r="AJ129" s="209"/>
      <c r="AK129" s="209"/>
      <c r="AL129" s="209"/>
      <c r="AM129" s="209"/>
      <c r="AN129" s="209"/>
      <c r="AO129" s="209"/>
      <c r="AP129" s="209"/>
      <c r="AQ129" s="209"/>
      <c r="AR129" s="209"/>
      <c r="AS129" s="209"/>
      <c r="AT129" s="209"/>
      <c r="AU129" s="209"/>
      <c r="AV129" s="209"/>
      <c r="AW129" s="209"/>
      <c r="AX129" s="209"/>
      <c r="AY129" s="209"/>
      <c r="AZ129" s="209"/>
      <c r="BA129" s="209"/>
      <c r="BB129" s="209"/>
      <c r="BC129" s="209"/>
      <c r="BD129" s="209"/>
      <c r="BE129" s="209"/>
      <c r="BF129" s="209"/>
      <c r="BG129" s="209"/>
      <c r="BH129" s="209"/>
      <c r="BI129" s="209"/>
      <c r="BJ129" s="209"/>
      <c r="BK129" s="209"/>
      <c r="BL129" s="209"/>
      <c r="BM129" s="209"/>
      <c r="BN129" s="209"/>
      <c r="BO129" s="209"/>
      <c r="BP129" s="209"/>
      <c r="BQ129" s="209"/>
      <c r="BR129" s="209"/>
      <c r="BS129" s="209"/>
      <c r="BT129" s="209"/>
      <c r="BU129" s="209"/>
      <c r="BV129" s="209"/>
      <c r="BW129" s="209"/>
      <c r="BX129" s="209"/>
      <c r="BY129" s="209"/>
      <c r="BZ129" s="209"/>
      <c r="CA129" s="209"/>
      <c r="CB129" s="209"/>
      <c r="CC129" s="209"/>
      <c r="CD129" s="209"/>
      <c r="CE129" s="209"/>
      <c r="CF129" s="209"/>
      <c r="CG129" s="209"/>
      <c r="CH129" s="209"/>
      <c r="CI129" s="209"/>
      <c r="CJ129" s="209"/>
      <c r="CK129" s="209"/>
      <c r="CL129" s="209"/>
      <c r="CM129" s="209"/>
      <c r="CN129" s="209"/>
      <c r="CO129" s="209"/>
      <c r="CP129" s="209"/>
      <c r="CQ129" s="209"/>
      <c r="CR129" s="209"/>
      <c r="CS129" s="209"/>
      <c r="CT129" s="209"/>
      <c r="CU129" s="209"/>
      <c r="CV129" s="209"/>
      <c r="CW129" s="209"/>
      <c r="CX129" s="209"/>
      <c r="CY129" s="209"/>
      <c r="CZ129" s="209"/>
      <c r="DA129" s="209"/>
      <c r="DB129" s="209"/>
      <c r="DC129" s="209"/>
      <c r="DD129" s="209"/>
      <c r="DE129" s="209"/>
      <c r="DF129" s="209"/>
      <c r="DG129" s="209"/>
      <c r="DH129" s="209"/>
      <c r="DI129" s="209"/>
      <c r="DJ129" s="209"/>
      <c r="DK129" s="209"/>
      <c r="DL129" s="209"/>
      <c r="DM129" s="209"/>
      <c r="DN129" s="209"/>
      <c r="DO129" s="209"/>
      <c r="DP129" s="209"/>
      <c r="DQ129" s="209"/>
      <c r="DR129" s="209"/>
      <c r="DS129" s="209"/>
      <c r="DT129" s="209"/>
      <c r="DU129" s="209"/>
      <c r="DV129" s="209"/>
      <c r="DW129" s="209"/>
      <c r="DX129" s="209"/>
      <c r="DY129" s="209"/>
      <c r="DZ129" s="209"/>
      <c r="EA129" s="209"/>
      <c r="EB129" s="209"/>
      <c r="EC129" s="209"/>
      <c r="ED129" s="209"/>
      <c r="EE129" s="209"/>
      <c r="EF129" s="209"/>
      <c r="EG129" s="209"/>
      <c r="EH129" s="209"/>
      <c r="EI129" s="209"/>
      <c r="EJ129" s="209"/>
      <c r="EK129" s="209"/>
      <c r="EL129" s="209"/>
      <c r="EM129" s="209"/>
      <c r="EN129" s="209"/>
      <c r="EO129" s="209"/>
      <c r="EP129" s="209"/>
      <c r="EQ129" s="209"/>
      <c r="ER129" s="209"/>
      <c r="ES129" s="209"/>
      <c r="ET129" s="209"/>
      <c r="EU129" s="209"/>
      <c r="EV129" s="209"/>
      <c r="EW129" s="209"/>
      <c r="EX129" s="209"/>
      <c r="EY129" s="209"/>
      <c r="EZ129" s="209"/>
      <c r="FA129" s="209"/>
      <c r="FB129" s="209"/>
      <c r="FC129" s="209"/>
      <c r="FD129" s="209"/>
      <c r="FE129" s="209"/>
      <c r="FF129" s="209"/>
      <c r="FG129" s="209"/>
      <c r="FH129" s="209"/>
    </row>
    <row r="130" spans="1:164" s="206" customFormat="1" ht="15" customHeight="1" x14ac:dyDescent="0.25">
      <c r="A130" s="206">
        <v>121</v>
      </c>
      <c r="B130" s="206">
        <f t="shared" si="30"/>
        <v>2</v>
      </c>
      <c r="C130" s="206">
        <f t="shared" si="32"/>
        <v>9</v>
      </c>
      <c r="D130" s="206" t="str">
        <f t="shared" si="29"/>
        <v>Court 9</v>
      </c>
      <c r="E130" s="207">
        <f t="shared" si="31"/>
        <v>0.87500000000000011</v>
      </c>
      <c r="F130" s="208">
        <f t="shared" si="33"/>
        <v>42041</v>
      </c>
      <c r="G130" s="154"/>
      <c r="K130" s="209" t="str">
        <f>Setup!H94</f>
        <v/>
      </c>
      <c r="L130" s="219">
        <f>Setup!I94</f>
        <v>0</v>
      </c>
      <c r="O130" s="209">
        <f t="shared" si="36"/>
        <v>122</v>
      </c>
      <c r="P130" s="210">
        <f t="shared" si="37"/>
        <v>42041</v>
      </c>
      <c r="Q130" s="207">
        <f t="shared" si="38"/>
        <v>0.87500000000000011</v>
      </c>
      <c r="R130" s="209" t="str">
        <f t="shared" si="39"/>
        <v>Court 10</v>
      </c>
      <c r="S130" s="209" t="str">
        <f t="shared" ca="1" si="34"/>
        <v>Bye</v>
      </c>
      <c r="T130" s="209" t="str">
        <f t="shared" ca="1" si="35"/>
        <v>Bye</v>
      </c>
      <c r="U130" s="209"/>
      <c r="V130" s="209"/>
      <c r="W130" s="209"/>
      <c r="X130" s="209"/>
      <c r="Y130" s="209"/>
      <c r="Z130" s="209"/>
      <c r="AA130" s="209"/>
      <c r="AB130" s="209"/>
      <c r="AC130" s="209"/>
      <c r="AD130" s="209"/>
      <c r="AE130" s="209"/>
      <c r="AF130" s="209"/>
      <c r="AG130" s="209"/>
      <c r="AH130" s="209"/>
      <c r="AI130" s="209"/>
      <c r="AJ130" s="209"/>
      <c r="AK130" s="209"/>
      <c r="AL130" s="209"/>
      <c r="AM130" s="209"/>
      <c r="AN130" s="209"/>
      <c r="AO130" s="209"/>
      <c r="AP130" s="209"/>
      <c r="AQ130" s="209"/>
      <c r="AR130" s="209"/>
      <c r="AS130" s="209"/>
      <c r="AT130" s="209"/>
      <c r="AU130" s="209"/>
      <c r="AV130" s="209"/>
      <c r="AW130" s="209"/>
      <c r="AX130" s="209"/>
      <c r="AY130" s="209"/>
      <c r="AZ130" s="209"/>
      <c r="BA130" s="209"/>
      <c r="BB130" s="209"/>
      <c r="BC130" s="209"/>
      <c r="BD130" s="209"/>
      <c r="BE130" s="209"/>
      <c r="BF130" s="209"/>
      <c r="BG130" s="209"/>
      <c r="BH130" s="209"/>
      <c r="BI130" s="209"/>
      <c r="BJ130" s="209"/>
      <c r="BK130" s="209"/>
      <c r="BL130" s="209"/>
      <c r="BM130" s="209"/>
      <c r="BN130" s="209"/>
      <c r="BO130" s="209"/>
      <c r="BP130" s="209"/>
      <c r="BQ130" s="209"/>
      <c r="BR130" s="209"/>
      <c r="BS130" s="209"/>
      <c r="BT130" s="209"/>
      <c r="BU130" s="209"/>
      <c r="BV130" s="209"/>
      <c r="BW130" s="209"/>
      <c r="BX130" s="209"/>
      <c r="BY130" s="209"/>
      <c r="BZ130" s="209"/>
      <c r="CA130" s="209"/>
      <c r="CB130" s="209"/>
      <c r="CC130" s="209"/>
      <c r="CD130" s="209"/>
      <c r="CE130" s="209"/>
      <c r="CF130" s="209"/>
      <c r="CG130" s="209"/>
      <c r="CH130" s="209"/>
      <c r="CI130" s="209"/>
      <c r="CJ130" s="209"/>
      <c r="CK130" s="209"/>
      <c r="CL130" s="209"/>
      <c r="CM130" s="209"/>
      <c r="CN130" s="209"/>
      <c r="CO130" s="209"/>
      <c r="CP130" s="209"/>
      <c r="CQ130" s="209"/>
      <c r="CR130" s="209"/>
      <c r="CS130" s="209"/>
      <c r="CT130" s="209"/>
      <c r="CU130" s="209"/>
      <c r="CV130" s="209"/>
      <c r="CW130" s="209"/>
      <c r="CX130" s="209"/>
      <c r="CY130" s="209"/>
      <c r="CZ130" s="209"/>
      <c r="DA130" s="209"/>
      <c r="DB130" s="209"/>
      <c r="DC130" s="209"/>
      <c r="DD130" s="209"/>
      <c r="DE130" s="209"/>
      <c r="DF130" s="209"/>
      <c r="DG130" s="209"/>
      <c r="DH130" s="209"/>
      <c r="DI130" s="209"/>
      <c r="DJ130" s="209"/>
      <c r="DK130" s="209"/>
      <c r="DL130" s="209"/>
      <c r="DM130" s="209"/>
      <c r="DN130" s="209"/>
      <c r="DO130" s="209"/>
      <c r="DP130" s="209"/>
      <c r="DQ130" s="209"/>
      <c r="DR130" s="209"/>
      <c r="DS130" s="209"/>
      <c r="DT130" s="209"/>
      <c r="DU130" s="209"/>
      <c r="DV130" s="209"/>
      <c r="DW130" s="209"/>
      <c r="DX130" s="209"/>
      <c r="DY130" s="209"/>
      <c r="DZ130" s="209"/>
      <c r="EA130" s="209"/>
      <c r="EB130" s="209"/>
      <c r="EC130" s="209"/>
      <c r="ED130" s="209"/>
      <c r="EE130" s="209"/>
      <c r="EF130" s="209"/>
      <c r="EG130" s="209"/>
      <c r="EH130" s="209"/>
      <c r="EI130" s="209"/>
      <c r="EJ130" s="209"/>
      <c r="EK130" s="209"/>
      <c r="EL130" s="209"/>
      <c r="EM130" s="209"/>
      <c r="EN130" s="209"/>
      <c r="EO130" s="209"/>
      <c r="EP130" s="209"/>
      <c r="EQ130" s="209"/>
      <c r="ER130" s="209"/>
      <c r="ES130" s="209"/>
      <c r="ET130" s="209"/>
      <c r="EU130" s="209"/>
      <c r="EV130" s="209"/>
      <c r="EW130" s="209"/>
      <c r="EX130" s="209"/>
      <c r="EY130" s="209"/>
      <c r="EZ130" s="209"/>
      <c r="FA130" s="209"/>
      <c r="FB130" s="209"/>
      <c r="FC130" s="209"/>
      <c r="FD130" s="209"/>
      <c r="FE130" s="209"/>
      <c r="FF130" s="209"/>
      <c r="FG130" s="209"/>
      <c r="FH130" s="209"/>
    </row>
    <row r="131" spans="1:164" s="206" customFormat="1" ht="15" customHeight="1" x14ac:dyDescent="0.25">
      <c r="A131" s="206">
        <v>122</v>
      </c>
      <c r="B131" s="206">
        <f t="shared" si="30"/>
        <v>2</v>
      </c>
      <c r="C131" s="206">
        <f t="shared" si="32"/>
        <v>10</v>
      </c>
      <c r="D131" s="206" t="str">
        <f t="shared" si="29"/>
        <v>Court 10</v>
      </c>
      <c r="E131" s="207">
        <f t="shared" si="31"/>
        <v>0.87500000000000011</v>
      </c>
      <c r="F131" s="208">
        <f t="shared" si="33"/>
        <v>42041</v>
      </c>
      <c r="G131" s="154"/>
      <c r="K131" s="209" t="str">
        <f>Setup!H95</f>
        <v/>
      </c>
      <c r="L131" s="219">
        <f>Setup!I95</f>
        <v>0</v>
      </c>
      <c r="O131" s="209">
        <f t="shared" si="36"/>
        <v>123</v>
      </c>
      <c r="P131" s="210">
        <f t="shared" si="37"/>
        <v>42041</v>
      </c>
      <c r="Q131" s="207">
        <f t="shared" si="38"/>
        <v>0.87500000000000011</v>
      </c>
      <c r="R131" s="209" t="str">
        <f t="shared" si="39"/>
        <v>Court 11</v>
      </c>
      <c r="S131" s="209" t="str">
        <f t="shared" ca="1" si="34"/>
        <v>Bye</v>
      </c>
      <c r="T131" s="209" t="str">
        <f t="shared" ca="1" si="35"/>
        <v>Bye</v>
      </c>
      <c r="U131" s="209"/>
      <c r="V131" s="209"/>
      <c r="W131" s="209"/>
      <c r="X131" s="209"/>
      <c r="Y131" s="209"/>
      <c r="Z131" s="209"/>
      <c r="AA131" s="209"/>
      <c r="AB131" s="209"/>
      <c r="AC131" s="209"/>
      <c r="AD131" s="209"/>
      <c r="AE131" s="209"/>
      <c r="AF131" s="209"/>
      <c r="AG131" s="209"/>
      <c r="AH131" s="209"/>
      <c r="AI131" s="209"/>
      <c r="AJ131" s="209"/>
      <c r="AK131" s="209"/>
      <c r="AL131" s="209"/>
      <c r="AM131" s="209"/>
      <c r="AN131" s="209"/>
      <c r="AO131" s="209"/>
      <c r="AP131" s="209"/>
      <c r="AQ131" s="209"/>
      <c r="AR131" s="209"/>
      <c r="AS131" s="209"/>
      <c r="AT131" s="209"/>
      <c r="AU131" s="209"/>
      <c r="AV131" s="209"/>
      <c r="AW131" s="209"/>
      <c r="AX131" s="209"/>
      <c r="AY131" s="209"/>
      <c r="AZ131" s="209"/>
      <c r="BA131" s="209"/>
      <c r="BB131" s="209"/>
      <c r="BC131" s="209"/>
      <c r="BD131" s="209"/>
      <c r="BE131" s="209"/>
      <c r="BF131" s="209"/>
      <c r="BG131" s="209"/>
      <c r="BH131" s="209"/>
      <c r="BI131" s="209"/>
      <c r="BJ131" s="209"/>
      <c r="BK131" s="209"/>
      <c r="BL131" s="209"/>
      <c r="BM131" s="209"/>
      <c r="BN131" s="209"/>
      <c r="BO131" s="209"/>
      <c r="BP131" s="209"/>
      <c r="BQ131" s="209"/>
      <c r="BR131" s="209"/>
      <c r="BS131" s="209"/>
      <c r="BT131" s="209"/>
      <c r="BU131" s="209"/>
      <c r="BV131" s="209"/>
      <c r="BW131" s="209"/>
      <c r="BX131" s="209"/>
      <c r="BY131" s="209"/>
      <c r="BZ131" s="209"/>
      <c r="CA131" s="209"/>
      <c r="CB131" s="209"/>
      <c r="CC131" s="209"/>
      <c r="CD131" s="209"/>
      <c r="CE131" s="209"/>
      <c r="CF131" s="209"/>
      <c r="CG131" s="209"/>
      <c r="CH131" s="209"/>
      <c r="CI131" s="209"/>
      <c r="CJ131" s="209"/>
      <c r="CK131" s="209"/>
      <c r="CL131" s="209"/>
      <c r="CM131" s="209"/>
      <c r="CN131" s="209"/>
      <c r="CO131" s="209"/>
      <c r="CP131" s="209"/>
      <c r="CQ131" s="209"/>
      <c r="CR131" s="209"/>
      <c r="CS131" s="209"/>
      <c r="CT131" s="209"/>
      <c r="CU131" s="209"/>
      <c r="CV131" s="209"/>
      <c r="CW131" s="209"/>
      <c r="CX131" s="209"/>
      <c r="CY131" s="209"/>
      <c r="CZ131" s="209"/>
      <c r="DA131" s="209"/>
      <c r="DB131" s="209"/>
      <c r="DC131" s="209"/>
      <c r="DD131" s="209"/>
      <c r="DE131" s="209"/>
      <c r="DF131" s="209"/>
      <c r="DG131" s="209"/>
      <c r="DH131" s="209"/>
      <c r="DI131" s="209"/>
      <c r="DJ131" s="209"/>
      <c r="DK131" s="209"/>
      <c r="DL131" s="209"/>
      <c r="DM131" s="209"/>
      <c r="DN131" s="209"/>
      <c r="DO131" s="209"/>
      <c r="DP131" s="209"/>
      <c r="DQ131" s="209"/>
      <c r="DR131" s="209"/>
      <c r="DS131" s="209"/>
      <c r="DT131" s="209"/>
      <c r="DU131" s="209"/>
      <c r="DV131" s="209"/>
      <c r="DW131" s="209"/>
      <c r="DX131" s="209"/>
      <c r="DY131" s="209"/>
      <c r="DZ131" s="209"/>
      <c r="EA131" s="209"/>
      <c r="EB131" s="209"/>
      <c r="EC131" s="209"/>
      <c r="ED131" s="209"/>
      <c r="EE131" s="209"/>
      <c r="EF131" s="209"/>
      <c r="EG131" s="209"/>
      <c r="EH131" s="209"/>
      <c r="EI131" s="209"/>
      <c r="EJ131" s="209"/>
      <c r="EK131" s="209"/>
      <c r="EL131" s="209"/>
      <c r="EM131" s="209"/>
      <c r="EN131" s="209"/>
      <c r="EO131" s="209"/>
      <c r="EP131" s="209"/>
      <c r="EQ131" s="209"/>
      <c r="ER131" s="209"/>
      <c r="ES131" s="209"/>
      <c r="ET131" s="209"/>
      <c r="EU131" s="209"/>
      <c r="EV131" s="209"/>
      <c r="EW131" s="209"/>
      <c r="EX131" s="209"/>
      <c r="EY131" s="209"/>
      <c r="EZ131" s="209"/>
      <c r="FA131" s="209"/>
      <c r="FB131" s="209"/>
      <c r="FC131" s="209"/>
      <c r="FD131" s="209"/>
      <c r="FE131" s="209"/>
      <c r="FF131" s="209"/>
      <c r="FG131" s="209"/>
      <c r="FH131" s="209"/>
    </row>
    <row r="132" spans="1:164" s="206" customFormat="1" ht="15" customHeight="1" x14ac:dyDescent="0.25">
      <c r="A132" s="206">
        <v>123</v>
      </c>
      <c r="B132" s="206">
        <f t="shared" si="30"/>
        <v>2</v>
      </c>
      <c r="C132" s="206">
        <f t="shared" si="32"/>
        <v>11</v>
      </c>
      <c r="D132" s="206" t="str">
        <f t="shared" si="29"/>
        <v>Court 11</v>
      </c>
      <c r="E132" s="207">
        <f t="shared" si="31"/>
        <v>0.87500000000000011</v>
      </c>
      <c r="F132" s="208">
        <f t="shared" si="33"/>
        <v>42041</v>
      </c>
      <c r="G132" s="154"/>
      <c r="K132" s="209" t="str">
        <f>Setup!H96</f>
        <v/>
      </c>
      <c r="L132" s="219">
        <f>Setup!I96</f>
        <v>0</v>
      </c>
      <c r="O132" s="209">
        <f t="shared" si="36"/>
        <v>124</v>
      </c>
      <c r="P132" s="210">
        <f t="shared" si="37"/>
        <v>42041</v>
      </c>
      <c r="Q132" s="207">
        <f t="shared" si="38"/>
        <v>0.87500000000000011</v>
      </c>
      <c r="R132" s="209" t="str">
        <f t="shared" si="39"/>
        <v>Court 12</v>
      </c>
      <c r="S132" s="209" t="str">
        <f t="shared" ca="1" si="34"/>
        <v>Bye</v>
      </c>
      <c r="T132" s="209" t="str">
        <f t="shared" ca="1" si="35"/>
        <v>Bye</v>
      </c>
      <c r="U132" s="209"/>
      <c r="V132" s="209"/>
      <c r="W132" s="209"/>
      <c r="X132" s="209"/>
      <c r="Y132" s="209"/>
      <c r="Z132" s="209"/>
      <c r="AA132" s="209"/>
      <c r="AB132" s="209"/>
      <c r="AC132" s="209"/>
      <c r="AD132" s="209"/>
      <c r="AE132" s="209"/>
      <c r="AF132" s="209"/>
      <c r="AG132" s="209"/>
      <c r="AH132" s="209"/>
      <c r="AI132" s="209"/>
      <c r="AJ132" s="209"/>
      <c r="AK132" s="209"/>
      <c r="AL132" s="209"/>
      <c r="AM132" s="209"/>
      <c r="AN132" s="209"/>
      <c r="AO132" s="209"/>
      <c r="AP132" s="209"/>
      <c r="AQ132" s="209"/>
      <c r="AR132" s="209"/>
      <c r="AS132" s="209"/>
      <c r="AT132" s="209"/>
      <c r="AU132" s="209"/>
      <c r="AV132" s="209"/>
      <c r="AW132" s="209"/>
      <c r="AX132" s="209"/>
      <c r="AY132" s="209"/>
      <c r="AZ132" s="209"/>
      <c r="BA132" s="209"/>
      <c r="BB132" s="209"/>
      <c r="BC132" s="209"/>
      <c r="BD132" s="209"/>
      <c r="BE132" s="209"/>
      <c r="BF132" s="209"/>
      <c r="BG132" s="209"/>
      <c r="BH132" s="209"/>
      <c r="BI132" s="209"/>
      <c r="BJ132" s="209"/>
      <c r="BK132" s="209"/>
      <c r="BL132" s="209"/>
      <c r="BM132" s="209"/>
      <c r="BN132" s="209"/>
      <c r="BO132" s="209"/>
      <c r="BP132" s="209"/>
      <c r="BQ132" s="209"/>
      <c r="BR132" s="209"/>
      <c r="BS132" s="209"/>
      <c r="BT132" s="209"/>
      <c r="BU132" s="209"/>
      <c r="BV132" s="209"/>
      <c r="BW132" s="209"/>
      <c r="BX132" s="209"/>
      <c r="BY132" s="209"/>
      <c r="BZ132" s="209"/>
      <c r="CA132" s="209"/>
      <c r="CB132" s="209"/>
      <c r="CC132" s="209"/>
      <c r="CD132" s="209"/>
      <c r="CE132" s="209"/>
      <c r="CF132" s="209"/>
      <c r="CG132" s="209"/>
      <c r="CH132" s="209"/>
      <c r="CI132" s="209"/>
      <c r="CJ132" s="209"/>
      <c r="CK132" s="209"/>
      <c r="CL132" s="209"/>
      <c r="CM132" s="209"/>
      <c r="CN132" s="209"/>
      <c r="CO132" s="209"/>
      <c r="CP132" s="209"/>
      <c r="CQ132" s="209"/>
      <c r="CR132" s="209"/>
      <c r="CS132" s="209"/>
      <c r="CT132" s="209"/>
      <c r="CU132" s="209"/>
      <c r="CV132" s="209"/>
      <c r="CW132" s="209"/>
      <c r="CX132" s="209"/>
      <c r="CY132" s="209"/>
      <c r="CZ132" s="209"/>
      <c r="DA132" s="209"/>
      <c r="DB132" s="209"/>
      <c r="DC132" s="209"/>
      <c r="DD132" s="209"/>
      <c r="DE132" s="209"/>
      <c r="DF132" s="209"/>
      <c r="DG132" s="209"/>
      <c r="DH132" s="209"/>
      <c r="DI132" s="209"/>
      <c r="DJ132" s="209"/>
      <c r="DK132" s="209"/>
      <c r="DL132" s="209"/>
      <c r="DM132" s="209"/>
      <c r="DN132" s="209"/>
      <c r="DO132" s="209"/>
      <c r="DP132" s="209"/>
      <c r="DQ132" s="209"/>
      <c r="DR132" s="209"/>
      <c r="DS132" s="209"/>
      <c r="DT132" s="209"/>
      <c r="DU132" s="209"/>
      <c r="DV132" s="209"/>
      <c r="DW132" s="209"/>
      <c r="DX132" s="209"/>
      <c r="DY132" s="209"/>
      <c r="DZ132" s="209"/>
      <c r="EA132" s="209"/>
      <c r="EB132" s="209"/>
      <c r="EC132" s="209"/>
      <c r="ED132" s="209"/>
      <c r="EE132" s="209"/>
      <c r="EF132" s="209"/>
      <c r="EG132" s="209"/>
      <c r="EH132" s="209"/>
      <c r="EI132" s="209"/>
      <c r="EJ132" s="209"/>
      <c r="EK132" s="209"/>
      <c r="EL132" s="209"/>
      <c r="EM132" s="209"/>
      <c r="EN132" s="209"/>
      <c r="EO132" s="209"/>
      <c r="EP132" s="209"/>
      <c r="EQ132" s="209"/>
      <c r="ER132" s="209"/>
      <c r="ES132" s="209"/>
      <c r="ET132" s="209"/>
      <c r="EU132" s="209"/>
      <c r="EV132" s="209"/>
      <c r="EW132" s="209"/>
      <c r="EX132" s="209"/>
      <c r="EY132" s="209"/>
      <c r="EZ132" s="209"/>
      <c r="FA132" s="209"/>
      <c r="FB132" s="209"/>
      <c r="FC132" s="209"/>
      <c r="FD132" s="209"/>
      <c r="FE132" s="209"/>
      <c r="FF132" s="209"/>
      <c r="FG132" s="209"/>
      <c r="FH132" s="209"/>
    </row>
    <row r="133" spans="1:164" s="206" customFormat="1" ht="15" customHeight="1" x14ac:dyDescent="0.25">
      <c r="A133" s="206">
        <v>124</v>
      </c>
      <c r="B133" s="206">
        <f t="shared" si="30"/>
        <v>2</v>
      </c>
      <c r="C133" s="206">
        <f t="shared" si="32"/>
        <v>12</v>
      </c>
      <c r="D133" s="206" t="str">
        <f t="shared" si="29"/>
        <v>Court 12</v>
      </c>
      <c r="E133" s="207">
        <f t="shared" si="31"/>
        <v>0.87500000000000011</v>
      </c>
      <c r="F133" s="208">
        <f t="shared" si="33"/>
        <v>42041</v>
      </c>
      <c r="G133" s="154"/>
      <c r="K133" s="209" t="str">
        <f>Setup!H97</f>
        <v/>
      </c>
      <c r="L133" s="219">
        <f>Setup!I97</f>
        <v>0</v>
      </c>
      <c r="O133" s="209">
        <f t="shared" si="36"/>
        <v>125</v>
      </c>
      <c r="P133" s="210">
        <f t="shared" si="37"/>
        <v>42041</v>
      </c>
      <c r="Q133" s="207">
        <f t="shared" si="38"/>
        <v>0.87500000000000011</v>
      </c>
      <c r="R133" s="209" t="str">
        <f t="shared" si="39"/>
        <v>Court 13</v>
      </c>
      <c r="S133" s="209" t="str">
        <f t="shared" ca="1" si="34"/>
        <v>Bye</v>
      </c>
      <c r="T133" s="209" t="str">
        <f t="shared" ca="1" si="35"/>
        <v>Bye</v>
      </c>
      <c r="U133" s="209"/>
      <c r="V133" s="209"/>
      <c r="W133" s="209"/>
      <c r="X133" s="209"/>
      <c r="Y133" s="209"/>
      <c r="Z133" s="209"/>
      <c r="AA133" s="209"/>
      <c r="AB133" s="209"/>
      <c r="AC133" s="209"/>
      <c r="AD133" s="209"/>
      <c r="AE133" s="209"/>
      <c r="AF133" s="209"/>
      <c r="AG133" s="209"/>
      <c r="AH133" s="209"/>
      <c r="AI133" s="209"/>
      <c r="AJ133" s="209"/>
      <c r="AK133" s="209"/>
      <c r="AL133" s="209"/>
      <c r="AM133" s="209"/>
      <c r="AN133" s="209"/>
      <c r="AO133" s="209"/>
      <c r="AP133" s="209"/>
      <c r="AQ133" s="209"/>
      <c r="AR133" s="209"/>
      <c r="AS133" s="209"/>
      <c r="AT133" s="209"/>
      <c r="AU133" s="209"/>
      <c r="AV133" s="209"/>
      <c r="AW133" s="209"/>
      <c r="AX133" s="209"/>
      <c r="AY133" s="209"/>
      <c r="AZ133" s="209"/>
      <c r="BA133" s="209"/>
      <c r="BB133" s="209"/>
      <c r="BC133" s="209"/>
      <c r="BD133" s="209"/>
      <c r="BE133" s="209"/>
      <c r="BF133" s="209"/>
      <c r="BG133" s="209"/>
      <c r="BH133" s="209"/>
      <c r="BI133" s="209"/>
      <c r="BJ133" s="209"/>
      <c r="BK133" s="209"/>
      <c r="BL133" s="209"/>
      <c r="BM133" s="209"/>
      <c r="BN133" s="209"/>
      <c r="BO133" s="209"/>
      <c r="BP133" s="209"/>
      <c r="BQ133" s="209"/>
      <c r="BR133" s="209"/>
      <c r="BS133" s="209"/>
      <c r="BT133" s="209"/>
      <c r="BU133" s="209"/>
      <c r="BV133" s="209"/>
      <c r="BW133" s="209"/>
      <c r="BX133" s="209"/>
      <c r="BY133" s="209"/>
      <c r="BZ133" s="209"/>
      <c r="CA133" s="209"/>
      <c r="CB133" s="209"/>
      <c r="CC133" s="209"/>
      <c r="CD133" s="209"/>
      <c r="CE133" s="209"/>
      <c r="CF133" s="209"/>
      <c r="CG133" s="209"/>
      <c r="CH133" s="209"/>
      <c r="CI133" s="209"/>
      <c r="CJ133" s="209"/>
      <c r="CK133" s="209"/>
      <c r="CL133" s="209"/>
      <c r="CM133" s="209"/>
      <c r="CN133" s="209"/>
      <c r="CO133" s="209"/>
      <c r="CP133" s="209"/>
      <c r="CQ133" s="209"/>
      <c r="CR133" s="209"/>
      <c r="CS133" s="209"/>
      <c r="CT133" s="209"/>
      <c r="CU133" s="209"/>
      <c r="CV133" s="209"/>
      <c r="CW133" s="209"/>
      <c r="CX133" s="209"/>
      <c r="CY133" s="209"/>
      <c r="CZ133" s="209"/>
      <c r="DA133" s="209"/>
      <c r="DB133" s="209"/>
      <c r="DC133" s="209"/>
      <c r="DD133" s="209"/>
      <c r="DE133" s="209"/>
      <c r="DF133" s="209"/>
      <c r="DG133" s="209"/>
      <c r="DH133" s="209"/>
      <c r="DI133" s="209"/>
      <c r="DJ133" s="209"/>
      <c r="DK133" s="209"/>
      <c r="DL133" s="209"/>
      <c r="DM133" s="209"/>
      <c r="DN133" s="209"/>
      <c r="DO133" s="209"/>
      <c r="DP133" s="209"/>
      <c r="DQ133" s="209"/>
      <c r="DR133" s="209"/>
      <c r="DS133" s="209"/>
      <c r="DT133" s="209"/>
      <c r="DU133" s="209"/>
      <c r="DV133" s="209"/>
      <c r="DW133" s="209"/>
      <c r="DX133" s="209"/>
      <c r="DY133" s="209"/>
      <c r="DZ133" s="209"/>
      <c r="EA133" s="209"/>
      <c r="EB133" s="209"/>
      <c r="EC133" s="209"/>
      <c r="ED133" s="209"/>
      <c r="EE133" s="209"/>
      <c r="EF133" s="209"/>
      <c r="EG133" s="209"/>
      <c r="EH133" s="209"/>
      <c r="EI133" s="209"/>
      <c r="EJ133" s="209"/>
      <c r="EK133" s="209"/>
      <c r="EL133" s="209"/>
      <c r="EM133" s="209"/>
      <c r="EN133" s="209"/>
      <c r="EO133" s="209"/>
      <c r="EP133" s="209"/>
      <c r="EQ133" s="209"/>
      <c r="ER133" s="209"/>
      <c r="ES133" s="209"/>
      <c r="ET133" s="209"/>
      <c r="EU133" s="209"/>
      <c r="EV133" s="209"/>
      <c r="EW133" s="209"/>
      <c r="EX133" s="209"/>
      <c r="EY133" s="209"/>
      <c r="EZ133" s="209"/>
      <c r="FA133" s="209"/>
      <c r="FB133" s="209"/>
      <c r="FC133" s="209"/>
      <c r="FD133" s="209"/>
      <c r="FE133" s="209"/>
      <c r="FF133" s="209"/>
      <c r="FG133" s="209"/>
      <c r="FH133" s="209"/>
    </row>
    <row r="134" spans="1:164" s="206" customFormat="1" ht="15" customHeight="1" x14ac:dyDescent="0.25">
      <c r="A134" s="206">
        <v>125</v>
      </c>
      <c r="B134" s="206">
        <f t="shared" si="30"/>
        <v>2</v>
      </c>
      <c r="C134" s="206">
        <f t="shared" si="32"/>
        <v>13</v>
      </c>
      <c r="D134" s="206" t="str">
        <f t="shared" si="29"/>
        <v>Court 13</v>
      </c>
      <c r="E134" s="207">
        <f t="shared" si="31"/>
        <v>0.87500000000000011</v>
      </c>
      <c r="F134" s="208">
        <f t="shared" si="33"/>
        <v>42041</v>
      </c>
      <c r="G134" s="154"/>
      <c r="K134" s="209" t="str">
        <f>Setup!H98</f>
        <v/>
      </c>
      <c r="L134" s="219">
        <f>Setup!I98</f>
        <v>0</v>
      </c>
      <c r="O134" s="209">
        <f t="shared" si="36"/>
        <v>126</v>
      </c>
      <c r="P134" s="210">
        <f t="shared" si="37"/>
        <v>42041</v>
      </c>
      <c r="Q134" s="207">
        <f t="shared" si="38"/>
        <v>0.87500000000000011</v>
      </c>
      <c r="R134" s="209" t="str">
        <f t="shared" si="39"/>
        <v>Court 14</v>
      </c>
      <c r="S134" s="209" t="str">
        <f t="shared" ca="1" si="34"/>
        <v>Bye</v>
      </c>
      <c r="T134" s="209" t="str">
        <f t="shared" ca="1" si="35"/>
        <v>Bye</v>
      </c>
      <c r="U134" s="209"/>
      <c r="V134" s="209"/>
      <c r="W134" s="209"/>
      <c r="X134" s="209"/>
      <c r="Y134" s="209"/>
      <c r="Z134" s="209"/>
      <c r="AA134" s="209"/>
      <c r="AB134" s="209"/>
      <c r="AC134" s="209"/>
      <c r="AD134" s="209"/>
      <c r="AE134" s="209"/>
      <c r="AF134" s="209"/>
      <c r="AG134" s="209"/>
      <c r="AH134" s="209"/>
      <c r="AI134" s="209"/>
      <c r="AJ134" s="209"/>
      <c r="AK134" s="209"/>
      <c r="AL134" s="209"/>
      <c r="AM134" s="209"/>
      <c r="AN134" s="209"/>
      <c r="AO134" s="209"/>
      <c r="AP134" s="209"/>
      <c r="AQ134" s="209"/>
      <c r="AR134" s="209"/>
      <c r="AS134" s="209"/>
      <c r="AT134" s="209"/>
      <c r="AU134" s="209"/>
      <c r="AV134" s="209"/>
      <c r="AW134" s="209"/>
      <c r="AX134" s="209"/>
      <c r="AY134" s="209"/>
      <c r="AZ134" s="209"/>
      <c r="BA134" s="209"/>
      <c r="BB134" s="209"/>
      <c r="BC134" s="209"/>
      <c r="BD134" s="209"/>
      <c r="BE134" s="209"/>
      <c r="BF134" s="209"/>
      <c r="BG134" s="209"/>
      <c r="BH134" s="209"/>
      <c r="BI134" s="209"/>
      <c r="BJ134" s="209"/>
      <c r="BK134" s="209"/>
      <c r="BL134" s="209"/>
      <c r="BM134" s="209"/>
      <c r="BN134" s="209"/>
      <c r="BO134" s="209"/>
      <c r="BP134" s="209"/>
      <c r="BQ134" s="209"/>
      <c r="BR134" s="209"/>
      <c r="BS134" s="209"/>
      <c r="BT134" s="209"/>
      <c r="BU134" s="209"/>
      <c r="BV134" s="209"/>
      <c r="BW134" s="209"/>
      <c r="BX134" s="209"/>
      <c r="BY134" s="209"/>
      <c r="BZ134" s="209"/>
      <c r="CA134" s="209"/>
      <c r="CB134" s="209"/>
      <c r="CC134" s="209"/>
      <c r="CD134" s="209"/>
      <c r="CE134" s="209"/>
      <c r="CF134" s="209"/>
      <c r="CG134" s="209"/>
      <c r="CH134" s="209"/>
      <c r="CI134" s="209"/>
      <c r="CJ134" s="209"/>
      <c r="CK134" s="209"/>
      <c r="CL134" s="209"/>
      <c r="CM134" s="209"/>
      <c r="CN134" s="209"/>
      <c r="CO134" s="209"/>
      <c r="CP134" s="209"/>
      <c r="CQ134" s="209"/>
      <c r="CR134" s="209"/>
      <c r="CS134" s="209"/>
      <c r="CT134" s="209"/>
      <c r="CU134" s="209"/>
      <c r="CV134" s="209"/>
      <c r="CW134" s="209"/>
      <c r="CX134" s="209"/>
      <c r="CY134" s="209"/>
      <c r="CZ134" s="209"/>
      <c r="DA134" s="209"/>
      <c r="DB134" s="209"/>
      <c r="DC134" s="209"/>
      <c r="DD134" s="209"/>
      <c r="DE134" s="209"/>
      <c r="DF134" s="209"/>
      <c r="DG134" s="209"/>
      <c r="DH134" s="209"/>
      <c r="DI134" s="209"/>
      <c r="DJ134" s="209"/>
      <c r="DK134" s="209"/>
      <c r="DL134" s="209"/>
      <c r="DM134" s="209"/>
      <c r="DN134" s="209"/>
      <c r="DO134" s="209"/>
      <c r="DP134" s="209"/>
      <c r="DQ134" s="209"/>
      <c r="DR134" s="209"/>
      <c r="DS134" s="209"/>
      <c r="DT134" s="209"/>
      <c r="DU134" s="209"/>
      <c r="DV134" s="209"/>
      <c r="DW134" s="209"/>
      <c r="DX134" s="209"/>
      <c r="DY134" s="209"/>
      <c r="DZ134" s="209"/>
      <c r="EA134" s="209"/>
      <c r="EB134" s="209"/>
      <c r="EC134" s="209"/>
      <c r="ED134" s="209"/>
      <c r="EE134" s="209"/>
      <c r="EF134" s="209"/>
      <c r="EG134" s="209"/>
      <c r="EH134" s="209"/>
      <c r="EI134" s="209"/>
      <c r="EJ134" s="209"/>
      <c r="EK134" s="209"/>
      <c r="EL134" s="209"/>
      <c r="EM134" s="209"/>
      <c r="EN134" s="209"/>
      <c r="EO134" s="209"/>
      <c r="EP134" s="209"/>
      <c r="EQ134" s="209"/>
      <c r="ER134" s="209"/>
      <c r="ES134" s="209"/>
      <c r="ET134" s="209"/>
      <c r="EU134" s="209"/>
      <c r="EV134" s="209"/>
      <c r="EW134" s="209"/>
      <c r="EX134" s="209"/>
      <c r="EY134" s="209"/>
      <c r="EZ134" s="209"/>
      <c r="FA134" s="209"/>
      <c r="FB134" s="209"/>
      <c r="FC134" s="209"/>
      <c r="FD134" s="209"/>
      <c r="FE134" s="209"/>
      <c r="FF134" s="209"/>
      <c r="FG134" s="209"/>
      <c r="FH134" s="209"/>
    </row>
    <row r="135" spans="1:164" s="206" customFormat="1" ht="15" customHeight="1" x14ac:dyDescent="0.25">
      <c r="A135" s="206">
        <v>126</v>
      </c>
      <c r="B135" s="206">
        <f t="shared" si="30"/>
        <v>2</v>
      </c>
      <c r="C135" s="206">
        <f t="shared" si="32"/>
        <v>14</v>
      </c>
      <c r="D135" s="206" t="str">
        <f t="shared" si="29"/>
        <v>Court 14</v>
      </c>
      <c r="E135" s="207">
        <f t="shared" si="31"/>
        <v>0.87500000000000011</v>
      </c>
      <c r="F135" s="208">
        <f t="shared" si="33"/>
        <v>42041</v>
      </c>
      <c r="G135" s="154"/>
      <c r="K135" s="209" t="str">
        <f>Setup!H99</f>
        <v/>
      </c>
      <c r="L135" s="219">
        <f>Setup!I99</f>
        <v>0</v>
      </c>
      <c r="O135" s="209">
        <f t="shared" si="36"/>
        <v>127</v>
      </c>
      <c r="P135" s="210">
        <f t="shared" si="37"/>
        <v>42041</v>
      </c>
      <c r="Q135" s="207">
        <f t="shared" si="38"/>
        <v>0.87500000000000011</v>
      </c>
      <c r="R135" s="209" t="str">
        <f t="shared" si="39"/>
        <v>Court 15</v>
      </c>
      <c r="S135" s="209" t="str">
        <f t="shared" ca="1" si="34"/>
        <v>Bye</v>
      </c>
      <c r="T135" s="209" t="str">
        <f t="shared" ca="1" si="35"/>
        <v>Bye</v>
      </c>
      <c r="U135" s="209"/>
      <c r="V135" s="209"/>
      <c r="W135" s="209"/>
      <c r="X135" s="209"/>
      <c r="Y135" s="209"/>
      <c r="Z135" s="209"/>
      <c r="AA135" s="209"/>
      <c r="AB135" s="209"/>
      <c r="AC135" s="209"/>
      <c r="AD135" s="209"/>
      <c r="AE135" s="209"/>
      <c r="AF135" s="209"/>
      <c r="AG135" s="209"/>
      <c r="AH135" s="209"/>
      <c r="AI135" s="209"/>
      <c r="AJ135" s="209"/>
      <c r="AK135" s="209"/>
      <c r="AL135" s="209"/>
      <c r="AM135" s="209"/>
      <c r="AN135" s="209"/>
      <c r="AO135" s="209"/>
      <c r="AP135" s="209"/>
      <c r="AQ135" s="209"/>
      <c r="AR135" s="209"/>
      <c r="AS135" s="209"/>
      <c r="AT135" s="209"/>
      <c r="AU135" s="209"/>
      <c r="AV135" s="209"/>
      <c r="AW135" s="209"/>
      <c r="AX135" s="209"/>
      <c r="AY135" s="209"/>
      <c r="AZ135" s="209"/>
      <c r="BA135" s="209"/>
      <c r="BB135" s="209"/>
      <c r="BC135" s="209"/>
      <c r="BD135" s="209"/>
      <c r="BE135" s="209"/>
      <c r="BF135" s="209"/>
      <c r="BG135" s="209"/>
      <c r="BH135" s="209"/>
      <c r="BI135" s="209"/>
      <c r="BJ135" s="209"/>
      <c r="BK135" s="209"/>
      <c r="BL135" s="209"/>
      <c r="BM135" s="209"/>
      <c r="BN135" s="209"/>
      <c r="BO135" s="209"/>
      <c r="BP135" s="209"/>
      <c r="BQ135" s="209"/>
      <c r="BR135" s="209"/>
      <c r="BS135" s="209"/>
      <c r="BT135" s="209"/>
      <c r="BU135" s="209"/>
      <c r="BV135" s="209"/>
      <c r="BW135" s="209"/>
      <c r="BX135" s="209"/>
      <c r="BY135" s="209"/>
      <c r="BZ135" s="209"/>
      <c r="CA135" s="209"/>
      <c r="CB135" s="209"/>
      <c r="CC135" s="209"/>
      <c r="CD135" s="209"/>
      <c r="CE135" s="209"/>
      <c r="CF135" s="209"/>
      <c r="CG135" s="209"/>
      <c r="CH135" s="209"/>
      <c r="CI135" s="209"/>
      <c r="CJ135" s="209"/>
      <c r="CK135" s="209"/>
      <c r="CL135" s="209"/>
      <c r="CM135" s="209"/>
      <c r="CN135" s="209"/>
      <c r="CO135" s="209"/>
      <c r="CP135" s="209"/>
      <c r="CQ135" s="209"/>
      <c r="CR135" s="209"/>
      <c r="CS135" s="209"/>
      <c r="CT135" s="209"/>
      <c r="CU135" s="209"/>
      <c r="CV135" s="209"/>
      <c r="CW135" s="209"/>
      <c r="CX135" s="209"/>
      <c r="CY135" s="209"/>
      <c r="CZ135" s="209"/>
      <c r="DA135" s="209"/>
      <c r="DB135" s="209"/>
      <c r="DC135" s="209"/>
      <c r="DD135" s="209"/>
      <c r="DE135" s="209"/>
      <c r="DF135" s="209"/>
      <c r="DG135" s="209"/>
      <c r="DH135" s="209"/>
      <c r="DI135" s="209"/>
      <c r="DJ135" s="209"/>
      <c r="DK135" s="209"/>
      <c r="DL135" s="209"/>
      <c r="DM135" s="209"/>
      <c r="DN135" s="209"/>
      <c r="DO135" s="209"/>
      <c r="DP135" s="209"/>
      <c r="DQ135" s="209"/>
      <c r="DR135" s="209"/>
      <c r="DS135" s="209"/>
      <c r="DT135" s="209"/>
      <c r="DU135" s="209"/>
      <c r="DV135" s="209"/>
      <c r="DW135" s="209"/>
      <c r="DX135" s="209"/>
      <c r="DY135" s="209"/>
      <c r="DZ135" s="209"/>
      <c r="EA135" s="209"/>
      <c r="EB135" s="209"/>
      <c r="EC135" s="209"/>
      <c r="ED135" s="209"/>
      <c r="EE135" s="209"/>
      <c r="EF135" s="209"/>
      <c r="EG135" s="209"/>
      <c r="EH135" s="209"/>
      <c r="EI135" s="209"/>
      <c r="EJ135" s="209"/>
      <c r="EK135" s="209"/>
      <c r="EL135" s="209"/>
      <c r="EM135" s="209"/>
      <c r="EN135" s="209"/>
      <c r="EO135" s="209"/>
      <c r="EP135" s="209"/>
      <c r="EQ135" s="209"/>
      <c r="ER135" s="209"/>
      <c r="ES135" s="209"/>
      <c r="ET135" s="209"/>
      <c r="EU135" s="209"/>
      <c r="EV135" s="209"/>
      <c r="EW135" s="209"/>
      <c r="EX135" s="209"/>
      <c r="EY135" s="209"/>
      <c r="EZ135" s="209"/>
      <c r="FA135" s="209"/>
      <c r="FB135" s="209"/>
      <c r="FC135" s="209"/>
      <c r="FD135" s="209"/>
      <c r="FE135" s="209"/>
      <c r="FF135" s="209"/>
      <c r="FG135" s="209"/>
      <c r="FH135" s="209"/>
    </row>
    <row r="136" spans="1:164" s="206" customFormat="1" ht="15" customHeight="1" x14ac:dyDescent="0.25">
      <c r="A136" s="206">
        <v>127</v>
      </c>
      <c r="B136" s="206">
        <f t="shared" si="30"/>
        <v>2</v>
      </c>
      <c r="C136" s="206">
        <f t="shared" si="32"/>
        <v>15</v>
      </c>
      <c r="D136" s="206" t="str">
        <f t="shared" si="29"/>
        <v>Court 15</v>
      </c>
      <c r="E136" s="207">
        <f t="shared" si="31"/>
        <v>0.87500000000000011</v>
      </c>
      <c r="F136" s="208">
        <f t="shared" si="33"/>
        <v>42041</v>
      </c>
      <c r="G136" s="154"/>
      <c r="K136" s="209" t="str">
        <f>Setup!H100</f>
        <v/>
      </c>
      <c r="L136" s="219">
        <f>Setup!I100</f>
        <v>0</v>
      </c>
      <c r="O136" s="209">
        <f t="shared" si="36"/>
        <v>128</v>
      </c>
      <c r="P136" s="210">
        <f t="shared" si="37"/>
        <v>42041</v>
      </c>
      <c r="Q136" s="207">
        <f t="shared" si="38"/>
        <v>0.87500000000000011</v>
      </c>
      <c r="R136" s="209" t="str">
        <f t="shared" si="39"/>
        <v>Court 16</v>
      </c>
      <c r="S136" s="209" t="str">
        <f t="shared" ca="1" si="34"/>
        <v>Bye</v>
      </c>
      <c r="T136" s="209" t="str">
        <f t="shared" ca="1" si="35"/>
        <v>Bye</v>
      </c>
      <c r="U136" s="209"/>
      <c r="V136" s="209"/>
      <c r="W136" s="209"/>
      <c r="X136" s="209"/>
      <c r="Y136" s="209"/>
      <c r="Z136" s="209"/>
      <c r="AA136" s="209"/>
      <c r="AB136" s="209"/>
      <c r="AC136" s="209"/>
      <c r="AD136" s="209"/>
      <c r="AE136" s="209"/>
      <c r="AF136" s="209"/>
      <c r="AG136" s="209"/>
      <c r="AH136" s="209"/>
      <c r="AI136" s="209"/>
      <c r="AJ136" s="209"/>
      <c r="AK136" s="209"/>
      <c r="AL136" s="209"/>
      <c r="AM136" s="209"/>
      <c r="AN136" s="209"/>
      <c r="AO136" s="209"/>
      <c r="AP136" s="209"/>
      <c r="AQ136" s="209"/>
      <c r="AR136" s="209"/>
      <c r="AS136" s="209"/>
      <c r="AT136" s="209"/>
      <c r="AU136" s="209"/>
      <c r="AV136" s="209"/>
      <c r="AW136" s="209"/>
      <c r="AX136" s="209"/>
      <c r="AY136" s="209"/>
      <c r="AZ136" s="209"/>
      <c r="BA136" s="209"/>
      <c r="BB136" s="209"/>
      <c r="BC136" s="209"/>
      <c r="BD136" s="209"/>
      <c r="BE136" s="209"/>
      <c r="BF136" s="209"/>
      <c r="BG136" s="209"/>
      <c r="BH136" s="209"/>
      <c r="BI136" s="209"/>
      <c r="BJ136" s="209"/>
      <c r="BK136" s="209"/>
      <c r="BL136" s="209"/>
      <c r="BM136" s="209"/>
      <c r="BN136" s="209"/>
      <c r="BO136" s="209"/>
      <c r="BP136" s="209"/>
      <c r="BQ136" s="209"/>
      <c r="BR136" s="209"/>
      <c r="BS136" s="209"/>
      <c r="BT136" s="209"/>
      <c r="BU136" s="209"/>
      <c r="BV136" s="209"/>
      <c r="BW136" s="209"/>
      <c r="BX136" s="209"/>
      <c r="BY136" s="209"/>
      <c r="BZ136" s="209"/>
      <c r="CA136" s="209"/>
      <c r="CB136" s="209"/>
      <c r="CC136" s="209"/>
      <c r="CD136" s="209"/>
      <c r="CE136" s="209"/>
      <c r="CF136" s="209"/>
      <c r="CG136" s="209"/>
      <c r="CH136" s="209"/>
      <c r="CI136" s="209"/>
      <c r="CJ136" s="209"/>
      <c r="CK136" s="209"/>
      <c r="CL136" s="209"/>
      <c r="CM136" s="209"/>
      <c r="CN136" s="209"/>
      <c r="CO136" s="209"/>
      <c r="CP136" s="209"/>
      <c r="CQ136" s="209"/>
      <c r="CR136" s="209"/>
      <c r="CS136" s="209"/>
      <c r="CT136" s="209"/>
      <c r="CU136" s="209"/>
      <c r="CV136" s="209"/>
      <c r="CW136" s="209"/>
      <c r="CX136" s="209"/>
      <c r="CY136" s="209"/>
      <c r="CZ136" s="209"/>
      <c r="DA136" s="209"/>
      <c r="DB136" s="209"/>
      <c r="DC136" s="209"/>
      <c r="DD136" s="209"/>
      <c r="DE136" s="209"/>
      <c r="DF136" s="209"/>
      <c r="DG136" s="209"/>
      <c r="DH136" s="209"/>
      <c r="DI136" s="209"/>
      <c r="DJ136" s="209"/>
      <c r="DK136" s="209"/>
      <c r="DL136" s="209"/>
      <c r="DM136" s="209"/>
      <c r="DN136" s="209"/>
      <c r="DO136" s="209"/>
      <c r="DP136" s="209"/>
      <c r="DQ136" s="209"/>
      <c r="DR136" s="209"/>
      <c r="DS136" s="209"/>
      <c r="DT136" s="209"/>
      <c r="DU136" s="209"/>
      <c r="DV136" s="209"/>
      <c r="DW136" s="209"/>
      <c r="DX136" s="209"/>
      <c r="DY136" s="209"/>
      <c r="DZ136" s="209"/>
      <c r="EA136" s="209"/>
      <c r="EB136" s="209"/>
      <c r="EC136" s="209"/>
      <c r="ED136" s="209"/>
      <c r="EE136" s="209"/>
      <c r="EF136" s="209"/>
      <c r="EG136" s="209"/>
      <c r="EH136" s="209"/>
      <c r="EI136" s="209"/>
      <c r="EJ136" s="209"/>
      <c r="EK136" s="209"/>
      <c r="EL136" s="209"/>
      <c r="EM136" s="209"/>
      <c r="EN136" s="209"/>
      <c r="EO136" s="209"/>
      <c r="EP136" s="209"/>
      <c r="EQ136" s="209"/>
      <c r="ER136" s="209"/>
      <c r="ES136" s="209"/>
      <c r="ET136" s="209"/>
      <c r="EU136" s="209"/>
      <c r="EV136" s="209"/>
      <c r="EW136" s="209"/>
      <c r="EX136" s="209"/>
      <c r="EY136" s="209"/>
      <c r="EZ136" s="209"/>
      <c r="FA136" s="209"/>
      <c r="FB136" s="209"/>
      <c r="FC136" s="209"/>
      <c r="FD136" s="209"/>
      <c r="FE136" s="209"/>
      <c r="FF136" s="209"/>
      <c r="FG136" s="209"/>
      <c r="FH136" s="209"/>
    </row>
    <row r="137" spans="1:164" s="206" customFormat="1" ht="15" customHeight="1" x14ac:dyDescent="0.25">
      <c r="A137" s="206">
        <v>128</v>
      </c>
      <c r="B137" s="206">
        <f t="shared" si="30"/>
        <v>2</v>
      </c>
      <c r="C137" s="206">
        <f t="shared" si="32"/>
        <v>16</v>
      </c>
      <c r="D137" s="206" t="str">
        <f t="shared" si="29"/>
        <v>Court 16</v>
      </c>
      <c r="E137" s="207">
        <f t="shared" si="31"/>
        <v>0.87500000000000011</v>
      </c>
      <c r="F137" s="208">
        <f t="shared" si="33"/>
        <v>42041</v>
      </c>
      <c r="G137" s="154"/>
      <c r="K137" s="209" t="str">
        <f>Setup!H101</f>
        <v/>
      </c>
      <c r="L137" s="219">
        <f>Setup!I101</f>
        <v>0</v>
      </c>
      <c r="O137" s="209"/>
      <c r="P137" s="210"/>
      <c r="Q137" s="207"/>
      <c r="R137" s="209"/>
      <c r="S137" s="209"/>
      <c r="T137" s="209"/>
      <c r="U137" s="209"/>
      <c r="V137" s="209"/>
      <c r="W137" s="209"/>
      <c r="X137" s="209"/>
    </row>
    <row r="138" spans="1:164" s="206" customFormat="1" ht="15" customHeight="1" x14ac:dyDescent="0.25">
      <c r="A138" s="206">
        <v>129</v>
      </c>
      <c r="B138" s="206">
        <f t="shared" si="30"/>
        <v>3</v>
      </c>
      <c r="C138" s="206">
        <f t="shared" si="32"/>
        <v>1</v>
      </c>
      <c r="D138" s="206" t="str">
        <f t="shared" ref="D138:D201" si="40">VLOOKUP(C138,$K$15:$L$30,2,FALSE)</f>
        <v>Court 1</v>
      </c>
      <c r="E138" s="207">
        <f t="shared" si="31"/>
        <v>0.625</v>
      </c>
      <c r="F138" s="208">
        <f t="shared" si="33"/>
        <v>42042</v>
      </c>
      <c r="G138" s="154"/>
      <c r="K138" s="209" t="str">
        <f>Setup!H102</f>
        <v/>
      </c>
      <c r="L138" s="219">
        <f>Setup!I102</f>
        <v>0</v>
      </c>
      <c r="O138" s="209"/>
      <c r="P138" s="210"/>
      <c r="Q138" s="207"/>
      <c r="R138" s="209"/>
      <c r="S138" s="209"/>
      <c r="T138" s="209"/>
      <c r="U138" s="209"/>
      <c r="V138" s="209"/>
      <c r="W138" s="209"/>
      <c r="X138" s="209"/>
    </row>
    <row r="139" spans="1:164" s="206" customFormat="1" ht="15" customHeight="1" x14ac:dyDescent="0.25">
      <c r="A139" s="206">
        <v>130</v>
      </c>
      <c r="B139" s="206">
        <f t="shared" ref="B139:B202" si="41">IF(MOD(A138,$I$14*$I$16)=0,B138+1,B138)</f>
        <v>3</v>
      </c>
      <c r="C139" s="206">
        <f t="shared" si="32"/>
        <v>2</v>
      </c>
      <c r="D139" s="206" t="str">
        <f t="shared" si="40"/>
        <v>Court 2</v>
      </c>
      <c r="E139" s="207">
        <f t="shared" si="31"/>
        <v>0.625</v>
      </c>
      <c r="F139" s="208">
        <f t="shared" si="33"/>
        <v>42042</v>
      </c>
      <c r="G139" s="154"/>
      <c r="K139" s="209" t="str">
        <f>Setup!H103</f>
        <v/>
      </c>
      <c r="L139" s="219">
        <f>Setup!I103</f>
        <v>0</v>
      </c>
      <c r="O139" s="209"/>
      <c r="P139" s="210"/>
      <c r="Q139" s="207"/>
      <c r="R139" s="209"/>
      <c r="S139" s="209"/>
      <c r="T139" s="209"/>
      <c r="U139" s="209"/>
      <c r="V139" s="209"/>
      <c r="W139" s="209"/>
      <c r="X139" s="209"/>
    </row>
    <row r="140" spans="1:164" s="206" customFormat="1" ht="15" customHeight="1" x14ac:dyDescent="0.25">
      <c r="A140" s="206">
        <v>131</v>
      </c>
      <c r="B140" s="206">
        <f t="shared" si="41"/>
        <v>3</v>
      </c>
      <c r="C140" s="206">
        <f t="shared" si="32"/>
        <v>3</v>
      </c>
      <c r="D140" s="206" t="str">
        <f t="shared" si="40"/>
        <v>Court 3</v>
      </c>
      <c r="E140" s="207">
        <f t="shared" ref="E140:E203" si="42">IF(B140=B139,IF(C140&gt;C139,E139,E139+$I$15),$I$13)</f>
        <v>0.625</v>
      </c>
      <c r="F140" s="208">
        <f t="shared" si="33"/>
        <v>42042</v>
      </c>
      <c r="G140" s="154"/>
      <c r="K140" s="209" t="str">
        <f>Setup!H104</f>
        <v/>
      </c>
      <c r="L140" s="219">
        <f>Setup!I104</f>
        <v>0</v>
      </c>
      <c r="O140" s="209"/>
      <c r="P140" s="210"/>
      <c r="Q140" s="207"/>
      <c r="R140" s="209"/>
      <c r="S140" s="209"/>
      <c r="T140" s="209"/>
      <c r="U140" s="209"/>
      <c r="V140" s="209"/>
      <c r="W140" s="209"/>
      <c r="X140" s="209"/>
    </row>
    <row r="141" spans="1:164" s="206" customFormat="1" ht="15" customHeight="1" x14ac:dyDescent="0.25">
      <c r="A141" s="206">
        <v>132</v>
      </c>
      <c r="B141" s="206">
        <f t="shared" si="41"/>
        <v>3</v>
      </c>
      <c r="C141" s="206">
        <f t="shared" si="32"/>
        <v>4</v>
      </c>
      <c r="D141" s="206" t="str">
        <f t="shared" si="40"/>
        <v>Court 4</v>
      </c>
      <c r="E141" s="207">
        <f t="shared" si="42"/>
        <v>0.625</v>
      </c>
      <c r="F141" s="208">
        <f t="shared" si="33"/>
        <v>42042</v>
      </c>
      <c r="G141" s="154"/>
      <c r="K141" s="209" t="str">
        <f>Setup!H105</f>
        <v/>
      </c>
      <c r="L141" s="219">
        <f>Setup!I105</f>
        <v>0</v>
      </c>
      <c r="O141" s="209"/>
      <c r="P141" s="210"/>
      <c r="Q141" s="207"/>
      <c r="R141" s="209"/>
      <c r="S141" s="209"/>
      <c r="T141" s="209"/>
      <c r="U141" s="209"/>
      <c r="V141" s="209"/>
      <c r="W141" s="209"/>
      <c r="X141" s="209"/>
    </row>
    <row r="142" spans="1:164" s="206" customFormat="1" ht="15" customHeight="1" x14ac:dyDescent="0.25">
      <c r="A142" s="206">
        <v>133</v>
      </c>
      <c r="B142" s="206">
        <f t="shared" si="41"/>
        <v>3</v>
      </c>
      <c r="C142" s="206">
        <f t="shared" si="32"/>
        <v>5</v>
      </c>
      <c r="D142" s="206" t="str">
        <f t="shared" si="40"/>
        <v>Court 5</v>
      </c>
      <c r="E142" s="207">
        <f t="shared" si="42"/>
        <v>0.625</v>
      </c>
      <c r="F142" s="208">
        <f t="shared" si="33"/>
        <v>42042</v>
      </c>
      <c r="G142" s="154"/>
      <c r="K142" s="209" t="str">
        <f>Setup!H106</f>
        <v/>
      </c>
      <c r="L142" s="219">
        <f>Setup!I106</f>
        <v>0</v>
      </c>
      <c r="O142" s="209"/>
      <c r="P142" s="210"/>
      <c r="Q142" s="207"/>
      <c r="R142" s="209"/>
      <c r="S142" s="209"/>
      <c r="T142" s="209"/>
      <c r="U142" s="209"/>
      <c r="V142" s="209"/>
      <c r="W142" s="209"/>
      <c r="X142" s="209"/>
    </row>
    <row r="143" spans="1:164" s="206" customFormat="1" ht="15" customHeight="1" x14ac:dyDescent="0.25">
      <c r="A143" s="206">
        <v>134</v>
      </c>
      <c r="B143" s="206">
        <f t="shared" si="41"/>
        <v>3</v>
      </c>
      <c r="C143" s="206">
        <f t="shared" si="32"/>
        <v>6</v>
      </c>
      <c r="D143" s="206" t="str">
        <f t="shared" si="40"/>
        <v>Court 6</v>
      </c>
      <c r="E143" s="207">
        <f t="shared" si="42"/>
        <v>0.625</v>
      </c>
      <c r="F143" s="208">
        <f t="shared" si="33"/>
        <v>42042</v>
      </c>
      <c r="G143" s="154"/>
      <c r="K143" s="209" t="str">
        <f>Setup!H107</f>
        <v/>
      </c>
      <c r="L143" s="219">
        <f>Setup!I107</f>
        <v>0</v>
      </c>
      <c r="O143" s="209"/>
      <c r="P143" s="210"/>
      <c r="Q143" s="207"/>
      <c r="R143" s="209"/>
      <c r="S143" s="209"/>
      <c r="T143" s="209"/>
      <c r="U143" s="209"/>
      <c r="V143" s="209"/>
      <c r="W143" s="209"/>
      <c r="X143" s="209"/>
    </row>
    <row r="144" spans="1:164" s="206" customFormat="1" ht="15" customHeight="1" x14ac:dyDescent="0.25">
      <c r="A144" s="206">
        <v>135</v>
      </c>
      <c r="B144" s="206">
        <f t="shared" si="41"/>
        <v>3</v>
      </c>
      <c r="C144" s="206">
        <f t="shared" si="32"/>
        <v>7</v>
      </c>
      <c r="D144" s="206" t="str">
        <f t="shared" si="40"/>
        <v>Court 7</v>
      </c>
      <c r="E144" s="207">
        <f t="shared" si="42"/>
        <v>0.625</v>
      </c>
      <c r="F144" s="208">
        <f t="shared" si="33"/>
        <v>42042</v>
      </c>
      <c r="G144" s="154"/>
      <c r="K144" s="209" t="str">
        <f>Setup!H108</f>
        <v/>
      </c>
      <c r="L144" s="219">
        <f>Setup!I108</f>
        <v>0</v>
      </c>
      <c r="O144" s="209"/>
      <c r="P144" s="210"/>
      <c r="Q144" s="207"/>
      <c r="R144" s="209"/>
      <c r="S144" s="209"/>
      <c r="T144" s="209"/>
      <c r="U144" s="209"/>
      <c r="V144" s="209"/>
      <c r="W144" s="209"/>
      <c r="X144" s="209"/>
    </row>
    <row r="145" spans="1:24" s="206" customFormat="1" ht="15" customHeight="1" x14ac:dyDescent="0.25">
      <c r="A145" s="206">
        <v>136</v>
      </c>
      <c r="B145" s="206">
        <f t="shared" si="41"/>
        <v>3</v>
      </c>
      <c r="C145" s="206">
        <f t="shared" si="32"/>
        <v>8</v>
      </c>
      <c r="D145" s="206" t="str">
        <f t="shared" si="40"/>
        <v>Court 8</v>
      </c>
      <c r="E145" s="207">
        <f t="shared" si="42"/>
        <v>0.625</v>
      </c>
      <c r="F145" s="208">
        <f t="shared" si="33"/>
        <v>42042</v>
      </c>
      <c r="G145" s="154"/>
      <c r="K145" s="209" t="str">
        <f>Setup!H109</f>
        <v/>
      </c>
      <c r="L145" s="219">
        <f>Setup!I109</f>
        <v>0</v>
      </c>
      <c r="O145" s="209"/>
      <c r="P145" s="210"/>
      <c r="Q145" s="207"/>
      <c r="R145" s="209"/>
      <c r="S145" s="209"/>
      <c r="T145" s="209"/>
      <c r="U145" s="209"/>
      <c r="V145" s="209"/>
      <c r="W145" s="209"/>
      <c r="X145" s="209"/>
    </row>
    <row r="146" spans="1:24" s="206" customFormat="1" ht="15" customHeight="1" x14ac:dyDescent="0.25">
      <c r="A146" s="206">
        <v>137</v>
      </c>
      <c r="B146" s="206">
        <f t="shared" si="41"/>
        <v>3</v>
      </c>
      <c r="C146" s="206">
        <f t="shared" si="32"/>
        <v>9</v>
      </c>
      <c r="D146" s="206" t="str">
        <f t="shared" si="40"/>
        <v>Court 9</v>
      </c>
      <c r="E146" s="207">
        <f t="shared" si="42"/>
        <v>0.625</v>
      </c>
      <c r="F146" s="208">
        <f t="shared" si="33"/>
        <v>42042</v>
      </c>
      <c r="G146" s="154"/>
      <c r="K146" s="209" t="str">
        <f>Setup!H110</f>
        <v/>
      </c>
      <c r="L146" s="219">
        <f>Setup!I110</f>
        <v>0</v>
      </c>
      <c r="O146" s="209"/>
      <c r="P146" s="210"/>
      <c r="Q146" s="207"/>
      <c r="R146" s="209"/>
      <c r="S146" s="209"/>
      <c r="T146" s="209"/>
      <c r="U146" s="209"/>
      <c r="V146" s="209"/>
      <c r="W146" s="209"/>
      <c r="X146" s="209"/>
    </row>
    <row r="147" spans="1:24" s="206" customFormat="1" ht="15" customHeight="1" x14ac:dyDescent="0.25">
      <c r="A147" s="206">
        <v>138</v>
      </c>
      <c r="B147" s="206">
        <f t="shared" si="41"/>
        <v>3</v>
      </c>
      <c r="C147" s="206">
        <f t="shared" si="32"/>
        <v>10</v>
      </c>
      <c r="D147" s="206" t="str">
        <f t="shared" si="40"/>
        <v>Court 10</v>
      </c>
      <c r="E147" s="207">
        <f t="shared" si="42"/>
        <v>0.625</v>
      </c>
      <c r="F147" s="208">
        <f t="shared" si="33"/>
        <v>42042</v>
      </c>
      <c r="G147" s="154"/>
      <c r="K147" s="209" t="str">
        <f>Setup!H111</f>
        <v/>
      </c>
      <c r="L147" s="219">
        <f>Setup!I111</f>
        <v>0</v>
      </c>
      <c r="O147" s="209"/>
      <c r="P147" s="210"/>
      <c r="Q147" s="207"/>
      <c r="R147" s="209"/>
      <c r="S147" s="209"/>
      <c r="T147" s="209"/>
      <c r="U147" s="209"/>
      <c r="V147" s="209"/>
      <c r="W147" s="209"/>
      <c r="X147" s="209"/>
    </row>
    <row r="148" spans="1:24" s="206" customFormat="1" ht="15" customHeight="1" x14ac:dyDescent="0.25">
      <c r="A148" s="206">
        <v>139</v>
      </c>
      <c r="B148" s="206">
        <f t="shared" si="41"/>
        <v>3</v>
      </c>
      <c r="C148" s="206">
        <f t="shared" si="32"/>
        <v>11</v>
      </c>
      <c r="D148" s="206" t="str">
        <f t="shared" si="40"/>
        <v>Court 11</v>
      </c>
      <c r="E148" s="207">
        <f t="shared" si="42"/>
        <v>0.625</v>
      </c>
      <c r="F148" s="208">
        <f t="shared" si="33"/>
        <v>42042</v>
      </c>
      <c r="G148" s="154"/>
      <c r="K148" s="209" t="str">
        <f>Setup!H112</f>
        <v/>
      </c>
      <c r="L148" s="219">
        <f>Setup!I112</f>
        <v>0</v>
      </c>
      <c r="O148" s="209"/>
      <c r="P148" s="210"/>
      <c r="Q148" s="207"/>
      <c r="R148" s="209"/>
      <c r="S148" s="209"/>
      <c r="T148" s="209"/>
      <c r="U148" s="209"/>
      <c r="V148" s="209"/>
      <c r="W148" s="209"/>
      <c r="X148" s="209"/>
    </row>
    <row r="149" spans="1:24" s="206" customFormat="1" ht="15" customHeight="1" x14ac:dyDescent="0.25">
      <c r="A149" s="206">
        <v>140</v>
      </c>
      <c r="B149" s="206">
        <f t="shared" si="41"/>
        <v>3</v>
      </c>
      <c r="C149" s="206">
        <f t="shared" si="32"/>
        <v>12</v>
      </c>
      <c r="D149" s="206" t="str">
        <f t="shared" si="40"/>
        <v>Court 12</v>
      </c>
      <c r="E149" s="207">
        <f t="shared" si="42"/>
        <v>0.625</v>
      </c>
      <c r="F149" s="208">
        <f t="shared" si="33"/>
        <v>42042</v>
      </c>
      <c r="G149" s="154"/>
      <c r="K149" s="209" t="str">
        <f>Setup!H113</f>
        <v/>
      </c>
      <c r="L149" s="219">
        <f>Setup!I113</f>
        <v>0</v>
      </c>
      <c r="O149" s="209"/>
      <c r="P149" s="210"/>
      <c r="Q149" s="207"/>
      <c r="R149" s="209"/>
      <c r="S149" s="209"/>
      <c r="T149" s="209"/>
      <c r="U149" s="209"/>
      <c r="V149" s="209"/>
      <c r="W149" s="209"/>
      <c r="X149" s="209"/>
    </row>
    <row r="150" spans="1:24" s="206" customFormat="1" ht="15" customHeight="1" x14ac:dyDescent="0.25">
      <c r="A150" s="206">
        <v>141</v>
      </c>
      <c r="B150" s="206">
        <f t="shared" si="41"/>
        <v>3</v>
      </c>
      <c r="C150" s="206">
        <f t="shared" si="32"/>
        <v>13</v>
      </c>
      <c r="D150" s="206" t="str">
        <f t="shared" si="40"/>
        <v>Court 13</v>
      </c>
      <c r="E150" s="207">
        <f t="shared" si="42"/>
        <v>0.625</v>
      </c>
      <c r="F150" s="208">
        <f t="shared" si="33"/>
        <v>42042</v>
      </c>
      <c r="G150" s="154"/>
      <c r="K150" s="209" t="str">
        <f>Setup!H114</f>
        <v/>
      </c>
      <c r="L150" s="219">
        <f>Setup!I114</f>
        <v>0</v>
      </c>
      <c r="O150" s="209"/>
      <c r="P150" s="210"/>
      <c r="Q150" s="207"/>
      <c r="R150" s="209"/>
      <c r="S150" s="209"/>
      <c r="T150" s="209"/>
      <c r="U150" s="209"/>
      <c r="V150" s="209"/>
      <c r="W150" s="209"/>
      <c r="X150" s="209"/>
    </row>
    <row r="151" spans="1:24" s="206" customFormat="1" ht="15" customHeight="1" x14ac:dyDescent="0.25">
      <c r="A151" s="206">
        <v>142</v>
      </c>
      <c r="B151" s="206">
        <f t="shared" si="41"/>
        <v>3</v>
      </c>
      <c r="C151" s="206">
        <f t="shared" si="32"/>
        <v>14</v>
      </c>
      <c r="D151" s="206" t="str">
        <f t="shared" si="40"/>
        <v>Court 14</v>
      </c>
      <c r="E151" s="207">
        <f t="shared" si="42"/>
        <v>0.625</v>
      </c>
      <c r="F151" s="208">
        <f t="shared" si="33"/>
        <v>42042</v>
      </c>
      <c r="G151" s="154"/>
      <c r="K151" s="209" t="str">
        <f>Setup!H115</f>
        <v/>
      </c>
      <c r="L151" s="219">
        <f>Setup!I115</f>
        <v>0</v>
      </c>
      <c r="O151" s="209"/>
      <c r="P151" s="210"/>
      <c r="Q151" s="207"/>
      <c r="R151" s="209"/>
      <c r="S151" s="209"/>
      <c r="T151" s="209"/>
      <c r="U151" s="209"/>
      <c r="V151" s="209"/>
      <c r="W151" s="209"/>
      <c r="X151" s="209"/>
    </row>
    <row r="152" spans="1:24" s="206" customFormat="1" ht="15" customHeight="1" x14ac:dyDescent="0.25">
      <c r="A152" s="206">
        <v>143</v>
      </c>
      <c r="B152" s="206">
        <f t="shared" si="41"/>
        <v>3</v>
      </c>
      <c r="C152" s="206">
        <f t="shared" si="32"/>
        <v>15</v>
      </c>
      <c r="D152" s="206" t="str">
        <f t="shared" si="40"/>
        <v>Court 15</v>
      </c>
      <c r="E152" s="207">
        <f t="shared" si="42"/>
        <v>0.625</v>
      </c>
      <c r="F152" s="208">
        <f t="shared" si="33"/>
        <v>42042</v>
      </c>
      <c r="G152" s="154"/>
      <c r="K152" s="209" t="str">
        <f>Setup!H116</f>
        <v/>
      </c>
      <c r="L152" s="219">
        <f>Setup!I116</f>
        <v>0</v>
      </c>
      <c r="O152" s="209"/>
      <c r="P152" s="210"/>
      <c r="Q152" s="207"/>
      <c r="R152" s="209"/>
      <c r="S152" s="209"/>
      <c r="T152" s="209"/>
      <c r="U152" s="209"/>
      <c r="V152" s="209"/>
      <c r="W152" s="209"/>
      <c r="X152" s="209"/>
    </row>
    <row r="153" spans="1:24" s="206" customFormat="1" ht="15" customHeight="1" x14ac:dyDescent="0.25">
      <c r="A153" s="206">
        <v>144</v>
      </c>
      <c r="B153" s="206">
        <f t="shared" si="41"/>
        <v>3</v>
      </c>
      <c r="C153" s="206">
        <f t="shared" si="32"/>
        <v>16</v>
      </c>
      <c r="D153" s="206" t="str">
        <f t="shared" si="40"/>
        <v>Court 16</v>
      </c>
      <c r="E153" s="207">
        <f t="shared" si="42"/>
        <v>0.625</v>
      </c>
      <c r="F153" s="208">
        <f t="shared" si="33"/>
        <v>42042</v>
      </c>
      <c r="G153" s="154"/>
      <c r="K153" s="209" t="str">
        <f>Setup!H117</f>
        <v/>
      </c>
      <c r="L153" s="219">
        <f>Setup!I117</f>
        <v>0</v>
      </c>
      <c r="O153" s="209"/>
      <c r="P153" s="210"/>
      <c r="Q153" s="207"/>
      <c r="R153" s="209"/>
      <c r="S153" s="209"/>
      <c r="T153" s="209"/>
      <c r="U153" s="209"/>
      <c r="V153" s="209"/>
      <c r="W153" s="209"/>
      <c r="X153" s="209"/>
    </row>
    <row r="154" spans="1:24" s="206" customFormat="1" ht="15" customHeight="1" x14ac:dyDescent="0.25">
      <c r="A154" s="206">
        <v>145</v>
      </c>
      <c r="B154" s="206">
        <f t="shared" si="41"/>
        <v>3</v>
      </c>
      <c r="C154" s="206">
        <f t="shared" si="32"/>
        <v>1</v>
      </c>
      <c r="D154" s="206" t="str">
        <f t="shared" si="40"/>
        <v>Court 1</v>
      </c>
      <c r="E154" s="207">
        <f t="shared" si="42"/>
        <v>0.70833333333333337</v>
      </c>
      <c r="F154" s="208">
        <f t="shared" si="33"/>
        <v>42042</v>
      </c>
      <c r="G154" s="154"/>
      <c r="K154" s="209" t="str">
        <f>Setup!H118</f>
        <v/>
      </c>
      <c r="L154" s="219">
        <f>Setup!I118</f>
        <v>0</v>
      </c>
      <c r="O154" s="209"/>
      <c r="P154" s="210"/>
      <c r="Q154" s="207"/>
      <c r="R154" s="209"/>
      <c r="S154" s="209"/>
      <c r="T154" s="209"/>
      <c r="U154" s="209"/>
      <c r="V154" s="209"/>
      <c r="W154" s="209"/>
      <c r="X154" s="209"/>
    </row>
    <row r="155" spans="1:24" s="206" customFormat="1" ht="15" customHeight="1" x14ac:dyDescent="0.25">
      <c r="A155" s="206">
        <v>146</v>
      </c>
      <c r="B155" s="206">
        <f t="shared" si="41"/>
        <v>3</v>
      </c>
      <c r="C155" s="206">
        <f t="shared" si="32"/>
        <v>2</v>
      </c>
      <c r="D155" s="206" t="str">
        <f t="shared" si="40"/>
        <v>Court 2</v>
      </c>
      <c r="E155" s="207">
        <f t="shared" si="42"/>
        <v>0.70833333333333337</v>
      </c>
      <c r="F155" s="208">
        <f t="shared" si="33"/>
        <v>42042</v>
      </c>
      <c r="G155" s="154"/>
      <c r="K155" s="209" t="str">
        <f>Setup!H119</f>
        <v/>
      </c>
      <c r="L155" s="219">
        <f>Setup!I119</f>
        <v>0</v>
      </c>
      <c r="O155" s="209"/>
      <c r="P155" s="210"/>
      <c r="Q155" s="207"/>
      <c r="R155" s="209"/>
      <c r="S155" s="209"/>
      <c r="T155" s="209"/>
      <c r="U155" s="209"/>
      <c r="V155" s="209"/>
      <c r="W155" s="209"/>
      <c r="X155" s="209"/>
    </row>
    <row r="156" spans="1:24" s="206" customFormat="1" ht="15" customHeight="1" x14ac:dyDescent="0.25">
      <c r="A156" s="206">
        <v>147</v>
      </c>
      <c r="B156" s="206">
        <f t="shared" si="41"/>
        <v>3</v>
      </c>
      <c r="C156" s="206">
        <f t="shared" si="32"/>
        <v>3</v>
      </c>
      <c r="D156" s="206" t="str">
        <f t="shared" si="40"/>
        <v>Court 3</v>
      </c>
      <c r="E156" s="207">
        <f t="shared" si="42"/>
        <v>0.70833333333333337</v>
      </c>
      <c r="F156" s="208">
        <f t="shared" si="33"/>
        <v>42042</v>
      </c>
      <c r="G156" s="154"/>
      <c r="K156" s="209" t="str">
        <f>Setup!H120</f>
        <v/>
      </c>
      <c r="L156" s="219">
        <f>Setup!I120</f>
        <v>0</v>
      </c>
      <c r="O156" s="209"/>
      <c r="P156" s="210"/>
      <c r="Q156" s="207"/>
      <c r="R156" s="209"/>
      <c r="S156" s="209"/>
      <c r="T156" s="209"/>
      <c r="U156" s="209"/>
      <c r="V156" s="209"/>
      <c r="W156" s="209"/>
      <c r="X156" s="209"/>
    </row>
    <row r="157" spans="1:24" s="206" customFormat="1" ht="15" customHeight="1" x14ac:dyDescent="0.25">
      <c r="A157" s="206">
        <v>148</v>
      </c>
      <c r="B157" s="206">
        <f t="shared" si="41"/>
        <v>3</v>
      </c>
      <c r="C157" s="206">
        <f t="shared" si="32"/>
        <v>4</v>
      </c>
      <c r="D157" s="206" t="str">
        <f t="shared" si="40"/>
        <v>Court 4</v>
      </c>
      <c r="E157" s="207">
        <f t="shared" si="42"/>
        <v>0.70833333333333337</v>
      </c>
      <c r="F157" s="208">
        <f t="shared" si="33"/>
        <v>42042</v>
      </c>
      <c r="G157" s="154"/>
      <c r="K157" s="209" t="str">
        <f>Setup!H121</f>
        <v/>
      </c>
      <c r="L157" s="219">
        <f>Setup!I121</f>
        <v>0</v>
      </c>
      <c r="O157" s="209"/>
      <c r="P157" s="210"/>
      <c r="Q157" s="207"/>
      <c r="R157" s="209"/>
      <c r="S157" s="209"/>
      <c r="T157" s="209"/>
      <c r="U157" s="209"/>
      <c r="V157" s="209"/>
      <c r="W157" s="209"/>
      <c r="X157" s="209"/>
    </row>
    <row r="158" spans="1:24" s="206" customFormat="1" ht="15" customHeight="1" x14ac:dyDescent="0.25">
      <c r="A158" s="206">
        <v>149</v>
      </c>
      <c r="B158" s="206">
        <f t="shared" si="41"/>
        <v>3</v>
      </c>
      <c r="C158" s="206">
        <f t="shared" si="32"/>
        <v>5</v>
      </c>
      <c r="D158" s="206" t="str">
        <f t="shared" si="40"/>
        <v>Court 5</v>
      </c>
      <c r="E158" s="207">
        <f t="shared" si="42"/>
        <v>0.70833333333333337</v>
      </c>
      <c r="F158" s="208">
        <f t="shared" si="33"/>
        <v>42042</v>
      </c>
      <c r="G158" s="154"/>
      <c r="K158" s="209" t="str">
        <f>Setup!H122</f>
        <v/>
      </c>
      <c r="L158" s="219">
        <f>Setup!I122</f>
        <v>0</v>
      </c>
      <c r="O158" s="209"/>
      <c r="P158" s="210"/>
      <c r="Q158" s="207"/>
      <c r="R158" s="209"/>
      <c r="S158" s="209"/>
      <c r="T158" s="209"/>
      <c r="U158" s="209"/>
      <c r="V158" s="209"/>
      <c r="W158" s="209"/>
      <c r="X158" s="209"/>
    </row>
    <row r="159" spans="1:24" s="206" customFormat="1" ht="15" customHeight="1" x14ac:dyDescent="0.25">
      <c r="A159" s="206">
        <v>150</v>
      </c>
      <c r="B159" s="206">
        <f t="shared" si="41"/>
        <v>3</v>
      </c>
      <c r="C159" s="206">
        <f t="shared" si="32"/>
        <v>6</v>
      </c>
      <c r="D159" s="206" t="str">
        <f t="shared" si="40"/>
        <v>Court 6</v>
      </c>
      <c r="E159" s="207">
        <f t="shared" si="42"/>
        <v>0.70833333333333337</v>
      </c>
      <c r="F159" s="208">
        <f t="shared" si="33"/>
        <v>42042</v>
      </c>
      <c r="G159" s="154"/>
      <c r="K159" s="209" t="str">
        <f>Setup!H123</f>
        <v/>
      </c>
      <c r="L159" s="219">
        <f>Setup!I123</f>
        <v>0</v>
      </c>
      <c r="O159" s="209"/>
      <c r="P159" s="210"/>
      <c r="Q159" s="207"/>
      <c r="R159" s="209"/>
      <c r="S159" s="209"/>
      <c r="T159" s="209"/>
      <c r="U159" s="209"/>
      <c r="V159" s="209"/>
      <c r="W159" s="209"/>
      <c r="X159" s="209"/>
    </row>
    <row r="160" spans="1:24" s="206" customFormat="1" ht="15" customHeight="1" x14ac:dyDescent="0.25">
      <c r="A160" s="206">
        <v>151</v>
      </c>
      <c r="B160" s="206">
        <f t="shared" si="41"/>
        <v>3</v>
      </c>
      <c r="C160" s="206">
        <f t="shared" si="32"/>
        <v>7</v>
      </c>
      <c r="D160" s="206" t="str">
        <f t="shared" si="40"/>
        <v>Court 7</v>
      </c>
      <c r="E160" s="207">
        <f t="shared" si="42"/>
        <v>0.70833333333333337</v>
      </c>
      <c r="F160" s="208">
        <f t="shared" si="33"/>
        <v>42042</v>
      </c>
      <c r="G160" s="154"/>
      <c r="K160" s="209" t="str">
        <f>Setup!H124</f>
        <v/>
      </c>
      <c r="L160" s="219">
        <f>Setup!I124</f>
        <v>0</v>
      </c>
      <c r="O160" s="209"/>
      <c r="P160" s="210"/>
      <c r="Q160" s="207"/>
      <c r="R160" s="209"/>
      <c r="S160" s="209"/>
      <c r="T160" s="209"/>
      <c r="U160" s="209"/>
      <c r="V160" s="209"/>
      <c r="W160" s="209"/>
      <c r="X160" s="209"/>
    </row>
    <row r="161" spans="1:24" s="206" customFormat="1" ht="15" customHeight="1" x14ac:dyDescent="0.25">
      <c r="A161" s="206">
        <v>152</v>
      </c>
      <c r="B161" s="206">
        <f t="shared" si="41"/>
        <v>3</v>
      </c>
      <c r="C161" s="206">
        <f t="shared" si="32"/>
        <v>8</v>
      </c>
      <c r="D161" s="206" t="str">
        <f t="shared" si="40"/>
        <v>Court 8</v>
      </c>
      <c r="E161" s="207">
        <f t="shared" si="42"/>
        <v>0.70833333333333337</v>
      </c>
      <c r="F161" s="208">
        <f t="shared" si="33"/>
        <v>42042</v>
      </c>
      <c r="G161" s="154"/>
      <c r="K161" s="209" t="str">
        <f>Setup!H125</f>
        <v/>
      </c>
      <c r="L161" s="219">
        <f>Setup!I125</f>
        <v>0</v>
      </c>
      <c r="O161" s="209"/>
      <c r="P161" s="210"/>
      <c r="Q161" s="207"/>
      <c r="R161" s="209"/>
      <c r="S161" s="209"/>
      <c r="T161" s="209"/>
      <c r="U161" s="209"/>
      <c r="V161" s="209"/>
      <c r="W161" s="209"/>
      <c r="X161" s="209"/>
    </row>
    <row r="162" spans="1:24" s="206" customFormat="1" ht="15" customHeight="1" x14ac:dyDescent="0.25">
      <c r="A162" s="206">
        <v>153</v>
      </c>
      <c r="B162" s="206">
        <f t="shared" si="41"/>
        <v>3</v>
      </c>
      <c r="C162" s="206">
        <f t="shared" ref="C162:C225" si="43">IF(C161&lt;&gt;$I$14,C161+1,1)</f>
        <v>9</v>
      </c>
      <c r="D162" s="206" t="str">
        <f t="shared" si="40"/>
        <v>Court 9</v>
      </c>
      <c r="E162" s="207">
        <f t="shared" si="42"/>
        <v>0.70833333333333337</v>
      </c>
      <c r="F162" s="208">
        <f t="shared" ref="F162:F225" si="44">IF(B162=B161,F161,F161+1)</f>
        <v>42042</v>
      </c>
      <c r="G162" s="154"/>
      <c r="K162" s="209" t="str">
        <f>Setup!H126</f>
        <v/>
      </c>
      <c r="L162" s="219">
        <f>Setup!I126</f>
        <v>0</v>
      </c>
      <c r="O162" s="209"/>
      <c r="P162" s="210"/>
      <c r="Q162" s="207"/>
      <c r="R162" s="209"/>
      <c r="S162" s="209"/>
      <c r="T162" s="209"/>
      <c r="U162" s="209"/>
      <c r="V162" s="209"/>
      <c r="W162" s="209"/>
      <c r="X162" s="209"/>
    </row>
    <row r="163" spans="1:24" s="206" customFormat="1" ht="15" customHeight="1" x14ac:dyDescent="0.25">
      <c r="A163" s="206">
        <v>154</v>
      </c>
      <c r="B163" s="206">
        <f t="shared" si="41"/>
        <v>3</v>
      </c>
      <c r="C163" s="206">
        <f t="shared" si="43"/>
        <v>10</v>
      </c>
      <c r="D163" s="206" t="str">
        <f t="shared" si="40"/>
        <v>Court 10</v>
      </c>
      <c r="E163" s="207">
        <f t="shared" si="42"/>
        <v>0.70833333333333337</v>
      </c>
      <c r="F163" s="208">
        <f t="shared" si="44"/>
        <v>42042</v>
      </c>
      <c r="G163" s="154"/>
      <c r="K163" s="209" t="str">
        <f>Setup!H127</f>
        <v/>
      </c>
      <c r="L163" s="219">
        <f>Setup!I127</f>
        <v>0</v>
      </c>
      <c r="O163" s="209"/>
      <c r="P163" s="210"/>
      <c r="Q163" s="207"/>
      <c r="R163" s="209"/>
      <c r="S163" s="209"/>
      <c r="T163" s="209"/>
      <c r="U163" s="209"/>
      <c r="V163" s="209"/>
      <c r="W163" s="209"/>
      <c r="X163" s="209"/>
    </row>
    <row r="164" spans="1:24" s="206" customFormat="1" ht="15" customHeight="1" x14ac:dyDescent="0.25">
      <c r="A164" s="206">
        <v>155</v>
      </c>
      <c r="B164" s="206">
        <f t="shared" si="41"/>
        <v>3</v>
      </c>
      <c r="C164" s="206">
        <f t="shared" si="43"/>
        <v>11</v>
      </c>
      <c r="D164" s="206" t="str">
        <f t="shared" si="40"/>
        <v>Court 11</v>
      </c>
      <c r="E164" s="207">
        <f t="shared" si="42"/>
        <v>0.70833333333333337</v>
      </c>
      <c r="F164" s="208">
        <f t="shared" si="44"/>
        <v>42042</v>
      </c>
      <c r="G164" s="154"/>
      <c r="K164" s="209" t="str">
        <f>Setup!H128</f>
        <v/>
      </c>
      <c r="L164" s="219">
        <f>Setup!I128</f>
        <v>0</v>
      </c>
      <c r="O164" s="209"/>
      <c r="P164" s="210"/>
      <c r="Q164" s="207"/>
      <c r="R164" s="209"/>
      <c r="S164" s="209"/>
      <c r="T164" s="209"/>
      <c r="U164" s="209"/>
      <c r="V164" s="209"/>
      <c r="W164" s="209"/>
      <c r="X164" s="209"/>
    </row>
    <row r="165" spans="1:24" s="206" customFormat="1" ht="15" customHeight="1" x14ac:dyDescent="0.25">
      <c r="A165" s="206">
        <v>156</v>
      </c>
      <c r="B165" s="206">
        <f t="shared" si="41"/>
        <v>3</v>
      </c>
      <c r="C165" s="206">
        <f t="shared" si="43"/>
        <v>12</v>
      </c>
      <c r="D165" s="206" t="str">
        <f t="shared" si="40"/>
        <v>Court 12</v>
      </c>
      <c r="E165" s="207">
        <f t="shared" si="42"/>
        <v>0.70833333333333337</v>
      </c>
      <c r="F165" s="208">
        <f t="shared" si="44"/>
        <v>42042</v>
      </c>
      <c r="G165" s="154"/>
      <c r="K165" s="209" t="str">
        <f>Setup!H129</f>
        <v/>
      </c>
      <c r="L165" s="219">
        <f>Setup!I129</f>
        <v>0</v>
      </c>
      <c r="O165" s="209"/>
      <c r="P165" s="210"/>
      <c r="Q165" s="207"/>
      <c r="R165" s="209"/>
      <c r="S165" s="209"/>
      <c r="T165" s="209"/>
      <c r="U165" s="209"/>
      <c r="V165" s="209"/>
      <c r="W165" s="209"/>
      <c r="X165" s="209"/>
    </row>
    <row r="166" spans="1:24" s="206" customFormat="1" ht="15" customHeight="1" x14ac:dyDescent="0.25">
      <c r="A166" s="206">
        <v>157</v>
      </c>
      <c r="B166" s="206">
        <f t="shared" si="41"/>
        <v>3</v>
      </c>
      <c r="C166" s="206">
        <f t="shared" si="43"/>
        <v>13</v>
      </c>
      <c r="D166" s="206" t="str">
        <f t="shared" si="40"/>
        <v>Court 13</v>
      </c>
      <c r="E166" s="207">
        <f t="shared" si="42"/>
        <v>0.70833333333333337</v>
      </c>
      <c r="F166" s="208">
        <f t="shared" si="44"/>
        <v>42042</v>
      </c>
      <c r="G166" s="154"/>
      <c r="K166" s="209" t="str">
        <f>Setup!H130</f>
        <v/>
      </c>
      <c r="L166" s="219">
        <f>Setup!I130</f>
        <v>0</v>
      </c>
      <c r="O166" s="209"/>
      <c r="P166" s="210"/>
      <c r="Q166" s="207"/>
      <c r="R166" s="209"/>
      <c r="S166" s="209"/>
      <c r="T166" s="209"/>
      <c r="U166" s="209"/>
      <c r="V166" s="209"/>
      <c r="W166" s="209"/>
      <c r="X166" s="209"/>
    </row>
    <row r="167" spans="1:24" s="206" customFormat="1" ht="15" customHeight="1" x14ac:dyDescent="0.25">
      <c r="A167" s="206">
        <v>158</v>
      </c>
      <c r="B167" s="206">
        <f t="shared" si="41"/>
        <v>3</v>
      </c>
      <c r="C167" s="206">
        <f t="shared" si="43"/>
        <v>14</v>
      </c>
      <c r="D167" s="206" t="str">
        <f t="shared" si="40"/>
        <v>Court 14</v>
      </c>
      <c r="E167" s="207">
        <f t="shared" si="42"/>
        <v>0.70833333333333337</v>
      </c>
      <c r="F167" s="208">
        <f t="shared" si="44"/>
        <v>42042</v>
      </c>
      <c r="G167" s="154"/>
      <c r="K167" s="209" t="str">
        <f>Setup!H131</f>
        <v/>
      </c>
      <c r="L167" s="219">
        <f>Setup!I131</f>
        <v>0</v>
      </c>
      <c r="O167" s="209"/>
      <c r="P167" s="210"/>
      <c r="Q167" s="207"/>
      <c r="R167" s="209"/>
      <c r="S167" s="209"/>
      <c r="T167" s="209"/>
      <c r="U167" s="209"/>
      <c r="V167" s="209"/>
      <c r="W167" s="209"/>
      <c r="X167" s="209"/>
    </row>
    <row r="168" spans="1:24" s="206" customFormat="1" ht="15" customHeight="1" x14ac:dyDescent="0.25">
      <c r="A168" s="206">
        <v>159</v>
      </c>
      <c r="B168" s="206">
        <f t="shared" si="41"/>
        <v>3</v>
      </c>
      <c r="C168" s="206">
        <f t="shared" si="43"/>
        <v>15</v>
      </c>
      <c r="D168" s="206" t="str">
        <f t="shared" si="40"/>
        <v>Court 15</v>
      </c>
      <c r="E168" s="207">
        <f t="shared" si="42"/>
        <v>0.70833333333333337</v>
      </c>
      <c r="F168" s="208">
        <f t="shared" si="44"/>
        <v>42042</v>
      </c>
      <c r="G168" s="154"/>
      <c r="K168" s="209" t="str">
        <f>Setup!H132</f>
        <v/>
      </c>
      <c r="L168" s="219">
        <f>Setup!I132</f>
        <v>0</v>
      </c>
      <c r="O168" s="209"/>
      <c r="P168" s="210"/>
      <c r="Q168" s="207"/>
      <c r="R168" s="209"/>
      <c r="S168" s="209"/>
      <c r="T168" s="209"/>
      <c r="U168" s="209"/>
      <c r="V168" s="209"/>
      <c r="W168" s="209"/>
      <c r="X168" s="209"/>
    </row>
    <row r="169" spans="1:24" s="206" customFormat="1" ht="15" customHeight="1" x14ac:dyDescent="0.25">
      <c r="A169" s="206">
        <v>160</v>
      </c>
      <c r="B169" s="206">
        <f t="shared" si="41"/>
        <v>3</v>
      </c>
      <c r="C169" s="206">
        <f t="shared" si="43"/>
        <v>16</v>
      </c>
      <c r="D169" s="206" t="str">
        <f t="shared" si="40"/>
        <v>Court 16</v>
      </c>
      <c r="E169" s="207">
        <f t="shared" si="42"/>
        <v>0.70833333333333337</v>
      </c>
      <c r="F169" s="208">
        <f t="shared" si="44"/>
        <v>42042</v>
      </c>
      <c r="G169" s="154"/>
      <c r="K169" s="209" t="str">
        <f>Setup!H133</f>
        <v/>
      </c>
      <c r="L169" s="219">
        <f>Setup!I133</f>
        <v>0</v>
      </c>
      <c r="O169" s="209"/>
      <c r="P169" s="210"/>
      <c r="Q169" s="207"/>
      <c r="R169" s="209"/>
      <c r="S169" s="209"/>
      <c r="T169" s="209"/>
      <c r="U169" s="209"/>
      <c r="V169" s="209"/>
      <c r="W169" s="209"/>
      <c r="X169" s="209"/>
    </row>
    <row r="170" spans="1:24" s="206" customFormat="1" ht="15" customHeight="1" x14ac:dyDescent="0.25">
      <c r="A170" s="206">
        <v>161</v>
      </c>
      <c r="B170" s="206">
        <f t="shared" si="41"/>
        <v>3</v>
      </c>
      <c r="C170" s="206">
        <f t="shared" si="43"/>
        <v>1</v>
      </c>
      <c r="D170" s="206" t="str">
        <f t="shared" si="40"/>
        <v>Court 1</v>
      </c>
      <c r="E170" s="207">
        <f t="shared" si="42"/>
        <v>0.79166666666666674</v>
      </c>
      <c r="F170" s="208">
        <f t="shared" si="44"/>
        <v>42042</v>
      </c>
      <c r="G170" s="154"/>
      <c r="K170" s="209" t="str">
        <f>Setup!H134</f>
        <v/>
      </c>
      <c r="L170" s="219">
        <f>Setup!I134</f>
        <v>0</v>
      </c>
      <c r="O170" s="209"/>
      <c r="P170" s="210"/>
      <c r="Q170" s="207"/>
      <c r="R170" s="209"/>
      <c r="S170" s="209"/>
      <c r="T170" s="209"/>
      <c r="U170" s="209"/>
      <c r="V170" s="209"/>
      <c r="W170" s="209"/>
      <c r="X170" s="209"/>
    </row>
    <row r="171" spans="1:24" s="206" customFormat="1" ht="15" customHeight="1" x14ac:dyDescent="0.25">
      <c r="A171" s="206">
        <v>162</v>
      </c>
      <c r="B171" s="206">
        <f t="shared" si="41"/>
        <v>3</v>
      </c>
      <c r="C171" s="206">
        <f t="shared" si="43"/>
        <v>2</v>
      </c>
      <c r="D171" s="206" t="str">
        <f t="shared" si="40"/>
        <v>Court 2</v>
      </c>
      <c r="E171" s="207">
        <f t="shared" si="42"/>
        <v>0.79166666666666674</v>
      </c>
      <c r="F171" s="208">
        <f t="shared" si="44"/>
        <v>42042</v>
      </c>
      <c r="G171" s="154"/>
      <c r="K171" s="209" t="str">
        <f>Setup!H135</f>
        <v/>
      </c>
      <c r="L171" s="219">
        <f>Setup!I135</f>
        <v>0</v>
      </c>
      <c r="O171" s="209"/>
      <c r="P171" s="210"/>
      <c r="Q171" s="207"/>
      <c r="R171" s="209"/>
      <c r="S171" s="209"/>
      <c r="T171" s="209"/>
      <c r="U171" s="209"/>
      <c r="V171" s="209"/>
      <c r="W171" s="209"/>
      <c r="X171" s="209"/>
    </row>
    <row r="172" spans="1:24" s="206" customFormat="1" ht="15" customHeight="1" x14ac:dyDescent="0.25">
      <c r="A172" s="206">
        <v>163</v>
      </c>
      <c r="B172" s="206">
        <f t="shared" si="41"/>
        <v>3</v>
      </c>
      <c r="C172" s="206">
        <f t="shared" si="43"/>
        <v>3</v>
      </c>
      <c r="D172" s="206" t="str">
        <f t="shared" si="40"/>
        <v>Court 3</v>
      </c>
      <c r="E172" s="207">
        <f t="shared" si="42"/>
        <v>0.79166666666666674</v>
      </c>
      <c r="F172" s="208">
        <f t="shared" si="44"/>
        <v>42042</v>
      </c>
      <c r="G172" s="154"/>
      <c r="K172" s="209" t="str">
        <f>Setup!H136</f>
        <v/>
      </c>
      <c r="L172" s="219">
        <f>Setup!I136</f>
        <v>0</v>
      </c>
      <c r="O172" s="209"/>
      <c r="P172" s="210"/>
      <c r="Q172" s="207"/>
      <c r="R172" s="209"/>
      <c r="S172" s="209"/>
      <c r="T172" s="209"/>
      <c r="U172" s="209"/>
      <c r="V172" s="209"/>
      <c r="W172" s="209"/>
      <c r="X172" s="209"/>
    </row>
    <row r="173" spans="1:24" s="206" customFormat="1" ht="15" customHeight="1" x14ac:dyDescent="0.25">
      <c r="A173" s="206">
        <v>164</v>
      </c>
      <c r="B173" s="206">
        <f t="shared" si="41"/>
        <v>3</v>
      </c>
      <c r="C173" s="206">
        <f t="shared" si="43"/>
        <v>4</v>
      </c>
      <c r="D173" s="206" t="str">
        <f t="shared" si="40"/>
        <v>Court 4</v>
      </c>
      <c r="E173" s="207">
        <f t="shared" si="42"/>
        <v>0.79166666666666674</v>
      </c>
      <c r="F173" s="208">
        <f t="shared" si="44"/>
        <v>42042</v>
      </c>
      <c r="G173" s="154"/>
      <c r="K173" s="209"/>
      <c r="L173" s="219"/>
      <c r="O173" s="209"/>
      <c r="P173" s="210"/>
      <c r="Q173" s="207"/>
      <c r="R173" s="209"/>
      <c r="S173" s="209"/>
      <c r="T173" s="209"/>
      <c r="U173" s="209"/>
      <c r="V173" s="209"/>
      <c r="W173" s="209"/>
      <c r="X173" s="209"/>
    </row>
    <row r="174" spans="1:24" s="206" customFormat="1" ht="15" customHeight="1" x14ac:dyDescent="0.25">
      <c r="A174" s="206">
        <v>165</v>
      </c>
      <c r="B174" s="206">
        <f t="shared" si="41"/>
        <v>3</v>
      </c>
      <c r="C174" s="206">
        <f t="shared" si="43"/>
        <v>5</v>
      </c>
      <c r="D174" s="206" t="str">
        <f t="shared" si="40"/>
        <v>Court 5</v>
      </c>
      <c r="E174" s="207">
        <f t="shared" si="42"/>
        <v>0.79166666666666674</v>
      </c>
      <c r="F174" s="208">
        <f t="shared" si="44"/>
        <v>42042</v>
      </c>
      <c r="G174" s="154"/>
      <c r="K174" s="209"/>
      <c r="L174" s="219"/>
      <c r="O174" s="209"/>
      <c r="P174" s="210"/>
      <c r="Q174" s="207"/>
      <c r="R174" s="209"/>
      <c r="S174" s="209"/>
      <c r="T174" s="209"/>
      <c r="U174" s="209"/>
      <c r="V174" s="209"/>
      <c r="W174" s="209"/>
      <c r="X174" s="209"/>
    </row>
    <row r="175" spans="1:24" s="206" customFormat="1" ht="15" customHeight="1" x14ac:dyDescent="0.25">
      <c r="A175" s="206">
        <v>166</v>
      </c>
      <c r="B175" s="206">
        <f t="shared" si="41"/>
        <v>3</v>
      </c>
      <c r="C175" s="206">
        <f t="shared" si="43"/>
        <v>6</v>
      </c>
      <c r="D175" s="206" t="str">
        <f t="shared" si="40"/>
        <v>Court 6</v>
      </c>
      <c r="E175" s="207">
        <f t="shared" si="42"/>
        <v>0.79166666666666674</v>
      </c>
      <c r="F175" s="208">
        <f t="shared" si="44"/>
        <v>42042</v>
      </c>
      <c r="G175" s="154"/>
      <c r="K175" s="209"/>
      <c r="L175" s="219"/>
      <c r="O175" s="209"/>
      <c r="P175" s="210"/>
      <c r="Q175" s="207"/>
      <c r="R175" s="209"/>
      <c r="S175" s="209"/>
      <c r="T175" s="209"/>
      <c r="U175" s="209"/>
      <c r="V175" s="209"/>
      <c r="W175" s="209"/>
      <c r="X175" s="209"/>
    </row>
    <row r="176" spans="1:24" s="206" customFormat="1" ht="15" customHeight="1" x14ac:dyDescent="0.25">
      <c r="A176" s="206">
        <v>167</v>
      </c>
      <c r="B176" s="206">
        <f t="shared" si="41"/>
        <v>3</v>
      </c>
      <c r="C176" s="206">
        <f t="shared" si="43"/>
        <v>7</v>
      </c>
      <c r="D176" s="206" t="str">
        <f t="shared" si="40"/>
        <v>Court 7</v>
      </c>
      <c r="E176" s="207">
        <f t="shared" si="42"/>
        <v>0.79166666666666674</v>
      </c>
      <c r="F176" s="208">
        <f t="shared" si="44"/>
        <v>42042</v>
      </c>
      <c r="G176" s="154"/>
      <c r="K176" s="209"/>
      <c r="L176" s="219"/>
      <c r="O176" s="209"/>
      <c r="P176" s="210"/>
      <c r="Q176" s="207"/>
      <c r="R176" s="209"/>
      <c r="S176" s="209"/>
      <c r="T176" s="209"/>
      <c r="U176" s="209"/>
      <c r="V176" s="209"/>
      <c r="W176" s="209"/>
      <c r="X176" s="209"/>
    </row>
    <row r="177" spans="1:24" s="206" customFormat="1" ht="15" customHeight="1" x14ac:dyDescent="0.25">
      <c r="A177" s="206">
        <v>168</v>
      </c>
      <c r="B177" s="206">
        <f t="shared" si="41"/>
        <v>3</v>
      </c>
      <c r="C177" s="206">
        <f t="shared" si="43"/>
        <v>8</v>
      </c>
      <c r="D177" s="206" t="str">
        <f t="shared" si="40"/>
        <v>Court 8</v>
      </c>
      <c r="E177" s="207">
        <f t="shared" si="42"/>
        <v>0.79166666666666674</v>
      </c>
      <c r="F177" s="208">
        <f t="shared" si="44"/>
        <v>42042</v>
      </c>
      <c r="G177" s="154"/>
      <c r="K177" s="209"/>
      <c r="L177" s="219"/>
      <c r="O177" s="209"/>
      <c r="P177" s="210"/>
      <c r="Q177" s="207"/>
      <c r="R177" s="209"/>
      <c r="S177" s="209"/>
      <c r="T177" s="209"/>
      <c r="U177" s="209"/>
      <c r="V177" s="209"/>
      <c r="W177" s="209"/>
      <c r="X177" s="209"/>
    </row>
    <row r="178" spans="1:24" s="206" customFormat="1" ht="15" customHeight="1" x14ac:dyDescent="0.25">
      <c r="A178" s="206">
        <v>169</v>
      </c>
      <c r="B178" s="206">
        <f t="shared" si="41"/>
        <v>3</v>
      </c>
      <c r="C178" s="206">
        <f t="shared" si="43"/>
        <v>9</v>
      </c>
      <c r="D178" s="206" t="str">
        <f t="shared" si="40"/>
        <v>Court 9</v>
      </c>
      <c r="E178" s="207">
        <f t="shared" si="42"/>
        <v>0.79166666666666674</v>
      </c>
      <c r="F178" s="208">
        <f t="shared" si="44"/>
        <v>42042</v>
      </c>
      <c r="G178" s="154"/>
      <c r="K178" s="209"/>
      <c r="L178" s="219"/>
      <c r="O178" s="209"/>
      <c r="P178" s="210"/>
      <c r="Q178" s="207"/>
      <c r="R178" s="209"/>
      <c r="S178" s="209"/>
      <c r="T178" s="209"/>
      <c r="U178" s="209"/>
      <c r="V178" s="209"/>
      <c r="W178" s="209"/>
      <c r="X178" s="209"/>
    </row>
    <row r="179" spans="1:24" s="206" customFormat="1" ht="15" customHeight="1" x14ac:dyDescent="0.25">
      <c r="A179" s="206">
        <v>170</v>
      </c>
      <c r="B179" s="206">
        <f t="shared" si="41"/>
        <v>3</v>
      </c>
      <c r="C179" s="206">
        <f t="shared" si="43"/>
        <v>10</v>
      </c>
      <c r="D179" s="206" t="str">
        <f t="shared" si="40"/>
        <v>Court 10</v>
      </c>
      <c r="E179" s="207">
        <f t="shared" si="42"/>
        <v>0.79166666666666674</v>
      </c>
      <c r="F179" s="208">
        <f t="shared" si="44"/>
        <v>42042</v>
      </c>
      <c r="G179" s="154"/>
      <c r="K179" s="209"/>
      <c r="L179" s="219"/>
      <c r="O179" s="209"/>
      <c r="P179" s="210"/>
      <c r="Q179" s="207"/>
      <c r="R179" s="209"/>
      <c r="S179" s="209"/>
      <c r="T179" s="209"/>
      <c r="U179" s="209"/>
      <c r="V179" s="209"/>
      <c r="W179" s="209"/>
      <c r="X179" s="209"/>
    </row>
    <row r="180" spans="1:24" s="206" customFormat="1" ht="15" customHeight="1" x14ac:dyDescent="0.25">
      <c r="A180" s="206">
        <v>171</v>
      </c>
      <c r="B180" s="206">
        <f t="shared" si="41"/>
        <v>3</v>
      </c>
      <c r="C180" s="206">
        <f t="shared" si="43"/>
        <v>11</v>
      </c>
      <c r="D180" s="206" t="str">
        <f t="shared" si="40"/>
        <v>Court 11</v>
      </c>
      <c r="E180" s="207">
        <f t="shared" si="42"/>
        <v>0.79166666666666674</v>
      </c>
      <c r="F180" s="208">
        <f t="shared" si="44"/>
        <v>42042</v>
      </c>
      <c r="G180" s="154"/>
      <c r="K180" s="209"/>
      <c r="L180" s="219"/>
      <c r="O180" s="209"/>
      <c r="P180" s="210"/>
      <c r="Q180" s="207"/>
      <c r="R180" s="209"/>
      <c r="S180" s="209"/>
      <c r="T180" s="209"/>
      <c r="U180" s="209"/>
      <c r="V180" s="209"/>
      <c r="W180" s="209"/>
      <c r="X180" s="209"/>
    </row>
    <row r="181" spans="1:24" s="206" customFormat="1" ht="15" customHeight="1" x14ac:dyDescent="0.25">
      <c r="A181" s="206">
        <v>172</v>
      </c>
      <c r="B181" s="206">
        <f t="shared" si="41"/>
        <v>3</v>
      </c>
      <c r="C181" s="206">
        <f t="shared" si="43"/>
        <v>12</v>
      </c>
      <c r="D181" s="206" t="str">
        <f t="shared" si="40"/>
        <v>Court 12</v>
      </c>
      <c r="E181" s="207">
        <f t="shared" si="42"/>
        <v>0.79166666666666674</v>
      </c>
      <c r="F181" s="208">
        <f t="shared" si="44"/>
        <v>42042</v>
      </c>
      <c r="G181" s="154"/>
      <c r="K181" s="209"/>
      <c r="L181" s="219"/>
      <c r="O181" s="209"/>
      <c r="P181" s="210"/>
      <c r="Q181" s="207"/>
      <c r="R181" s="209"/>
      <c r="S181" s="209"/>
      <c r="T181" s="209"/>
      <c r="U181" s="209"/>
      <c r="V181" s="209"/>
      <c r="W181" s="209"/>
      <c r="X181" s="209"/>
    </row>
    <row r="182" spans="1:24" s="206" customFormat="1" ht="15" customHeight="1" x14ac:dyDescent="0.25">
      <c r="A182" s="206">
        <v>173</v>
      </c>
      <c r="B182" s="206">
        <f t="shared" si="41"/>
        <v>3</v>
      </c>
      <c r="C182" s="206">
        <f t="shared" si="43"/>
        <v>13</v>
      </c>
      <c r="D182" s="206" t="str">
        <f t="shared" si="40"/>
        <v>Court 13</v>
      </c>
      <c r="E182" s="207">
        <f t="shared" si="42"/>
        <v>0.79166666666666674</v>
      </c>
      <c r="F182" s="208">
        <f t="shared" si="44"/>
        <v>42042</v>
      </c>
      <c r="G182" s="154"/>
      <c r="K182" s="209"/>
      <c r="L182" s="219"/>
      <c r="O182" s="209"/>
      <c r="P182" s="210"/>
      <c r="Q182" s="207"/>
      <c r="R182" s="209"/>
      <c r="S182" s="209"/>
      <c r="T182" s="209"/>
      <c r="U182" s="209"/>
      <c r="V182" s="209"/>
      <c r="W182" s="209"/>
      <c r="X182" s="209"/>
    </row>
    <row r="183" spans="1:24" s="206" customFormat="1" ht="15" customHeight="1" x14ac:dyDescent="0.25">
      <c r="A183" s="206">
        <v>174</v>
      </c>
      <c r="B183" s="206">
        <f t="shared" si="41"/>
        <v>3</v>
      </c>
      <c r="C183" s="206">
        <f t="shared" si="43"/>
        <v>14</v>
      </c>
      <c r="D183" s="206" t="str">
        <f t="shared" si="40"/>
        <v>Court 14</v>
      </c>
      <c r="E183" s="207">
        <f t="shared" si="42"/>
        <v>0.79166666666666674</v>
      </c>
      <c r="F183" s="208">
        <f t="shared" si="44"/>
        <v>42042</v>
      </c>
      <c r="G183" s="154"/>
      <c r="K183" s="209"/>
      <c r="L183" s="219"/>
      <c r="O183" s="209"/>
      <c r="P183" s="210"/>
      <c r="Q183" s="207"/>
      <c r="R183" s="209"/>
      <c r="S183" s="209"/>
      <c r="T183" s="209"/>
      <c r="U183" s="209"/>
      <c r="V183" s="209"/>
      <c r="W183" s="209"/>
      <c r="X183" s="209"/>
    </row>
    <row r="184" spans="1:24" s="206" customFormat="1" ht="15" customHeight="1" x14ac:dyDescent="0.25">
      <c r="A184" s="206">
        <v>175</v>
      </c>
      <c r="B184" s="206">
        <f t="shared" si="41"/>
        <v>3</v>
      </c>
      <c r="C184" s="206">
        <f t="shared" si="43"/>
        <v>15</v>
      </c>
      <c r="D184" s="206" t="str">
        <f t="shared" si="40"/>
        <v>Court 15</v>
      </c>
      <c r="E184" s="207">
        <f t="shared" si="42"/>
        <v>0.79166666666666674</v>
      </c>
      <c r="F184" s="208">
        <f t="shared" si="44"/>
        <v>42042</v>
      </c>
      <c r="G184" s="154"/>
      <c r="K184" s="209"/>
      <c r="L184" s="219"/>
      <c r="O184" s="209"/>
      <c r="P184" s="210"/>
      <c r="Q184" s="207"/>
      <c r="R184" s="209"/>
      <c r="S184" s="209"/>
      <c r="T184" s="209"/>
      <c r="U184" s="209"/>
      <c r="V184" s="209"/>
      <c r="W184" s="209"/>
      <c r="X184" s="209"/>
    </row>
    <row r="185" spans="1:24" s="206" customFormat="1" ht="15" customHeight="1" x14ac:dyDescent="0.25">
      <c r="A185" s="206">
        <v>176</v>
      </c>
      <c r="B185" s="206">
        <f t="shared" si="41"/>
        <v>3</v>
      </c>
      <c r="C185" s="206">
        <f t="shared" si="43"/>
        <v>16</v>
      </c>
      <c r="D185" s="206" t="str">
        <f t="shared" si="40"/>
        <v>Court 16</v>
      </c>
      <c r="E185" s="207">
        <f t="shared" si="42"/>
        <v>0.79166666666666674</v>
      </c>
      <c r="F185" s="208">
        <f t="shared" si="44"/>
        <v>42042</v>
      </c>
      <c r="G185" s="154"/>
      <c r="K185" s="209"/>
      <c r="L185" s="219"/>
      <c r="O185" s="209"/>
      <c r="P185" s="210"/>
      <c r="Q185" s="207"/>
      <c r="R185" s="209"/>
      <c r="S185" s="209"/>
      <c r="T185" s="209"/>
      <c r="U185" s="209"/>
      <c r="V185" s="209"/>
      <c r="W185" s="209"/>
      <c r="X185" s="209"/>
    </row>
    <row r="186" spans="1:24" s="206" customFormat="1" ht="15" customHeight="1" x14ac:dyDescent="0.25">
      <c r="A186" s="206">
        <v>177</v>
      </c>
      <c r="B186" s="206">
        <f t="shared" si="41"/>
        <v>3</v>
      </c>
      <c r="C186" s="206">
        <f t="shared" si="43"/>
        <v>1</v>
      </c>
      <c r="D186" s="206" t="str">
        <f t="shared" si="40"/>
        <v>Court 1</v>
      </c>
      <c r="E186" s="207">
        <f t="shared" si="42"/>
        <v>0.87500000000000011</v>
      </c>
      <c r="F186" s="208">
        <f t="shared" si="44"/>
        <v>42042</v>
      </c>
      <c r="G186" s="154"/>
      <c r="K186" s="209"/>
      <c r="L186" s="219"/>
      <c r="O186" s="209"/>
      <c r="P186" s="210"/>
      <c r="Q186" s="207"/>
      <c r="R186" s="209"/>
      <c r="S186" s="209"/>
      <c r="T186" s="209"/>
      <c r="U186" s="209"/>
      <c r="V186" s="209"/>
      <c r="W186" s="209"/>
      <c r="X186" s="209"/>
    </row>
    <row r="187" spans="1:24" s="206" customFormat="1" ht="15" customHeight="1" x14ac:dyDescent="0.25">
      <c r="A187" s="206">
        <v>178</v>
      </c>
      <c r="B187" s="206">
        <f t="shared" si="41"/>
        <v>3</v>
      </c>
      <c r="C187" s="206">
        <f t="shared" si="43"/>
        <v>2</v>
      </c>
      <c r="D187" s="206" t="str">
        <f t="shared" si="40"/>
        <v>Court 2</v>
      </c>
      <c r="E187" s="207">
        <f t="shared" si="42"/>
        <v>0.87500000000000011</v>
      </c>
      <c r="F187" s="208">
        <f t="shared" si="44"/>
        <v>42042</v>
      </c>
      <c r="G187" s="154"/>
      <c r="K187" s="209"/>
      <c r="L187" s="219"/>
      <c r="O187" s="209"/>
      <c r="P187" s="210"/>
      <c r="Q187" s="207"/>
      <c r="R187" s="209"/>
      <c r="S187" s="209"/>
      <c r="T187" s="209"/>
      <c r="U187" s="209"/>
      <c r="V187" s="209"/>
      <c r="W187" s="209"/>
      <c r="X187" s="209"/>
    </row>
    <row r="188" spans="1:24" s="206" customFormat="1" ht="15" customHeight="1" x14ac:dyDescent="0.25">
      <c r="A188" s="206">
        <v>179</v>
      </c>
      <c r="B188" s="206">
        <f t="shared" si="41"/>
        <v>3</v>
      </c>
      <c r="C188" s="206">
        <f t="shared" si="43"/>
        <v>3</v>
      </c>
      <c r="D188" s="206" t="str">
        <f t="shared" si="40"/>
        <v>Court 3</v>
      </c>
      <c r="E188" s="207">
        <f t="shared" si="42"/>
        <v>0.87500000000000011</v>
      </c>
      <c r="F188" s="208">
        <f t="shared" si="44"/>
        <v>42042</v>
      </c>
      <c r="G188" s="154"/>
      <c r="K188" s="209"/>
      <c r="L188" s="219"/>
      <c r="O188" s="209"/>
      <c r="P188" s="210"/>
      <c r="Q188" s="207"/>
      <c r="R188" s="209"/>
      <c r="S188" s="209"/>
      <c r="T188" s="209"/>
      <c r="U188" s="209"/>
      <c r="V188" s="209"/>
      <c r="W188" s="209"/>
      <c r="X188" s="209"/>
    </row>
    <row r="189" spans="1:24" s="206" customFormat="1" ht="15" customHeight="1" x14ac:dyDescent="0.25">
      <c r="A189" s="206">
        <v>180</v>
      </c>
      <c r="B189" s="206">
        <f t="shared" si="41"/>
        <v>3</v>
      </c>
      <c r="C189" s="206">
        <f t="shared" si="43"/>
        <v>4</v>
      </c>
      <c r="D189" s="206" t="str">
        <f t="shared" si="40"/>
        <v>Court 4</v>
      </c>
      <c r="E189" s="207">
        <f t="shared" si="42"/>
        <v>0.87500000000000011</v>
      </c>
      <c r="F189" s="208">
        <f t="shared" si="44"/>
        <v>42042</v>
      </c>
      <c r="G189" s="154"/>
      <c r="K189" s="209"/>
      <c r="L189" s="219"/>
      <c r="O189" s="209"/>
      <c r="P189" s="210"/>
      <c r="Q189" s="207"/>
      <c r="R189" s="209"/>
      <c r="S189" s="209"/>
      <c r="T189" s="209"/>
      <c r="U189" s="209"/>
      <c r="V189" s="209"/>
      <c r="W189" s="209"/>
      <c r="X189" s="209"/>
    </row>
    <row r="190" spans="1:24" s="206" customFormat="1" ht="15" customHeight="1" x14ac:dyDescent="0.25">
      <c r="A190" s="206">
        <v>181</v>
      </c>
      <c r="B190" s="206">
        <f t="shared" si="41"/>
        <v>3</v>
      </c>
      <c r="C190" s="206">
        <f t="shared" si="43"/>
        <v>5</v>
      </c>
      <c r="D190" s="206" t="str">
        <f t="shared" si="40"/>
        <v>Court 5</v>
      </c>
      <c r="E190" s="207">
        <f t="shared" si="42"/>
        <v>0.87500000000000011</v>
      </c>
      <c r="F190" s="208">
        <f t="shared" si="44"/>
        <v>42042</v>
      </c>
      <c r="G190" s="154"/>
      <c r="K190" s="209"/>
      <c r="L190" s="219"/>
      <c r="O190" s="209"/>
      <c r="P190" s="210"/>
      <c r="Q190" s="207"/>
      <c r="R190" s="209"/>
      <c r="S190" s="209"/>
      <c r="T190" s="209"/>
      <c r="U190" s="209"/>
      <c r="V190" s="209"/>
      <c r="W190" s="209"/>
      <c r="X190" s="209"/>
    </row>
    <row r="191" spans="1:24" s="206" customFormat="1" ht="15" customHeight="1" x14ac:dyDescent="0.25">
      <c r="A191" s="206">
        <v>182</v>
      </c>
      <c r="B191" s="206">
        <f t="shared" si="41"/>
        <v>3</v>
      </c>
      <c r="C191" s="206">
        <f t="shared" si="43"/>
        <v>6</v>
      </c>
      <c r="D191" s="206" t="str">
        <f t="shared" si="40"/>
        <v>Court 6</v>
      </c>
      <c r="E191" s="207">
        <f t="shared" si="42"/>
        <v>0.87500000000000011</v>
      </c>
      <c r="F191" s="208">
        <f t="shared" si="44"/>
        <v>42042</v>
      </c>
      <c r="G191" s="154"/>
      <c r="K191" s="209"/>
      <c r="L191" s="219"/>
      <c r="O191" s="209"/>
      <c r="P191" s="210"/>
      <c r="Q191" s="207"/>
      <c r="R191" s="209"/>
      <c r="S191" s="209"/>
      <c r="T191" s="209"/>
      <c r="U191" s="209"/>
      <c r="V191" s="209"/>
      <c r="W191" s="209"/>
      <c r="X191" s="209"/>
    </row>
    <row r="192" spans="1:24" s="206" customFormat="1" ht="15" customHeight="1" x14ac:dyDescent="0.25">
      <c r="A192" s="206">
        <v>183</v>
      </c>
      <c r="B192" s="206">
        <f t="shared" si="41"/>
        <v>3</v>
      </c>
      <c r="C192" s="206">
        <f t="shared" si="43"/>
        <v>7</v>
      </c>
      <c r="D192" s="206" t="str">
        <f t="shared" si="40"/>
        <v>Court 7</v>
      </c>
      <c r="E192" s="207">
        <f t="shared" si="42"/>
        <v>0.87500000000000011</v>
      </c>
      <c r="F192" s="208">
        <f t="shared" si="44"/>
        <v>42042</v>
      </c>
      <c r="G192" s="154"/>
      <c r="K192" s="209"/>
      <c r="L192" s="219"/>
      <c r="O192" s="209"/>
      <c r="P192" s="210"/>
      <c r="Q192" s="207"/>
      <c r="R192" s="209"/>
      <c r="S192" s="209"/>
      <c r="T192" s="209"/>
      <c r="U192" s="209"/>
      <c r="V192" s="209"/>
      <c r="W192" s="209"/>
      <c r="X192" s="209"/>
    </row>
    <row r="193" spans="1:24" s="206" customFormat="1" ht="15" customHeight="1" x14ac:dyDescent="0.25">
      <c r="A193" s="206">
        <v>184</v>
      </c>
      <c r="B193" s="206">
        <f t="shared" si="41"/>
        <v>3</v>
      </c>
      <c r="C193" s="206">
        <f t="shared" si="43"/>
        <v>8</v>
      </c>
      <c r="D193" s="206" t="str">
        <f t="shared" si="40"/>
        <v>Court 8</v>
      </c>
      <c r="E193" s="207">
        <f t="shared" si="42"/>
        <v>0.87500000000000011</v>
      </c>
      <c r="F193" s="208">
        <f t="shared" si="44"/>
        <v>42042</v>
      </c>
      <c r="G193" s="154"/>
      <c r="K193" s="209"/>
      <c r="L193" s="219"/>
      <c r="O193" s="209"/>
      <c r="P193" s="210"/>
      <c r="Q193" s="207"/>
      <c r="R193" s="209"/>
      <c r="S193" s="209"/>
      <c r="T193" s="209"/>
      <c r="U193" s="209"/>
      <c r="V193" s="209"/>
      <c r="W193" s="209"/>
      <c r="X193" s="209"/>
    </row>
    <row r="194" spans="1:24" s="206" customFormat="1" ht="15" customHeight="1" x14ac:dyDescent="0.25">
      <c r="A194" s="206">
        <v>185</v>
      </c>
      <c r="B194" s="206">
        <f t="shared" si="41"/>
        <v>3</v>
      </c>
      <c r="C194" s="206">
        <f t="shared" si="43"/>
        <v>9</v>
      </c>
      <c r="D194" s="206" t="str">
        <f t="shared" si="40"/>
        <v>Court 9</v>
      </c>
      <c r="E194" s="207">
        <f t="shared" si="42"/>
        <v>0.87500000000000011</v>
      </c>
      <c r="F194" s="208">
        <f t="shared" si="44"/>
        <v>42042</v>
      </c>
      <c r="G194" s="154"/>
      <c r="K194" s="209"/>
      <c r="L194" s="219"/>
      <c r="O194" s="209"/>
      <c r="P194" s="210"/>
      <c r="Q194" s="207"/>
      <c r="R194" s="209"/>
      <c r="S194" s="209"/>
      <c r="T194" s="209"/>
      <c r="U194" s="209"/>
      <c r="V194" s="209"/>
      <c r="W194" s="209"/>
      <c r="X194" s="209"/>
    </row>
    <row r="195" spans="1:24" s="206" customFormat="1" ht="15" customHeight="1" x14ac:dyDescent="0.25">
      <c r="A195" s="206">
        <v>186</v>
      </c>
      <c r="B195" s="206">
        <f t="shared" si="41"/>
        <v>3</v>
      </c>
      <c r="C195" s="206">
        <f t="shared" si="43"/>
        <v>10</v>
      </c>
      <c r="D195" s="206" t="str">
        <f t="shared" si="40"/>
        <v>Court 10</v>
      </c>
      <c r="E195" s="207">
        <f t="shared" si="42"/>
        <v>0.87500000000000011</v>
      </c>
      <c r="F195" s="208">
        <f t="shared" si="44"/>
        <v>42042</v>
      </c>
      <c r="G195" s="154"/>
      <c r="K195" s="209"/>
      <c r="L195" s="219"/>
      <c r="O195" s="209"/>
      <c r="P195" s="210"/>
      <c r="Q195" s="207"/>
      <c r="R195" s="209"/>
      <c r="S195" s="209"/>
      <c r="T195" s="209"/>
      <c r="U195" s="209"/>
      <c r="V195" s="209"/>
      <c r="W195" s="209"/>
      <c r="X195" s="209"/>
    </row>
    <row r="196" spans="1:24" s="206" customFormat="1" ht="15" customHeight="1" x14ac:dyDescent="0.25">
      <c r="A196" s="206">
        <v>187</v>
      </c>
      <c r="B196" s="206">
        <f t="shared" si="41"/>
        <v>3</v>
      </c>
      <c r="C196" s="206">
        <f t="shared" si="43"/>
        <v>11</v>
      </c>
      <c r="D196" s="206" t="str">
        <f t="shared" si="40"/>
        <v>Court 11</v>
      </c>
      <c r="E196" s="207">
        <f t="shared" si="42"/>
        <v>0.87500000000000011</v>
      </c>
      <c r="F196" s="208">
        <f t="shared" si="44"/>
        <v>42042</v>
      </c>
      <c r="G196" s="154"/>
      <c r="K196" s="209"/>
      <c r="L196" s="219"/>
      <c r="O196" s="209"/>
      <c r="P196" s="210"/>
      <c r="Q196" s="207"/>
      <c r="R196" s="209"/>
      <c r="S196" s="209"/>
      <c r="T196" s="209"/>
      <c r="U196" s="209"/>
      <c r="V196" s="209"/>
      <c r="W196" s="209"/>
      <c r="X196" s="209"/>
    </row>
    <row r="197" spans="1:24" s="206" customFormat="1" ht="15" customHeight="1" x14ac:dyDescent="0.25">
      <c r="A197" s="206">
        <v>188</v>
      </c>
      <c r="B197" s="206">
        <f t="shared" si="41"/>
        <v>3</v>
      </c>
      <c r="C197" s="206">
        <f t="shared" si="43"/>
        <v>12</v>
      </c>
      <c r="D197" s="206" t="str">
        <f t="shared" si="40"/>
        <v>Court 12</v>
      </c>
      <c r="E197" s="207">
        <f t="shared" si="42"/>
        <v>0.87500000000000011</v>
      </c>
      <c r="F197" s="208">
        <f t="shared" si="44"/>
        <v>42042</v>
      </c>
      <c r="G197" s="154"/>
      <c r="K197" s="209"/>
      <c r="L197" s="219"/>
      <c r="O197" s="209"/>
      <c r="P197" s="210"/>
      <c r="Q197" s="207"/>
      <c r="R197" s="209"/>
      <c r="S197" s="209"/>
      <c r="T197" s="209"/>
      <c r="U197" s="209"/>
      <c r="V197" s="209"/>
      <c r="W197" s="209"/>
      <c r="X197" s="209"/>
    </row>
    <row r="198" spans="1:24" s="206" customFormat="1" ht="15" customHeight="1" x14ac:dyDescent="0.25">
      <c r="A198" s="206">
        <v>189</v>
      </c>
      <c r="B198" s="206">
        <f t="shared" si="41"/>
        <v>3</v>
      </c>
      <c r="C198" s="206">
        <f t="shared" si="43"/>
        <v>13</v>
      </c>
      <c r="D198" s="206" t="str">
        <f t="shared" si="40"/>
        <v>Court 13</v>
      </c>
      <c r="E198" s="207">
        <f t="shared" si="42"/>
        <v>0.87500000000000011</v>
      </c>
      <c r="F198" s="208">
        <f t="shared" si="44"/>
        <v>42042</v>
      </c>
      <c r="G198" s="154"/>
      <c r="K198" s="209"/>
      <c r="L198" s="219"/>
      <c r="O198" s="209"/>
      <c r="P198" s="210"/>
      <c r="Q198" s="207"/>
      <c r="R198" s="209"/>
      <c r="S198" s="209"/>
      <c r="T198" s="209"/>
      <c r="U198" s="209"/>
      <c r="V198" s="209"/>
      <c r="W198" s="209"/>
      <c r="X198" s="209"/>
    </row>
    <row r="199" spans="1:24" s="206" customFormat="1" ht="15" customHeight="1" x14ac:dyDescent="0.25">
      <c r="A199" s="206">
        <v>190</v>
      </c>
      <c r="B199" s="206">
        <f t="shared" si="41"/>
        <v>3</v>
      </c>
      <c r="C199" s="206">
        <f t="shared" si="43"/>
        <v>14</v>
      </c>
      <c r="D199" s="206" t="str">
        <f t="shared" si="40"/>
        <v>Court 14</v>
      </c>
      <c r="E199" s="207">
        <f t="shared" si="42"/>
        <v>0.87500000000000011</v>
      </c>
      <c r="F199" s="208">
        <f t="shared" si="44"/>
        <v>42042</v>
      </c>
      <c r="G199" s="154"/>
      <c r="K199" s="209"/>
      <c r="L199" s="219"/>
      <c r="O199" s="209"/>
      <c r="P199" s="210"/>
      <c r="Q199" s="207"/>
      <c r="R199" s="209"/>
      <c r="S199" s="209"/>
      <c r="T199" s="209"/>
      <c r="U199" s="209"/>
      <c r="V199" s="209"/>
      <c r="W199" s="209"/>
      <c r="X199" s="209"/>
    </row>
    <row r="200" spans="1:24" s="206" customFormat="1" ht="15" customHeight="1" x14ac:dyDescent="0.25">
      <c r="A200" s="206">
        <v>191</v>
      </c>
      <c r="B200" s="206">
        <f t="shared" si="41"/>
        <v>3</v>
      </c>
      <c r="C200" s="206">
        <f t="shared" si="43"/>
        <v>15</v>
      </c>
      <c r="D200" s="206" t="str">
        <f t="shared" si="40"/>
        <v>Court 15</v>
      </c>
      <c r="E200" s="207">
        <f t="shared" si="42"/>
        <v>0.87500000000000011</v>
      </c>
      <c r="F200" s="208">
        <f t="shared" si="44"/>
        <v>42042</v>
      </c>
      <c r="G200" s="154"/>
      <c r="K200" s="209"/>
      <c r="L200" s="219"/>
      <c r="O200" s="209"/>
      <c r="P200" s="210"/>
      <c r="Q200" s="207"/>
      <c r="R200" s="209"/>
      <c r="S200" s="209"/>
      <c r="T200" s="209"/>
      <c r="U200" s="209"/>
      <c r="V200" s="209"/>
      <c r="W200" s="209"/>
      <c r="X200" s="209"/>
    </row>
    <row r="201" spans="1:24" s="206" customFormat="1" ht="15" customHeight="1" x14ac:dyDescent="0.25">
      <c r="A201" s="206">
        <v>192</v>
      </c>
      <c r="B201" s="206">
        <f t="shared" si="41"/>
        <v>3</v>
      </c>
      <c r="C201" s="206">
        <f t="shared" si="43"/>
        <v>16</v>
      </c>
      <c r="D201" s="206" t="str">
        <f t="shared" si="40"/>
        <v>Court 16</v>
      </c>
      <c r="E201" s="207">
        <f t="shared" si="42"/>
        <v>0.87500000000000011</v>
      </c>
      <c r="F201" s="208">
        <f t="shared" si="44"/>
        <v>42042</v>
      </c>
      <c r="G201" s="154"/>
      <c r="K201" s="209"/>
      <c r="L201" s="219"/>
      <c r="O201" s="209"/>
      <c r="P201" s="210"/>
      <c r="Q201" s="207"/>
      <c r="R201" s="209"/>
      <c r="S201" s="209"/>
      <c r="T201" s="209"/>
      <c r="U201" s="209"/>
      <c r="V201" s="209"/>
      <c r="W201" s="209"/>
      <c r="X201" s="209"/>
    </row>
    <row r="202" spans="1:24" s="206" customFormat="1" ht="15" customHeight="1" x14ac:dyDescent="0.25">
      <c r="A202" s="206">
        <v>193</v>
      </c>
      <c r="B202" s="206">
        <f t="shared" si="41"/>
        <v>4</v>
      </c>
      <c r="C202" s="206">
        <f t="shared" si="43"/>
        <v>1</v>
      </c>
      <c r="D202" s="206" t="str">
        <f t="shared" ref="D202:D265" si="45">VLOOKUP(C202,$K$15:$L$30,2,FALSE)</f>
        <v>Court 1</v>
      </c>
      <c r="E202" s="207">
        <f t="shared" si="42"/>
        <v>0.625</v>
      </c>
      <c r="F202" s="208">
        <f t="shared" si="44"/>
        <v>42043</v>
      </c>
      <c r="G202" s="154"/>
      <c r="K202" s="209"/>
      <c r="L202" s="219"/>
      <c r="O202" s="209"/>
      <c r="P202" s="210"/>
      <c r="Q202" s="207"/>
      <c r="R202" s="209"/>
      <c r="S202" s="209"/>
      <c r="T202" s="209"/>
      <c r="U202" s="209"/>
      <c r="V202" s="209"/>
      <c r="W202" s="209"/>
      <c r="X202" s="209"/>
    </row>
    <row r="203" spans="1:24" s="206" customFormat="1" ht="15" customHeight="1" x14ac:dyDescent="0.25">
      <c r="A203" s="206">
        <v>194</v>
      </c>
      <c r="B203" s="206">
        <f t="shared" ref="B203:B265" si="46">IF(MOD(A202,$I$14*$I$16)=0,B202+1,B202)</f>
        <v>4</v>
      </c>
      <c r="C203" s="206">
        <f t="shared" si="43"/>
        <v>2</v>
      </c>
      <c r="D203" s="206" t="str">
        <f t="shared" si="45"/>
        <v>Court 2</v>
      </c>
      <c r="E203" s="207">
        <f t="shared" si="42"/>
        <v>0.625</v>
      </c>
      <c r="F203" s="208">
        <f t="shared" si="44"/>
        <v>42043</v>
      </c>
      <c r="G203" s="154"/>
      <c r="K203" s="209"/>
      <c r="L203" s="219"/>
      <c r="O203" s="209"/>
      <c r="P203" s="210"/>
      <c r="Q203" s="207"/>
      <c r="R203" s="209"/>
      <c r="S203" s="209"/>
      <c r="T203" s="209"/>
      <c r="U203" s="209"/>
      <c r="V203" s="209"/>
      <c r="W203" s="209"/>
      <c r="X203" s="209"/>
    </row>
    <row r="204" spans="1:24" s="206" customFormat="1" ht="15" customHeight="1" x14ac:dyDescent="0.25">
      <c r="A204" s="206">
        <v>195</v>
      </c>
      <c r="B204" s="206">
        <f t="shared" si="46"/>
        <v>4</v>
      </c>
      <c r="C204" s="206">
        <f t="shared" si="43"/>
        <v>3</v>
      </c>
      <c r="D204" s="206" t="str">
        <f t="shared" si="45"/>
        <v>Court 3</v>
      </c>
      <c r="E204" s="207">
        <f t="shared" ref="E204:E265" si="47">IF(B204=B203,IF(C204&gt;C203,E203,E203+$I$15),$I$13)</f>
        <v>0.625</v>
      </c>
      <c r="F204" s="208">
        <f t="shared" si="44"/>
        <v>42043</v>
      </c>
      <c r="G204" s="154"/>
      <c r="K204" s="209"/>
      <c r="L204" s="219"/>
      <c r="O204" s="209"/>
      <c r="P204" s="210"/>
      <c r="Q204" s="207"/>
      <c r="R204" s="209"/>
      <c r="S204" s="209"/>
      <c r="T204" s="209"/>
      <c r="U204" s="209"/>
      <c r="V204" s="209"/>
      <c r="W204" s="209"/>
      <c r="X204" s="209"/>
    </row>
    <row r="205" spans="1:24" s="206" customFormat="1" ht="15" customHeight="1" x14ac:dyDescent="0.25">
      <c r="A205" s="206">
        <v>196</v>
      </c>
      <c r="B205" s="206">
        <f t="shared" si="46"/>
        <v>4</v>
      </c>
      <c r="C205" s="206">
        <f t="shared" si="43"/>
        <v>4</v>
      </c>
      <c r="D205" s="206" t="str">
        <f t="shared" si="45"/>
        <v>Court 4</v>
      </c>
      <c r="E205" s="207">
        <f t="shared" si="47"/>
        <v>0.625</v>
      </c>
      <c r="F205" s="208">
        <f t="shared" si="44"/>
        <v>42043</v>
      </c>
      <c r="G205" s="154"/>
      <c r="K205" s="209"/>
      <c r="L205" s="219"/>
      <c r="O205" s="209"/>
      <c r="P205" s="210"/>
      <c r="Q205" s="207"/>
      <c r="R205" s="209"/>
      <c r="S205" s="209"/>
      <c r="T205" s="209"/>
      <c r="U205" s="209"/>
      <c r="V205" s="209"/>
      <c r="W205" s="209"/>
      <c r="X205" s="209"/>
    </row>
    <row r="206" spans="1:24" s="206" customFormat="1" ht="15" customHeight="1" x14ac:dyDescent="0.25">
      <c r="A206" s="206">
        <v>197</v>
      </c>
      <c r="B206" s="206">
        <f t="shared" si="46"/>
        <v>4</v>
      </c>
      <c r="C206" s="206">
        <f t="shared" si="43"/>
        <v>5</v>
      </c>
      <c r="D206" s="206" t="str">
        <f t="shared" si="45"/>
        <v>Court 5</v>
      </c>
      <c r="E206" s="207">
        <f t="shared" si="47"/>
        <v>0.625</v>
      </c>
      <c r="F206" s="208">
        <f t="shared" si="44"/>
        <v>42043</v>
      </c>
      <c r="G206" s="154"/>
      <c r="K206" s="209"/>
      <c r="L206" s="219"/>
      <c r="O206" s="209"/>
      <c r="P206" s="210"/>
      <c r="Q206" s="207"/>
      <c r="R206" s="209"/>
      <c r="S206" s="209"/>
      <c r="T206" s="209"/>
      <c r="U206" s="209"/>
      <c r="V206" s="209"/>
      <c r="W206" s="209"/>
      <c r="X206" s="209"/>
    </row>
    <row r="207" spans="1:24" s="206" customFormat="1" ht="15" customHeight="1" x14ac:dyDescent="0.25">
      <c r="A207" s="206">
        <v>198</v>
      </c>
      <c r="B207" s="206">
        <f t="shared" si="46"/>
        <v>4</v>
      </c>
      <c r="C207" s="206">
        <f t="shared" si="43"/>
        <v>6</v>
      </c>
      <c r="D207" s="206" t="str">
        <f t="shared" si="45"/>
        <v>Court 6</v>
      </c>
      <c r="E207" s="207">
        <f t="shared" si="47"/>
        <v>0.625</v>
      </c>
      <c r="F207" s="208">
        <f t="shared" si="44"/>
        <v>42043</v>
      </c>
      <c r="G207" s="154"/>
      <c r="K207" s="209"/>
      <c r="L207" s="219"/>
      <c r="O207" s="209"/>
      <c r="P207" s="210"/>
      <c r="Q207" s="207"/>
      <c r="R207" s="209"/>
      <c r="S207" s="209"/>
      <c r="T207" s="209"/>
      <c r="U207" s="209"/>
      <c r="V207" s="209"/>
      <c r="W207" s="209"/>
      <c r="X207" s="209"/>
    </row>
    <row r="208" spans="1:24" s="206" customFormat="1" ht="15" customHeight="1" x14ac:dyDescent="0.25">
      <c r="A208" s="206">
        <v>199</v>
      </c>
      <c r="B208" s="206">
        <f t="shared" si="46"/>
        <v>4</v>
      </c>
      <c r="C208" s="206">
        <f t="shared" si="43"/>
        <v>7</v>
      </c>
      <c r="D208" s="206" t="str">
        <f t="shared" si="45"/>
        <v>Court 7</v>
      </c>
      <c r="E208" s="207">
        <f t="shared" si="47"/>
        <v>0.625</v>
      </c>
      <c r="F208" s="208">
        <f t="shared" si="44"/>
        <v>42043</v>
      </c>
      <c r="G208" s="154"/>
      <c r="K208" s="209"/>
      <c r="L208" s="219"/>
      <c r="O208" s="209"/>
      <c r="P208" s="210"/>
      <c r="Q208" s="207"/>
      <c r="R208" s="209"/>
      <c r="S208" s="209"/>
      <c r="T208" s="209"/>
      <c r="U208" s="209"/>
      <c r="V208" s="209"/>
      <c r="W208" s="209"/>
      <c r="X208" s="209"/>
    </row>
    <row r="209" spans="1:24" s="206" customFormat="1" ht="15" customHeight="1" x14ac:dyDescent="0.25">
      <c r="A209" s="206">
        <v>200</v>
      </c>
      <c r="B209" s="206">
        <f t="shared" si="46"/>
        <v>4</v>
      </c>
      <c r="C209" s="206">
        <f t="shared" si="43"/>
        <v>8</v>
      </c>
      <c r="D209" s="206" t="str">
        <f t="shared" si="45"/>
        <v>Court 8</v>
      </c>
      <c r="E209" s="207">
        <f t="shared" si="47"/>
        <v>0.625</v>
      </c>
      <c r="F209" s="208">
        <f t="shared" si="44"/>
        <v>42043</v>
      </c>
      <c r="G209" s="154"/>
      <c r="K209" s="209"/>
      <c r="L209" s="219"/>
      <c r="O209" s="209"/>
      <c r="P209" s="210"/>
      <c r="Q209" s="207"/>
      <c r="R209" s="209"/>
      <c r="S209" s="209"/>
      <c r="T209" s="209"/>
      <c r="U209" s="209"/>
      <c r="V209" s="209"/>
      <c r="W209" s="209"/>
      <c r="X209" s="209"/>
    </row>
    <row r="210" spans="1:24" s="206" customFormat="1" ht="15" customHeight="1" x14ac:dyDescent="0.25">
      <c r="A210" s="206">
        <v>201</v>
      </c>
      <c r="B210" s="206">
        <f t="shared" si="46"/>
        <v>4</v>
      </c>
      <c r="C210" s="206">
        <f t="shared" si="43"/>
        <v>9</v>
      </c>
      <c r="D210" s="206" t="str">
        <f t="shared" si="45"/>
        <v>Court 9</v>
      </c>
      <c r="E210" s="207">
        <f t="shared" si="47"/>
        <v>0.625</v>
      </c>
      <c r="F210" s="208">
        <f t="shared" si="44"/>
        <v>42043</v>
      </c>
      <c r="G210" s="154"/>
      <c r="K210" s="209"/>
      <c r="L210" s="219"/>
      <c r="O210" s="209"/>
      <c r="P210" s="210"/>
      <c r="Q210" s="207"/>
      <c r="R210" s="209"/>
      <c r="S210" s="209"/>
      <c r="T210" s="209"/>
      <c r="U210" s="209"/>
      <c r="V210" s="209"/>
      <c r="W210" s="209"/>
      <c r="X210" s="209"/>
    </row>
    <row r="211" spans="1:24" s="206" customFormat="1" ht="15" customHeight="1" x14ac:dyDescent="0.25">
      <c r="A211" s="206">
        <v>202</v>
      </c>
      <c r="B211" s="206">
        <f t="shared" si="46"/>
        <v>4</v>
      </c>
      <c r="C211" s="206">
        <f t="shared" si="43"/>
        <v>10</v>
      </c>
      <c r="D211" s="206" t="str">
        <f t="shared" si="45"/>
        <v>Court 10</v>
      </c>
      <c r="E211" s="207">
        <f t="shared" si="47"/>
        <v>0.625</v>
      </c>
      <c r="F211" s="208">
        <f t="shared" si="44"/>
        <v>42043</v>
      </c>
      <c r="G211" s="154"/>
      <c r="K211" s="209"/>
      <c r="L211" s="219"/>
      <c r="O211" s="209"/>
      <c r="P211" s="210"/>
      <c r="Q211" s="207"/>
      <c r="R211" s="209"/>
      <c r="S211" s="209"/>
      <c r="T211" s="209"/>
      <c r="U211" s="209"/>
      <c r="V211" s="209"/>
      <c r="W211" s="209"/>
      <c r="X211" s="209"/>
    </row>
    <row r="212" spans="1:24" s="206" customFormat="1" ht="15" customHeight="1" x14ac:dyDescent="0.25">
      <c r="A212" s="206">
        <v>203</v>
      </c>
      <c r="B212" s="206">
        <f t="shared" si="46"/>
        <v>4</v>
      </c>
      <c r="C212" s="206">
        <f t="shared" si="43"/>
        <v>11</v>
      </c>
      <c r="D212" s="206" t="str">
        <f t="shared" si="45"/>
        <v>Court 11</v>
      </c>
      <c r="E212" s="207">
        <f t="shared" si="47"/>
        <v>0.625</v>
      </c>
      <c r="F212" s="208">
        <f t="shared" si="44"/>
        <v>42043</v>
      </c>
      <c r="G212" s="154"/>
      <c r="K212" s="209"/>
      <c r="L212" s="219"/>
      <c r="O212" s="209"/>
      <c r="P212" s="210"/>
      <c r="Q212" s="207"/>
      <c r="R212" s="209"/>
      <c r="S212" s="209"/>
      <c r="T212" s="209"/>
      <c r="U212" s="209"/>
      <c r="V212" s="209"/>
      <c r="W212" s="209"/>
      <c r="X212" s="209"/>
    </row>
    <row r="213" spans="1:24" s="206" customFormat="1" ht="15" customHeight="1" x14ac:dyDescent="0.25">
      <c r="A213" s="206">
        <v>204</v>
      </c>
      <c r="B213" s="206">
        <f t="shared" si="46"/>
        <v>4</v>
      </c>
      <c r="C213" s="206">
        <f t="shared" si="43"/>
        <v>12</v>
      </c>
      <c r="D213" s="206" t="str">
        <f t="shared" si="45"/>
        <v>Court 12</v>
      </c>
      <c r="E213" s="207">
        <f t="shared" si="47"/>
        <v>0.625</v>
      </c>
      <c r="F213" s="208">
        <f t="shared" si="44"/>
        <v>42043</v>
      </c>
      <c r="G213" s="154"/>
      <c r="K213" s="209"/>
      <c r="L213" s="219"/>
      <c r="O213" s="209"/>
      <c r="P213" s="210"/>
      <c r="Q213" s="207"/>
      <c r="R213" s="209"/>
      <c r="S213" s="209"/>
      <c r="T213" s="209"/>
      <c r="U213" s="209"/>
      <c r="V213" s="209"/>
      <c r="W213" s="209"/>
      <c r="X213" s="209"/>
    </row>
    <row r="214" spans="1:24" s="206" customFormat="1" ht="15" customHeight="1" x14ac:dyDescent="0.25">
      <c r="A214" s="206">
        <v>205</v>
      </c>
      <c r="B214" s="206">
        <f t="shared" si="46"/>
        <v>4</v>
      </c>
      <c r="C214" s="206">
        <f t="shared" si="43"/>
        <v>13</v>
      </c>
      <c r="D214" s="206" t="str">
        <f t="shared" si="45"/>
        <v>Court 13</v>
      </c>
      <c r="E214" s="207">
        <f t="shared" si="47"/>
        <v>0.625</v>
      </c>
      <c r="F214" s="208">
        <f t="shared" si="44"/>
        <v>42043</v>
      </c>
      <c r="G214" s="154"/>
      <c r="K214" s="209"/>
      <c r="L214" s="219"/>
      <c r="O214" s="209"/>
      <c r="P214" s="210"/>
      <c r="Q214" s="207"/>
      <c r="R214" s="209"/>
      <c r="S214" s="209"/>
      <c r="T214" s="209"/>
      <c r="U214" s="209"/>
      <c r="V214" s="209"/>
      <c r="W214" s="209"/>
      <c r="X214" s="209"/>
    </row>
    <row r="215" spans="1:24" s="206" customFormat="1" ht="15" customHeight="1" x14ac:dyDescent="0.25">
      <c r="A215" s="206">
        <v>206</v>
      </c>
      <c r="B215" s="206">
        <f t="shared" si="46"/>
        <v>4</v>
      </c>
      <c r="C215" s="206">
        <f t="shared" si="43"/>
        <v>14</v>
      </c>
      <c r="D215" s="206" t="str">
        <f t="shared" si="45"/>
        <v>Court 14</v>
      </c>
      <c r="E215" s="207">
        <f t="shared" si="47"/>
        <v>0.625</v>
      </c>
      <c r="F215" s="208">
        <f t="shared" si="44"/>
        <v>42043</v>
      </c>
      <c r="G215" s="154"/>
      <c r="K215" s="209"/>
      <c r="L215" s="219"/>
      <c r="O215" s="209"/>
      <c r="P215" s="210"/>
      <c r="Q215" s="207"/>
      <c r="R215" s="209"/>
      <c r="S215" s="209"/>
      <c r="T215" s="209"/>
      <c r="U215" s="209"/>
      <c r="V215" s="209"/>
      <c r="W215" s="209"/>
      <c r="X215" s="209"/>
    </row>
    <row r="216" spans="1:24" s="206" customFormat="1" ht="15" customHeight="1" x14ac:dyDescent="0.25">
      <c r="A216" s="206">
        <v>207</v>
      </c>
      <c r="B216" s="206">
        <f t="shared" si="46"/>
        <v>4</v>
      </c>
      <c r="C216" s="206">
        <f t="shared" si="43"/>
        <v>15</v>
      </c>
      <c r="D216" s="206" t="str">
        <f t="shared" si="45"/>
        <v>Court 15</v>
      </c>
      <c r="E216" s="207">
        <f t="shared" si="47"/>
        <v>0.625</v>
      </c>
      <c r="F216" s="208">
        <f t="shared" si="44"/>
        <v>42043</v>
      </c>
      <c r="G216" s="154"/>
      <c r="K216" s="209"/>
      <c r="L216" s="219"/>
      <c r="O216" s="209"/>
      <c r="P216" s="210"/>
      <c r="Q216" s="207"/>
      <c r="R216" s="209"/>
      <c r="S216" s="209"/>
      <c r="T216" s="209"/>
      <c r="U216" s="209"/>
      <c r="V216" s="209"/>
      <c r="W216" s="209"/>
      <c r="X216" s="209"/>
    </row>
    <row r="217" spans="1:24" s="206" customFormat="1" ht="15" customHeight="1" x14ac:dyDescent="0.25">
      <c r="A217" s="206">
        <v>208</v>
      </c>
      <c r="B217" s="206">
        <f t="shared" si="46"/>
        <v>4</v>
      </c>
      <c r="C217" s="206">
        <f t="shared" si="43"/>
        <v>16</v>
      </c>
      <c r="D217" s="206" t="str">
        <f t="shared" si="45"/>
        <v>Court 16</v>
      </c>
      <c r="E217" s="207">
        <f t="shared" si="47"/>
        <v>0.625</v>
      </c>
      <c r="F217" s="208">
        <f t="shared" si="44"/>
        <v>42043</v>
      </c>
      <c r="G217" s="154"/>
      <c r="K217" s="209"/>
      <c r="L217" s="219"/>
      <c r="O217" s="209"/>
      <c r="P217" s="210"/>
      <c r="Q217" s="207"/>
      <c r="R217" s="209"/>
      <c r="S217" s="209"/>
      <c r="T217" s="209"/>
      <c r="U217" s="209"/>
      <c r="V217" s="209"/>
      <c r="W217" s="209"/>
      <c r="X217" s="209"/>
    </row>
    <row r="218" spans="1:24" s="206" customFormat="1" ht="15" customHeight="1" x14ac:dyDescent="0.25">
      <c r="A218" s="206">
        <v>209</v>
      </c>
      <c r="B218" s="206">
        <f t="shared" si="46"/>
        <v>4</v>
      </c>
      <c r="C218" s="206">
        <f t="shared" si="43"/>
        <v>1</v>
      </c>
      <c r="D218" s="206" t="str">
        <f t="shared" si="45"/>
        <v>Court 1</v>
      </c>
      <c r="E218" s="207">
        <f t="shared" si="47"/>
        <v>0.70833333333333337</v>
      </c>
      <c r="F218" s="208">
        <f t="shared" si="44"/>
        <v>42043</v>
      </c>
      <c r="G218" s="154"/>
      <c r="K218" s="209"/>
      <c r="L218" s="219"/>
      <c r="O218" s="209"/>
      <c r="P218" s="210"/>
      <c r="Q218" s="207"/>
      <c r="R218" s="209"/>
      <c r="S218" s="209"/>
      <c r="T218" s="209"/>
      <c r="U218" s="209"/>
      <c r="V218" s="209"/>
      <c r="W218" s="209"/>
      <c r="X218" s="209"/>
    </row>
    <row r="219" spans="1:24" s="206" customFormat="1" ht="15" customHeight="1" x14ac:dyDescent="0.25">
      <c r="A219" s="206">
        <v>210</v>
      </c>
      <c r="B219" s="206">
        <f t="shared" si="46"/>
        <v>4</v>
      </c>
      <c r="C219" s="206">
        <f t="shared" si="43"/>
        <v>2</v>
      </c>
      <c r="D219" s="206" t="str">
        <f t="shared" si="45"/>
        <v>Court 2</v>
      </c>
      <c r="E219" s="207">
        <f t="shared" si="47"/>
        <v>0.70833333333333337</v>
      </c>
      <c r="F219" s="208">
        <f t="shared" si="44"/>
        <v>42043</v>
      </c>
      <c r="G219" s="154"/>
      <c r="K219" s="209"/>
      <c r="L219" s="219"/>
      <c r="O219" s="209"/>
      <c r="P219" s="210"/>
      <c r="Q219" s="207"/>
      <c r="R219" s="209"/>
      <c r="S219" s="209"/>
      <c r="T219" s="209"/>
      <c r="U219" s="209"/>
      <c r="V219" s="209"/>
      <c r="W219" s="209"/>
      <c r="X219" s="209"/>
    </row>
    <row r="220" spans="1:24" s="206" customFormat="1" ht="15" customHeight="1" x14ac:dyDescent="0.25">
      <c r="A220" s="206">
        <v>211</v>
      </c>
      <c r="B220" s="206">
        <f t="shared" si="46"/>
        <v>4</v>
      </c>
      <c r="C220" s="206">
        <f t="shared" si="43"/>
        <v>3</v>
      </c>
      <c r="D220" s="206" t="str">
        <f t="shared" si="45"/>
        <v>Court 3</v>
      </c>
      <c r="E220" s="207">
        <f t="shared" si="47"/>
        <v>0.70833333333333337</v>
      </c>
      <c r="F220" s="208">
        <f t="shared" si="44"/>
        <v>42043</v>
      </c>
      <c r="G220" s="154"/>
      <c r="K220" s="209"/>
      <c r="L220" s="219"/>
      <c r="O220" s="209"/>
      <c r="P220" s="210"/>
      <c r="Q220" s="207"/>
      <c r="R220" s="209"/>
      <c r="S220" s="209"/>
      <c r="T220" s="209"/>
      <c r="U220" s="209"/>
      <c r="V220" s="209"/>
      <c r="W220" s="209"/>
      <c r="X220" s="209"/>
    </row>
    <row r="221" spans="1:24" s="206" customFormat="1" ht="15" customHeight="1" x14ac:dyDescent="0.25">
      <c r="A221" s="206">
        <v>212</v>
      </c>
      <c r="B221" s="206">
        <f t="shared" si="46"/>
        <v>4</v>
      </c>
      <c r="C221" s="206">
        <f t="shared" si="43"/>
        <v>4</v>
      </c>
      <c r="D221" s="206" t="str">
        <f t="shared" si="45"/>
        <v>Court 4</v>
      </c>
      <c r="E221" s="207">
        <f t="shared" si="47"/>
        <v>0.70833333333333337</v>
      </c>
      <c r="F221" s="208">
        <f t="shared" si="44"/>
        <v>42043</v>
      </c>
      <c r="G221" s="154"/>
      <c r="K221" s="209"/>
      <c r="L221" s="219"/>
      <c r="O221" s="209"/>
      <c r="P221" s="210"/>
      <c r="Q221" s="207"/>
      <c r="R221" s="209"/>
      <c r="S221" s="209"/>
      <c r="T221" s="209"/>
      <c r="U221" s="209"/>
      <c r="V221" s="209"/>
      <c r="W221" s="209"/>
      <c r="X221" s="209"/>
    </row>
    <row r="222" spans="1:24" s="206" customFormat="1" ht="15" customHeight="1" x14ac:dyDescent="0.25">
      <c r="A222" s="206">
        <v>213</v>
      </c>
      <c r="B222" s="206">
        <f t="shared" si="46"/>
        <v>4</v>
      </c>
      <c r="C222" s="206">
        <f t="shared" si="43"/>
        <v>5</v>
      </c>
      <c r="D222" s="206" t="str">
        <f t="shared" si="45"/>
        <v>Court 5</v>
      </c>
      <c r="E222" s="207">
        <f t="shared" si="47"/>
        <v>0.70833333333333337</v>
      </c>
      <c r="F222" s="208">
        <f t="shared" si="44"/>
        <v>42043</v>
      </c>
      <c r="G222" s="154"/>
      <c r="K222" s="209"/>
      <c r="L222" s="219"/>
      <c r="O222" s="209"/>
      <c r="P222" s="210"/>
      <c r="Q222" s="207"/>
      <c r="R222" s="209"/>
      <c r="S222" s="209"/>
      <c r="T222" s="209"/>
      <c r="U222" s="209"/>
      <c r="V222" s="209"/>
      <c r="W222" s="209"/>
      <c r="X222" s="209"/>
    </row>
    <row r="223" spans="1:24" s="206" customFormat="1" ht="15" customHeight="1" x14ac:dyDescent="0.25">
      <c r="A223" s="206">
        <v>214</v>
      </c>
      <c r="B223" s="206">
        <f t="shared" si="46"/>
        <v>4</v>
      </c>
      <c r="C223" s="206">
        <f t="shared" si="43"/>
        <v>6</v>
      </c>
      <c r="D223" s="206" t="str">
        <f t="shared" si="45"/>
        <v>Court 6</v>
      </c>
      <c r="E223" s="207">
        <f t="shared" si="47"/>
        <v>0.70833333333333337</v>
      </c>
      <c r="F223" s="208">
        <f t="shared" si="44"/>
        <v>42043</v>
      </c>
      <c r="G223" s="154"/>
      <c r="K223" s="209"/>
      <c r="L223" s="219"/>
      <c r="O223" s="209"/>
      <c r="P223" s="210"/>
      <c r="Q223" s="207"/>
      <c r="R223" s="209"/>
      <c r="S223" s="209"/>
      <c r="T223" s="209"/>
      <c r="U223" s="209"/>
      <c r="V223" s="209"/>
      <c r="W223" s="209"/>
      <c r="X223" s="209"/>
    </row>
    <row r="224" spans="1:24" s="206" customFormat="1" ht="15" customHeight="1" x14ac:dyDescent="0.25">
      <c r="A224" s="206">
        <v>215</v>
      </c>
      <c r="B224" s="206">
        <f t="shared" si="46"/>
        <v>4</v>
      </c>
      <c r="C224" s="206">
        <f t="shared" si="43"/>
        <v>7</v>
      </c>
      <c r="D224" s="206" t="str">
        <f t="shared" si="45"/>
        <v>Court 7</v>
      </c>
      <c r="E224" s="207">
        <f t="shared" si="47"/>
        <v>0.70833333333333337</v>
      </c>
      <c r="F224" s="208">
        <f t="shared" si="44"/>
        <v>42043</v>
      </c>
      <c r="G224" s="154"/>
      <c r="K224" s="209"/>
      <c r="L224" s="219"/>
      <c r="O224" s="209"/>
      <c r="P224" s="210"/>
      <c r="Q224" s="207"/>
      <c r="R224" s="209"/>
      <c r="S224" s="209"/>
      <c r="T224" s="209"/>
      <c r="U224" s="209"/>
      <c r="V224" s="209"/>
      <c r="W224" s="209"/>
      <c r="X224" s="209"/>
    </row>
    <row r="225" spans="1:24" s="206" customFormat="1" ht="15" customHeight="1" x14ac:dyDescent="0.25">
      <c r="A225" s="206">
        <v>216</v>
      </c>
      <c r="B225" s="206">
        <f t="shared" si="46"/>
        <v>4</v>
      </c>
      <c r="C225" s="206">
        <f t="shared" si="43"/>
        <v>8</v>
      </c>
      <c r="D225" s="206" t="str">
        <f t="shared" si="45"/>
        <v>Court 8</v>
      </c>
      <c r="E225" s="207">
        <f t="shared" si="47"/>
        <v>0.70833333333333337</v>
      </c>
      <c r="F225" s="208">
        <f t="shared" si="44"/>
        <v>42043</v>
      </c>
      <c r="G225" s="154"/>
      <c r="K225" s="209"/>
      <c r="L225" s="219"/>
      <c r="O225" s="209"/>
      <c r="P225" s="210"/>
      <c r="Q225" s="207"/>
      <c r="R225" s="209"/>
      <c r="S225" s="209"/>
      <c r="T225" s="209"/>
      <c r="U225" s="209"/>
      <c r="V225" s="209"/>
      <c r="W225" s="209"/>
      <c r="X225" s="209"/>
    </row>
    <row r="226" spans="1:24" s="206" customFormat="1" ht="15" customHeight="1" x14ac:dyDescent="0.25">
      <c r="A226" s="206">
        <v>217</v>
      </c>
      <c r="B226" s="206">
        <f t="shared" si="46"/>
        <v>4</v>
      </c>
      <c r="C226" s="206">
        <f t="shared" ref="C226:C265" si="48">IF(C225&lt;&gt;$I$14,C225+1,1)</f>
        <v>9</v>
      </c>
      <c r="D226" s="206" t="str">
        <f t="shared" si="45"/>
        <v>Court 9</v>
      </c>
      <c r="E226" s="207">
        <f t="shared" si="47"/>
        <v>0.70833333333333337</v>
      </c>
      <c r="F226" s="208">
        <f t="shared" ref="F226:F265" si="49">IF(B226=B225,F225,F225+1)</f>
        <v>42043</v>
      </c>
      <c r="G226" s="154"/>
      <c r="K226" s="209"/>
      <c r="L226" s="219"/>
      <c r="O226" s="209"/>
      <c r="P226" s="210"/>
      <c r="Q226" s="207"/>
      <c r="R226" s="209"/>
      <c r="S226" s="209"/>
      <c r="T226" s="209"/>
      <c r="U226" s="209"/>
      <c r="V226" s="209"/>
      <c r="W226" s="209"/>
      <c r="X226" s="209"/>
    </row>
    <row r="227" spans="1:24" s="206" customFormat="1" ht="15" customHeight="1" x14ac:dyDescent="0.25">
      <c r="A227" s="206">
        <v>218</v>
      </c>
      <c r="B227" s="206">
        <f t="shared" si="46"/>
        <v>4</v>
      </c>
      <c r="C227" s="206">
        <f t="shared" si="48"/>
        <v>10</v>
      </c>
      <c r="D227" s="206" t="str">
        <f t="shared" si="45"/>
        <v>Court 10</v>
      </c>
      <c r="E227" s="207">
        <f t="shared" si="47"/>
        <v>0.70833333333333337</v>
      </c>
      <c r="F227" s="208">
        <f t="shared" si="49"/>
        <v>42043</v>
      </c>
      <c r="G227" s="154"/>
      <c r="K227" s="209"/>
      <c r="L227" s="219"/>
      <c r="O227" s="209"/>
      <c r="P227" s="210"/>
      <c r="Q227" s="207"/>
      <c r="R227" s="209"/>
      <c r="S227" s="209"/>
      <c r="T227" s="209"/>
      <c r="U227" s="209"/>
      <c r="V227" s="209"/>
      <c r="W227" s="209"/>
      <c r="X227" s="209"/>
    </row>
    <row r="228" spans="1:24" s="206" customFormat="1" ht="15" customHeight="1" x14ac:dyDescent="0.25">
      <c r="A228" s="206">
        <v>219</v>
      </c>
      <c r="B228" s="206">
        <f t="shared" si="46"/>
        <v>4</v>
      </c>
      <c r="C228" s="206">
        <f t="shared" si="48"/>
        <v>11</v>
      </c>
      <c r="D228" s="206" t="str">
        <f t="shared" si="45"/>
        <v>Court 11</v>
      </c>
      <c r="E228" s="207">
        <f t="shared" si="47"/>
        <v>0.70833333333333337</v>
      </c>
      <c r="F228" s="208">
        <f t="shared" si="49"/>
        <v>42043</v>
      </c>
      <c r="G228" s="154"/>
      <c r="K228" s="209"/>
      <c r="L228" s="219"/>
      <c r="O228" s="209"/>
      <c r="P228" s="210"/>
      <c r="Q228" s="207"/>
      <c r="R228" s="209"/>
      <c r="S228" s="209"/>
      <c r="T228" s="209"/>
      <c r="U228" s="209"/>
      <c r="V228" s="209"/>
      <c r="W228" s="209"/>
      <c r="X228" s="209"/>
    </row>
    <row r="229" spans="1:24" s="206" customFormat="1" ht="15" customHeight="1" x14ac:dyDescent="0.25">
      <c r="A229" s="206">
        <v>220</v>
      </c>
      <c r="B229" s="206">
        <f t="shared" si="46"/>
        <v>4</v>
      </c>
      <c r="C229" s="206">
        <f t="shared" si="48"/>
        <v>12</v>
      </c>
      <c r="D229" s="206" t="str">
        <f t="shared" si="45"/>
        <v>Court 12</v>
      </c>
      <c r="E229" s="207">
        <f t="shared" si="47"/>
        <v>0.70833333333333337</v>
      </c>
      <c r="F229" s="208">
        <f t="shared" si="49"/>
        <v>42043</v>
      </c>
      <c r="G229" s="154"/>
      <c r="K229" s="209"/>
      <c r="L229" s="219"/>
      <c r="O229" s="209"/>
      <c r="P229" s="210"/>
      <c r="Q229" s="207"/>
      <c r="R229" s="209"/>
      <c r="S229" s="209"/>
      <c r="T229" s="209"/>
      <c r="U229" s="209"/>
      <c r="V229" s="209"/>
      <c r="W229" s="209"/>
      <c r="X229" s="209"/>
    </row>
    <row r="230" spans="1:24" s="206" customFormat="1" ht="15" customHeight="1" x14ac:dyDescent="0.25">
      <c r="A230" s="206">
        <v>221</v>
      </c>
      <c r="B230" s="206">
        <f t="shared" si="46"/>
        <v>4</v>
      </c>
      <c r="C230" s="206">
        <f t="shared" si="48"/>
        <v>13</v>
      </c>
      <c r="D230" s="206" t="str">
        <f t="shared" si="45"/>
        <v>Court 13</v>
      </c>
      <c r="E230" s="207">
        <f t="shared" si="47"/>
        <v>0.70833333333333337</v>
      </c>
      <c r="F230" s="208">
        <f t="shared" si="49"/>
        <v>42043</v>
      </c>
      <c r="G230" s="154"/>
      <c r="K230" s="209"/>
      <c r="L230" s="219"/>
      <c r="O230" s="209"/>
      <c r="P230" s="210"/>
      <c r="Q230" s="207"/>
      <c r="R230" s="209"/>
      <c r="S230" s="209"/>
      <c r="T230" s="209"/>
      <c r="U230" s="209"/>
      <c r="V230" s="209"/>
      <c r="W230" s="209"/>
      <c r="X230" s="209"/>
    </row>
    <row r="231" spans="1:24" s="206" customFormat="1" ht="15" customHeight="1" x14ac:dyDescent="0.25">
      <c r="A231" s="206">
        <v>222</v>
      </c>
      <c r="B231" s="206">
        <f t="shared" si="46"/>
        <v>4</v>
      </c>
      <c r="C231" s="206">
        <f t="shared" si="48"/>
        <v>14</v>
      </c>
      <c r="D231" s="206" t="str">
        <f t="shared" si="45"/>
        <v>Court 14</v>
      </c>
      <c r="E231" s="207">
        <f t="shared" si="47"/>
        <v>0.70833333333333337</v>
      </c>
      <c r="F231" s="208">
        <f t="shared" si="49"/>
        <v>42043</v>
      </c>
      <c r="G231" s="154"/>
      <c r="K231" s="209"/>
      <c r="L231" s="219"/>
      <c r="O231" s="209"/>
      <c r="P231" s="210"/>
      <c r="Q231" s="207"/>
      <c r="R231" s="209"/>
      <c r="S231" s="209"/>
      <c r="T231" s="209"/>
      <c r="U231" s="209"/>
      <c r="V231" s="209"/>
      <c r="W231" s="209"/>
      <c r="X231" s="209"/>
    </row>
    <row r="232" spans="1:24" s="206" customFormat="1" ht="15" customHeight="1" x14ac:dyDescent="0.25">
      <c r="A232" s="206">
        <v>223</v>
      </c>
      <c r="B232" s="206">
        <f t="shared" si="46"/>
        <v>4</v>
      </c>
      <c r="C232" s="206">
        <f t="shared" si="48"/>
        <v>15</v>
      </c>
      <c r="D232" s="206" t="str">
        <f t="shared" si="45"/>
        <v>Court 15</v>
      </c>
      <c r="E232" s="207">
        <f t="shared" si="47"/>
        <v>0.70833333333333337</v>
      </c>
      <c r="F232" s="208">
        <f t="shared" si="49"/>
        <v>42043</v>
      </c>
      <c r="G232" s="154"/>
      <c r="K232" s="209"/>
      <c r="L232" s="219"/>
      <c r="O232" s="209"/>
      <c r="P232" s="210"/>
      <c r="Q232" s="207"/>
      <c r="R232" s="209"/>
      <c r="S232" s="209"/>
      <c r="T232" s="209"/>
      <c r="U232" s="209"/>
      <c r="V232" s="209"/>
      <c r="W232" s="209"/>
      <c r="X232" s="209"/>
    </row>
    <row r="233" spans="1:24" s="206" customFormat="1" ht="15" customHeight="1" x14ac:dyDescent="0.25">
      <c r="A233" s="206">
        <v>224</v>
      </c>
      <c r="B233" s="206">
        <f t="shared" si="46"/>
        <v>4</v>
      </c>
      <c r="C233" s="206">
        <f t="shared" si="48"/>
        <v>16</v>
      </c>
      <c r="D233" s="206" t="str">
        <f t="shared" si="45"/>
        <v>Court 16</v>
      </c>
      <c r="E233" s="207">
        <f t="shared" si="47"/>
        <v>0.70833333333333337</v>
      </c>
      <c r="F233" s="208">
        <f t="shared" si="49"/>
        <v>42043</v>
      </c>
      <c r="G233" s="154"/>
      <c r="K233" s="209"/>
      <c r="L233" s="219"/>
      <c r="O233" s="209"/>
      <c r="P233" s="210"/>
      <c r="Q233" s="207"/>
      <c r="R233" s="209"/>
      <c r="S233" s="209"/>
      <c r="T233" s="209"/>
      <c r="U233" s="209"/>
      <c r="V233" s="209"/>
      <c r="W233" s="209"/>
      <c r="X233" s="209"/>
    </row>
    <row r="234" spans="1:24" s="206" customFormat="1" ht="15" customHeight="1" x14ac:dyDescent="0.25">
      <c r="A234" s="206">
        <v>225</v>
      </c>
      <c r="B234" s="206">
        <f t="shared" si="46"/>
        <v>4</v>
      </c>
      <c r="C234" s="206">
        <f t="shared" si="48"/>
        <v>1</v>
      </c>
      <c r="D234" s="206" t="str">
        <f t="shared" si="45"/>
        <v>Court 1</v>
      </c>
      <c r="E234" s="207">
        <f t="shared" si="47"/>
        <v>0.79166666666666674</v>
      </c>
      <c r="F234" s="208">
        <f t="shared" si="49"/>
        <v>42043</v>
      </c>
      <c r="G234" s="154"/>
      <c r="K234" s="209"/>
      <c r="L234" s="219"/>
      <c r="O234" s="209"/>
      <c r="P234" s="210"/>
      <c r="Q234" s="207"/>
      <c r="R234" s="209"/>
      <c r="S234" s="209"/>
      <c r="T234" s="209"/>
      <c r="U234" s="209"/>
      <c r="V234" s="209"/>
      <c r="W234" s="209"/>
      <c r="X234" s="209"/>
    </row>
    <row r="235" spans="1:24" s="206" customFormat="1" ht="15" customHeight="1" x14ac:dyDescent="0.25">
      <c r="A235" s="206">
        <v>226</v>
      </c>
      <c r="B235" s="206">
        <f t="shared" si="46"/>
        <v>4</v>
      </c>
      <c r="C235" s="206">
        <f t="shared" si="48"/>
        <v>2</v>
      </c>
      <c r="D235" s="206" t="str">
        <f t="shared" si="45"/>
        <v>Court 2</v>
      </c>
      <c r="E235" s="207">
        <f t="shared" si="47"/>
        <v>0.79166666666666674</v>
      </c>
      <c r="F235" s="208">
        <f t="shared" si="49"/>
        <v>42043</v>
      </c>
      <c r="G235" s="154"/>
      <c r="K235" s="209"/>
      <c r="L235" s="219"/>
      <c r="O235" s="209"/>
      <c r="P235" s="210"/>
      <c r="Q235" s="207"/>
      <c r="R235" s="209"/>
      <c r="S235" s="209"/>
      <c r="T235" s="209"/>
      <c r="U235" s="209"/>
      <c r="V235" s="209"/>
      <c r="W235" s="209"/>
      <c r="X235" s="209"/>
    </row>
    <row r="236" spans="1:24" s="206" customFormat="1" ht="15" customHeight="1" x14ac:dyDescent="0.25">
      <c r="A236" s="206">
        <v>227</v>
      </c>
      <c r="B236" s="206">
        <f t="shared" si="46"/>
        <v>4</v>
      </c>
      <c r="C236" s="206">
        <f t="shared" si="48"/>
        <v>3</v>
      </c>
      <c r="D236" s="206" t="str">
        <f t="shared" si="45"/>
        <v>Court 3</v>
      </c>
      <c r="E236" s="207">
        <f t="shared" si="47"/>
        <v>0.79166666666666674</v>
      </c>
      <c r="F236" s="208">
        <f t="shared" si="49"/>
        <v>42043</v>
      </c>
      <c r="G236" s="154"/>
      <c r="K236" s="209"/>
      <c r="L236" s="219"/>
      <c r="O236" s="209"/>
      <c r="P236" s="210"/>
      <c r="Q236" s="207"/>
      <c r="R236" s="209"/>
      <c r="S236" s="209"/>
      <c r="T236" s="209"/>
      <c r="U236" s="209"/>
      <c r="V236" s="209"/>
      <c r="W236" s="209"/>
      <c r="X236" s="209"/>
    </row>
    <row r="237" spans="1:24" s="206" customFormat="1" ht="15" customHeight="1" x14ac:dyDescent="0.25">
      <c r="A237" s="206">
        <v>228</v>
      </c>
      <c r="B237" s="206">
        <f t="shared" si="46"/>
        <v>4</v>
      </c>
      <c r="C237" s="206">
        <f t="shared" si="48"/>
        <v>4</v>
      </c>
      <c r="D237" s="206" t="str">
        <f t="shared" si="45"/>
        <v>Court 4</v>
      </c>
      <c r="E237" s="207">
        <f t="shared" si="47"/>
        <v>0.79166666666666674</v>
      </c>
      <c r="F237" s="208">
        <f t="shared" si="49"/>
        <v>42043</v>
      </c>
      <c r="G237" s="154"/>
      <c r="K237" s="209"/>
      <c r="L237" s="219"/>
      <c r="O237" s="209"/>
      <c r="P237" s="210"/>
      <c r="Q237" s="207"/>
      <c r="R237" s="209"/>
      <c r="S237" s="209"/>
      <c r="T237" s="209"/>
      <c r="U237" s="209"/>
      <c r="V237" s="209"/>
      <c r="W237" s="209"/>
      <c r="X237" s="209"/>
    </row>
    <row r="238" spans="1:24" s="206" customFormat="1" ht="15" customHeight="1" x14ac:dyDescent="0.25">
      <c r="A238" s="206">
        <v>229</v>
      </c>
      <c r="B238" s="206">
        <f t="shared" si="46"/>
        <v>4</v>
      </c>
      <c r="C238" s="206">
        <f t="shared" si="48"/>
        <v>5</v>
      </c>
      <c r="D238" s="206" t="str">
        <f t="shared" si="45"/>
        <v>Court 5</v>
      </c>
      <c r="E238" s="207">
        <f t="shared" si="47"/>
        <v>0.79166666666666674</v>
      </c>
      <c r="F238" s="208">
        <f t="shared" si="49"/>
        <v>42043</v>
      </c>
      <c r="G238" s="154"/>
      <c r="K238" s="209"/>
      <c r="L238" s="219"/>
      <c r="O238" s="209"/>
      <c r="P238" s="210"/>
      <c r="Q238" s="207"/>
      <c r="R238" s="209"/>
      <c r="S238" s="209"/>
      <c r="T238" s="209"/>
      <c r="U238" s="209"/>
      <c r="V238" s="209"/>
      <c r="W238" s="209"/>
      <c r="X238" s="209"/>
    </row>
    <row r="239" spans="1:24" s="206" customFormat="1" ht="15" customHeight="1" x14ac:dyDescent="0.25">
      <c r="A239" s="206">
        <v>230</v>
      </c>
      <c r="B239" s="206">
        <f t="shared" si="46"/>
        <v>4</v>
      </c>
      <c r="C239" s="206">
        <f t="shared" si="48"/>
        <v>6</v>
      </c>
      <c r="D239" s="206" t="str">
        <f t="shared" si="45"/>
        <v>Court 6</v>
      </c>
      <c r="E239" s="207">
        <f t="shared" si="47"/>
        <v>0.79166666666666674</v>
      </c>
      <c r="F239" s="208">
        <f t="shared" si="49"/>
        <v>42043</v>
      </c>
      <c r="G239" s="154"/>
      <c r="K239" s="209"/>
      <c r="L239" s="219"/>
      <c r="O239" s="209"/>
      <c r="P239" s="210"/>
      <c r="Q239" s="207"/>
      <c r="R239" s="209"/>
      <c r="S239" s="209"/>
      <c r="T239" s="209"/>
      <c r="U239" s="209"/>
      <c r="V239" s="209"/>
      <c r="W239" s="209"/>
      <c r="X239" s="209"/>
    </row>
    <row r="240" spans="1:24" s="206" customFormat="1" ht="15" customHeight="1" x14ac:dyDescent="0.25">
      <c r="A240" s="206">
        <v>231</v>
      </c>
      <c r="B240" s="206">
        <f t="shared" si="46"/>
        <v>4</v>
      </c>
      <c r="C240" s="206">
        <f t="shared" si="48"/>
        <v>7</v>
      </c>
      <c r="D240" s="206" t="str">
        <f t="shared" si="45"/>
        <v>Court 7</v>
      </c>
      <c r="E240" s="207">
        <f t="shared" si="47"/>
        <v>0.79166666666666674</v>
      </c>
      <c r="F240" s="208">
        <f t="shared" si="49"/>
        <v>42043</v>
      </c>
      <c r="G240" s="154"/>
      <c r="K240" s="209"/>
      <c r="L240" s="219"/>
      <c r="O240" s="209"/>
      <c r="P240" s="210"/>
      <c r="Q240" s="207"/>
      <c r="R240" s="209"/>
      <c r="S240" s="209"/>
      <c r="T240" s="209"/>
      <c r="U240" s="209"/>
      <c r="V240" s="209"/>
      <c r="W240" s="209"/>
      <c r="X240" s="209"/>
    </row>
    <row r="241" spans="1:24" s="206" customFormat="1" ht="15" customHeight="1" x14ac:dyDescent="0.25">
      <c r="A241" s="206">
        <v>232</v>
      </c>
      <c r="B241" s="206">
        <f t="shared" si="46"/>
        <v>4</v>
      </c>
      <c r="C241" s="206">
        <f t="shared" si="48"/>
        <v>8</v>
      </c>
      <c r="D241" s="206" t="str">
        <f t="shared" si="45"/>
        <v>Court 8</v>
      </c>
      <c r="E241" s="207">
        <f t="shared" si="47"/>
        <v>0.79166666666666674</v>
      </c>
      <c r="F241" s="208">
        <f t="shared" si="49"/>
        <v>42043</v>
      </c>
      <c r="G241" s="154"/>
      <c r="K241" s="209"/>
      <c r="L241" s="219"/>
      <c r="O241" s="209"/>
      <c r="P241" s="210"/>
      <c r="Q241" s="207"/>
      <c r="R241" s="209"/>
      <c r="S241" s="209"/>
      <c r="T241" s="209"/>
      <c r="U241" s="209"/>
      <c r="V241" s="209"/>
      <c r="W241" s="209"/>
      <c r="X241" s="209"/>
    </row>
    <row r="242" spans="1:24" s="206" customFormat="1" ht="15" customHeight="1" x14ac:dyDescent="0.25">
      <c r="A242" s="206">
        <v>233</v>
      </c>
      <c r="B242" s="206">
        <f t="shared" si="46"/>
        <v>4</v>
      </c>
      <c r="C242" s="206">
        <f t="shared" si="48"/>
        <v>9</v>
      </c>
      <c r="D242" s="206" t="str">
        <f t="shared" si="45"/>
        <v>Court 9</v>
      </c>
      <c r="E242" s="207">
        <f t="shared" si="47"/>
        <v>0.79166666666666674</v>
      </c>
      <c r="F242" s="208">
        <f t="shared" si="49"/>
        <v>42043</v>
      </c>
      <c r="G242" s="154"/>
      <c r="K242" s="209"/>
      <c r="L242" s="219"/>
      <c r="O242" s="209"/>
      <c r="P242" s="210"/>
      <c r="Q242" s="207"/>
      <c r="R242" s="209"/>
      <c r="S242" s="209"/>
      <c r="T242" s="209"/>
      <c r="U242" s="209"/>
      <c r="V242" s="209"/>
      <c r="W242" s="209"/>
      <c r="X242" s="209"/>
    </row>
    <row r="243" spans="1:24" s="206" customFormat="1" ht="15" customHeight="1" x14ac:dyDescent="0.25">
      <c r="A243" s="206">
        <v>234</v>
      </c>
      <c r="B243" s="206">
        <f t="shared" si="46"/>
        <v>4</v>
      </c>
      <c r="C243" s="206">
        <f t="shared" si="48"/>
        <v>10</v>
      </c>
      <c r="D243" s="206" t="str">
        <f t="shared" si="45"/>
        <v>Court 10</v>
      </c>
      <c r="E243" s="207">
        <f t="shared" si="47"/>
        <v>0.79166666666666674</v>
      </c>
      <c r="F243" s="208">
        <f t="shared" si="49"/>
        <v>42043</v>
      </c>
      <c r="G243" s="154"/>
      <c r="K243" s="209"/>
      <c r="L243" s="219"/>
      <c r="O243" s="209"/>
      <c r="P243" s="210"/>
      <c r="Q243" s="207"/>
      <c r="R243" s="209"/>
      <c r="S243" s="209"/>
      <c r="T243" s="209"/>
      <c r="U243" s="209"/>
      <c r="V243" s="209"/>
      <c r="W243" s="209"/>
      <c r="X243" s="209"/>
    </row>
    <row r="244" spans="1:24" s="206" customFormat="1" ht="15" customHeight="1" x14ac:dyDescent="0.25">
      <c r="A244" s="206">
        <v>235</v>
      </c>
      <c r="B244" s="206">
        <f t="shared" si="46"/>
        <v>4</v>
      </c>
      <c r="C244" s="206">
        <f t="shared" si="48"/>
        <v>11</v>
      </c>
      <c r="D244" s="206" t="str">
        <f t="shared" si="45"/>
        <v>Court 11</v>
      </c>
      <c r="E244" s="207">
        <f t="shared" si="47"/>
        <v>0.79166666666666674</v>
      </c>
      <c r="F244" s="208">
        <f t="shared" si="49"/>
        <v>42043</v>
      </c>
      <c r="G244" s="154"/>
      <c r="K244" s="209"/>
      <c r="L244" s="219"/>
      <c r="O244" s="209"/>
      <c r="P244" s="210"/>
      <c r="Q244" s="207"/>
      <c r="R244" s="209"/>
      <c r="S244" s="209"/>
      <c r="T244" s="209"/>
      <c r="U244" s="209"/>
      <c r="V244" s="209"/>
      <c r="W244" s="209"/>
      <c r="X244" s="209"/>
    </row>
    <row r="245" spans="1:24" s="206" customFormat="1" ht="15" customHeight="1" x14ac:dyDescent="0.25">
      <c r="A245" s="206">
        <v>236</v>
      </c>
      <c r="B245" s="206">
        <f t="shared" si="46"/>
        <v>4</v>
      </c>
      <c r="C245" s="206">
        <f t="shared" si="48"/>
        <v>12</v>
      </c>
      <c r="D245" s="206" t="str">
        <f t="shared" si="45"/>
        <v>Court 12</v>
      </c>
      <c r="E245" s="207">
        <f t="shared" si="47"/>
        <v>0.79166666666666674</v>
      </c>
      <c r="F245" s="208">
        <f t="shared" si="49"/>
        <v>42043</v>
      </c>
      <c r="G245" s="154"/>
      <c r="K245" s="209"/>
      <c r="L245" s="219"/>
      <c r="O245" s="209"/>
      <c r="P245" s="210"/>
      <c r="Q245" s="207"/>
      <c r="R245" s="209"/>
      <c r="S245" s="209"/>
      <c r="T245" s="209"/>
      <c r="U245" s="209"/>
      <c r="V245" s="209"/>
      <c r="W245" s="209"/>
      <c r="X245" s="209"/>
    </row>
    <row r="246" spans="1:24" s="206" customFormat="1" ht="15" customHeight="1" x14ac:dyDescent="0.25">
      <c r="A246" s="206">
        <v>237</v>
      </c>
      <c r="B246" s="206">
        <f t="shared" si="46"/>
        <v>4</v>
      </c>
      <c r="C246" s="206">
        <f t="shared" si="48"/>
        <v>13</v>
      </c>
      <c r="D246" s="206" t="str">
        <f t="shared" si="45"/>
        <v>Court 13</v>
      </c>
      <c r="E246" s="207">
        <f t="shared" si="47"/>
        <v>0.79166666666666674</v>
      </c>
      <c r="F246" s="208">
        <f t="shared" si="49"/>
        <v>42043</v>
      </c>
      <c r="G246" s="154"/>
      <c r="K246" s="209"/>
      <c r="L246" s="219"/>
      <c r="O246" s="209"/>
      <c r="P246" s="210"/>
      <c r="Q246" s="207"/>
      <c r="R246" s="209"/>
      <c r="S246" s="209"/>
      <c r="T246" s="209"/>
      <c r="U246" s="209"/>
      <c r="V246" s="209"/>
      <c r="W246" s="209"/>
      <c r="X246" s="209"/>
    </row>
    <row r="247" spans="1:24" s="206" customFormat="1" ht="15" customHeight="1" x14ac:dyDescent="0.25">
      <c r="A247" s="206">
        <v>238</v>
      </c>
      <c r="B247" s="206">
        <f t="shared" si="46"/>
        <v>4</v>
      </c>
      <c r="C247" s="206">
        <f t="shared" si="48"/>
        <v>14</v>
      </c>
      <c r="D247" s="206" t="str">
        <f t="shared" si="45"/>
        <v>Court 14</v>
      </c>
      <c r="E247" s="207">
        <f t="shared" si="47"/>
        <v>0.79166666666666674</v>
      </c>
      <c r="F247" s="208">
        <f t="shared" si="49"/>
        <v>42043</v>
      </c>
      <c r="G247" s="154"/>
      <c r="K247" s="209"/>
      <c r="L247" s="219"/>
      <c r="O247" s="209"/>
      <c r="P247" s="210"/>
      <c r="Q247" s="207"/>
      <c r="R247" s="209"/>
      <c r="S247" s="209"/>
      <c r="T247" s="209"/>
      <c r="U247" s="209"/>
      <c r="V247" s="209"/>
      <c r="W247" s="209"/>
      <c r="X247" s="209"/>
    </row>
    <row r="248" spans="1:24" s="206" customFormat="1" ht="15" customHeight="1" x14ac:dyDescent="0.25">
      <c r="A248" s="206">
        <v>239</v>
      </c>
      <c r="B248" s="206">
        <f t="shared" si="46"/>
        <v>4</v>
      </c>
      <c r="C248" s="206">
        <f t="shared" si="48"/>
        <v>15</v>
      </c>
      <c r="D248" s="206" t="str">
        <f t="shared" si="45"/>
        <v>Court 15</v>
      </c>
      <c r="E248" s="207">
        <f t="shared" si="47"/>
        <v>0.79166666666666674</v>
      </c>
      <c r="F248" s="208">
        <f t="shared" si="49"/>
        <v>42043</v>
      </c>
      <c r="G248" s="154"/>
      <c r="K248" s="209"/>
      <c r="L248" s="219"/>
      <c r="O248" s="209"/>
      <c r="P248" s="210"/>
      <c r="Q248" s="207"/>
      <c r="R248" s="209"/>
      <c r="S248" s="209"/>
      <c r="T248" s="209"/>
      <c r="U248" s="209"/>
      <c r="V248" s="209"/>
      <c r="W248" s="209"/>
      <c r="X248" s="209"/>
    </row>
    <row r="249" spans="1:24" s="206" customFormat="1" ht="15" customHeight="1" x14ac:dyDescent="0.25">
      <c r="A249" s="206">
        <v>240</v>
      </c>
      <c r="B249" s="206">
        <f t="shared" si="46"/>
        <v>4</v>
      </c>
      <c r="C249" s="206">
        <f t="shared" si="48"/>
        <v>16</v>
      </c>
      <c r="D249" s="206" t="str">
        <f t="shared" si="45"/>
        <v>Court 16</v>
      </c>
      <c r="E249" s="207">
        <f t="shared" si="47"/>
        <v>0.79166666666666674</v>
      </c>
      <c r="F249" s="208">
        <f t="shared" si="49"/>
        <v>42043</v>
      </c>
      <c r="G249" s="154"/>
      <c r="K249" s="209"/>
      <c r="L249" s="219"/>
      <c r="O249" s="209"/>
      <c r="P249" s="210"/>
      <c r="Q249" s="207"/>
      <c r="R249" s="209"/>
      <c r="S249" s="209"/>
      <c r="T249" s="209"/>
      <c r="U249" s="209"/>
      <c r="V249" s="209"/>
      <c r="W249" s="209"/>
      <c r="X249" s="209"/>
    </row>
    <row r="250" spans="1:24" s="206" customFormat="1" ht="15" customHeight="1" x14ac:dyDescent="0.25">
      <c r="A250" s="206">
        <v>241</v>
      </c>
      <c r="B250" s="206">
        <f t="shared" si="46"/>
        <v>4</v>
      </c>
      <c r="C250" s="206">
        <f t="shared" si="48"/>
        <v>1</v>
      </c>
      <c r="D250" s="206" t="str">
        <f t="shared" si="45"/>
        <v>Court 1</v>
      </c>
      <c r="E250" s="207">
        <f t="shared" si="47"/>
        <v>0.87500000000000011</v>
      </c>
      <c r="F250" s="208">
        <f t="shared" si="49"/>
        <v>42043</v>
      </c>
      <c r="G250" s="154"/>
      <c r="K250" s="209"/>
      <c r="L250" s="219"/>
      <c r="O250" s="209"/>
      <c r="P250" s="210"/>
      <c r="Q250" s="207"/>
      <c r="R250" s="209"/>
      <c r="S250" s="209"/>
      <c r="T250" s="209"/>
      <c r="U250" s="209"/>
      <c r="V250" s="209"/>
      <c r="W250" s="209"/>
      <c r="X250" s="209"/>
    </row>
    <row r="251" spans="1:24" s="206" customFormat="1" ht="15" customHeight="1" x14ac:dyDescent="0.25">
      <c r="A251" s="206">
        <v>242</v>
      </c>
      <c r="B251" s="206">
        <f t="shared" si="46"/>
        <v>4</v>
      </c>
      <c r="C251" s="206">
        <f t="shared" si="48"/>
        <v>2</v>
      </c>
      <c r="D251" s="206" t="str">
        <f t="shared" si="45"/>
        <v>Court 2</v>
      </c>
      <c r="E251" s="207">
        <f t="shared" si="47"/>
        <v>0.87500000000000011</v>
      </c>
      <c r="F251" s="208">
        <f t="shared" si="49"/>
        <v>42043</v>
      </c>
      <c r="G251" s="154"/>
      <c r="K251" s="209"/>
      <c r="L251" s="219"/>
      <c r="O251" s="209"/>
      <c r="P251" s="210"/>
      <c r="Q251" s="207"/>
      <c r="R251" s="209"/>
      <c r="S251" s="209"/>
      <c r="T251" s="209"/>
      <c r="U251" s="209"/>
      <c r="V251" s="209"/>
      <c r="W251" s="209"/>
      <c r="X251" s="209"/>
    </row>
    <row r="252" spans="1:24" s="206" customFormat="1" ht="15" customHeight="1" x14ac:dyDescent="0.25">
      <c r="A252" s="206">
        <v>243</v>
      </c>
      <c r="B252" s="206">
        <f t="shared" si="46"/>
        <v>4</v>
      </c>
      <c r="C252" s="206">
        <f t="shared" si="48"/>
        <v>3</v>
      </c>
      <c r="D252" s="206" t="str">
        <f t="shared" si="45"/>
        <v>Court 3</v>
      </c>
      <c r="E252" s="207">
        <f t="shared" si="47"/>
        <v>0.87500000000000011</v>
      </c>
      <c r="F252" s="208">
        <f t="shared" si="49"/>
        <v>42043</v>
      </c>
      <c r="G252" s="154"/>
      <c r="K252" s="209"/>
      <c r="L252" s="219"/>
      <c r="O252" s="209"/>
      <c r="P252" s="210"/>
      <c r="Q252" s="207"/>
      <c r="R252" s="209"/>
      <c r="S252" s="209"/>
      <c r="T252" s="209"/>
      <c r="U252" s="209"/>
      <c r="V252" s="209"/>
      <c r="W252" s="209"/>
      <c r="X252" s="209"/>
    </row>
    <row r="253" spans="1:24" s="206" customFormat="1" ht="15" customHeight="1" x14ac:dyDescent="0.25">
      <c r="A253" s="206">
        <v>244</v>
      </c>
      <c r="B253" s="206">
        <f t="shared" si="46"/>
        <v>4</v>
      </c>
      <c r="C253" s="206">
        <f t="shared" si="48"/>
        <v>4</v>
      </c>
      <c r="D253" s="206" t="str">
        <f t="shared" si="45"/>
        <v>Court 4</v>
      </c>
      <c r="E253" s="207">
        <f t="shared" si="47"/>
        <v>0.87500000000000011</v>
      </c>
      <c r="F253" s="208">
        <f t="shared" si="49"/>
        <v>42043</v>
      </c>
      <c r="G253" s="154"/>
      <c r="K253" s="209"/>
      <c r="L253" s="219"/>
      <c r="O253" s="209"/>
      <c r="P253" s="210"/>
      <c r="Q253" s="207"/>
      <c r="R253" s="209"/>
      <c r="S253" s="209"/>
      <c r="T253" s="209"/>
      <c r="U253" s="209"/>
      <c r="V253" s="209"/>
      <c r="W253" s="209"/>
      <c r="X253" s="209"/>
    </row>
    <row r="254" spans="1:24" s="206" customFormat="1" ht="15" customHeight="1" x14ac:dyDescent="0.25">
      <c r="A254" s="206">
        <v>245</v>
      </c>
      <c r="B254" s="206">
        <f t="shared" si="46"/>
        <v>4</v>
      </c>
      <c r="C254" s="206">
        <f t="shared" si="48"/>
        <v>5</v>
      </c>
      <c r="D254" s="206" t="str">
        <f t="shared" si="45"/>
        <v>Court 5</v>
      </c>
      <c r="E254" s="207">
        <f t="shared" si="47"/>
        <v>0.87500000000000011</v>
      </c>
      <c r="F254" s="208">
        <f t="shared" si="49"/>
        <v>42043</v>
      </c>
      <c r="G254" s="154"/>
      <c r="K254" s="209"/>
      <c r="L254" s="219"/>
      <c r="O254" s="209"/>
      <c r="P254" s="210"/>
      <c r="Q254" s="207"/>
      <c r="R254" s="209"/>
      <c r="S254" s="209"/>
      <c r="T254" s="209"/>
      <c r="U254" s="209"/>
      <c r="V254" s="209"/>
      <c r="W254" s="209"/>
      <c r="X254" s="209"/>
    </row>
    <row r="255" spans="1:24" s="206" customFormat="1" ht="15" customHeight="1" x14ac:dyDescent="0.25">
      <c r="A255" s="206">
        <v>246</v>
      </c>
      <c r="B255" s="206">
        <f t="shared" si="46"/>
        <v>4</v>
      </c>
      <c r="C255" s="206">
        <f t="shared" si="48"/>
        <v>6</v>
      </c>
      <c r="D255" s="206" t="str">
        <f t="shared" si="45"/>
        <v>Court 6</v>
      </c>
      <c r="E255" s="207">
        <f t="shared" si="47"/>
        <v>0.87500000000000011</v>
      </c>
      <c r="F255" s="208">
        <f t="shared" si="49"/>
        <v>42043</v>
      </c>
      <c r="G255" s="154"/>
      <c r="K255" s="209"/>
      <c r="L255" s="219"/>
      <c r="O255" s="209"/>
      <c r="P255" s="210"/>
      <c r="Q255" s="207"/>
      <c r="R255" s="209"/>
      <c r="S255" s="209"/>
      <c r="T255" s="209"/>
      <c r="U255" s="209"/>
      <c r="V255" s="209"/>
      <c r="W255" s="209"/>
      <c r="X255" s="209"/>
    </row>
    <row r="256" spans="1:24" s="206" customFormat="1" ht="15" customHeight="1" x14ac:dyDescent="0.25">
      <c r="A256" s="206">
        <v>247</v>
      </c>
      <c r="B256" s="206">
        <f t="shared" si="46"/>
        <v>4</v>
      </c>
      <c r="C256" s="206">
        <f t="shared" si="48"/>
        <v>7</v>
      </c>
      <c r="D256" s="206" t="str">
        <f t="shared" si="45"/>
        <v>Court 7</v>
      </c>
      <c r="E256" s="207">
        <f t="shared" si="47"/>
        <v>0.87500000000000011</v>
      </c>
      <c r="F256" s="208">
        <f t="shared" si="49"/>
        <v>42043</v>
      </c>
      <c r="G256" s="154"/>
      <c r="K256" s="209"/>
      <c r="L256" s="219"/>
      <c r="O256" s="209"/>
      <c r="P256" s="210"/>
      <c r="Q256" s="207"/>
      <c r="R256" s="209"/>
      <c r="S256" s="209"/>
      <c r="T256" s="209"/>
      <c r="U256" s="209"/>
      <c r="V256" s="209"/>
      <c r="W256" s="209"/>
      <c r="X256" s="209"/>
    </row>
    <row r="257" spans="1:140" s="206" customFormat="1" ht="15" customHeight="1" x14ac:dyDescent="0.25">
      <c r="A257" s="206">
        <v>248</v>
      </c>
      <c r="B257" s="206">
        <f t="shared" si="46"/>
        <v>4</v>
      </c>
      <c r="C257" s="206">
        <f t="shared" si="48"/>
        <v>8</v>
      </c>
      <c r="D257" s="206" t="str">
        <f t="shared" si="45"/>
        <v>Court 8</v>
      </c>
      <c r="E257" s="207">
        <f t="shared" si="47"/>
        <v>0.87500000000000011</v>
      </c>
      <c r="F257" s="208">
        <f t="shared" si="49"/>
        <v>42043</v>
      </c>
      <c r="G257" s="154"/>
      <c r="K257" s="209"/>
      <c r="L257" s="219"/>
      <c r="O257" s="209"/>
      <c r="P257" s="210"/>
      <c r="Q257" s="207"/>
      <c r="R257" s="209"/>
      <c r="S257" s="209"/>
      <c r="T257" s="209"/>
      <c r="U257" s="209"/>
      <c r="V257" s="209"/>
      <c r="W257" s="209"/>
      <c r="X257" s="209"/>
    </row>
    <row r="258" spans="1:140" s="206" customFormat="1" ht="15" customHeight="1" x14ac:dyDescent="0.25">
      <c r="A258" s="206">
        <v>249</v>
      </c>
      <c r="B258" s="206">
        <f t="shared" si="46"/>
        <v>4</v>
      </c>
      <c r="C258" s="206">
        <f t="shared" si="48"/>
        <v>9</v>
      </c>
      <c r="D258" s="206" t="str">
        <f t="shared" si="45"/>
        <v>Court 9</v>
      </c>
      <c r="E258" s="207">
        <f t="shared" si="47"/>
        <v>0.87500000000000011</v>
      </c>
      <c r="F258" s="208">
        <f t="shared" si="49"/>
        <v>42043</v>
      </c>
      <c r="G258" s="154"/>
      <c r="K258" s="209"/>
      <c r="L258" s="219"/>
      <c r="O258" s="209"/>
      <c r="P258" s="210"/>
      <c r="Q258" s="207"/>
      <c r="R258" s="209"/>
      <c r="S258" s="209"/>
      <c r="T258" s="209"/>
      <c r="U258" s="209"/>
      <c r="V258" s="209"/>
      <c r="W258" s="209"/>
      <c r="X258" s="209"/>
    </row>
    <row r="259" spans="1:140" s="206" customFormat="1" ht="15" customHeight="1" x14ac:dyDescent="0.25">
      <c r="A259" s="206">
        <v>250</v>
      </c>
      <c r="B259" s="206">
        <f t="shared" si="46"/>
        <v>4</v>
      </c>
      <c r="C259" s="206">
        <f t="shared" si="48"/>
        <v>10</v>
      </c>
      <c r="D259" s="206" t="str">
        <f t="shared" si="45"/>
        <v>Court 10</v>
      </c>
      <c r="E259" s="207">
        <f t="shared" si="47"/>
        <v>0.87500000000000011</v>
      </c>
      <c r="F259" s="208">
        <f t="shared" si="49"/>
        <v>42043</v>
      </c>
      <c r="G259" s="154"/>
      <c r="K259" s="209"/>
      <c r="L259" s="219"/>
      <c r="O259" s="209"/>
      <c r="P259" s="210"/>
      <c r="Q259" s="207"/>
      <c r="R259" s="209"/>
      <c r="S259" s="209"/>
      <c r="T259" s="209"/>
      <c r="U259" s="209"/>
      <c r="V259" s="209"/>
      <c r="W259" s="209"/>
      <c r="X259" s="209"/>
    </row>
    <row r="260" spans="1:140" s="206" customFormat="1" ht="15" customHeight="1" x14ac:dyDescent="0.25">
      <c r="A260" s="206">
        <v>251</v>
      </c>
      <c r="B260" s="206">
        <f t="shared" si="46"/>
        <v>4</v>
      </c>
      <c r="C260" s="206">
        <f t="shared" si="48"/>
        <v>11</v>
      </c>
      <c r="D260" s="206" t="str">
        <f t="shared" si="45"/>
        <v>Court 11</v>
      </c>
      <c r="E260" s="207">
        <f t="shared" si="47"/>
        <v>0.87500000000000011</v>
      </c>
      <c r="F260" s="208">
        <f t="shared" si="49"/>
        <v>42043</v>
      </c>
      <c r="G260" s="154"/>
      <c r="K260" s="209"/>
      <c r="L260" s="219"/>
      <c r="O260" s="209"/>
      <c r="P260" s="210"/>
      <c r="Q260" s="207"/>
      <c r="R260" s="209"/>
      <c r="S260" s="209"/>
      <c r="T260" s="209"/>
      <c r="U260" s="209"/>
      <c r="V260" s="209"/>
      <c r="W260" s="209"/>
      <c r="X260" s="209"/>
    </row>
    <row r="261" spans="1:140" s="206" customFormat="1" ht="15" customHeight="1" x14ac:dyDescent="0.25">
      <c r="A261" s="206">
        <v>252</v>
      </c>
      <c r="B261" s="206">
        <f t="shared" si="46"/>
        <v>4</v>
      </c>
      <c r="C261" s="206">
        <f t="shared" si="48"/>
        <v>12</v>
      </c>
      <c r="D261" s="206" t="str">
        <f t="shared" si="45"/>
        <v>Court 12</v>
      </c>
      <c r="E261" s="207">
        <f t="shared" si="47"/>
        <v>0.87500000000000011</v>
      </c>
      <c r="F261" s="208">
        <f t="shared" si="49"/>
        <v>42043</v>
      </c>
      <c r="G261" s="154"/>
      <c r="K261" s="209"/>
      <c r="L261" s="219"/>
      <c r="O261" s="209"/>
      <c r="P261" s="210"/>
      <c r="Q261" s="207"/>
      <c r="R261" s="209"/>
      <c r="S261" s="209"/>
      <c r="T261" s="209"/>
      <c r="U261" s="209"/>
      <c r="V261" s="209"/>
      <c r="W261" s="209"/>
      <c r="X261" s="209"/>
    </row>
    <row r="262" spans="1:140" s="206" customFormat="1" ht="15" customHeight="1" x14ac:dyDescent="0.25">
      <c r="A262" s="206">
        <v>253</v>
      </c>
      <c r="B262" s="206">
        <f t="shared" si="46"/>
        <v>4</v>
      </c>
      <c r="C262" s="206">
        <f t="shared" si="48"/>
        <v>13</v>
      </c>
      <c r="D262" s="206" t="str">
        <f t="shared" si="45"/>
        <v>Court 13</v>
      </c>
      <c r="E262" s="207">
        <f t="shared" si="47"/>
        <v>0.87500000000000011</v>
      </c>
      <c r="F262" s="208">
        <f t="shared" si="49"/>
        <v>42043</v>
      </c>
      <c r="G262" s="154"/>
      <c r="K262" s="209"/>
      <c r="L262" s="219"/>
      <c r="O262" s="209"/>
      <c r="P262" s="210"/>
      <c r="Q262" s="207"/>
      <c r="R262" s="209"/>
      <c r="S262" s="209"/>
      <c r="T262" s="209"/>
      <c r="U262" s="209"/>
      <c r="V262" s="209"/>
      <c r="W262" s="209"/>
      <c r="X262" s="209"/>
    </row>
    <row r="263" spans="1:140" s="206" customFormat="1" ht="15" customHeight="1" x14ac:dyDescent="0.25">
      <c r="A263" s="206">
        <v>254</v>
      </c>
      <c r="B263" s="206">
        <f t="shared" si="46"/>
        <v>4</v>
      </c>
      <c r="C263" s="206">
        <f t="shared" si="48"/>
        <v>14</v>
      </c>
      <c r="D263" s="206" t="str">
        <f t="shared" si="45"/>
        <v>Court 14</v>
      </c>
      <c r="E263" s="207">
        <f t="shared" si="47"/>
        <v>0.87500000000000011</v>
      </c>
      <c r="F263" s="208">
        <f t="shared" si="49"/>
        <v>42043</v>
      </c>
      <c r="G263" s="154"/>
      <c r="K263" s="209"/>
      <c r="L263" s="219"/>
      <c r="O263" s="209"/>
      <c r="P263" s="210"/>
      <c r="Q263" s="207"/>
      <c r="R263" s="209"/>
      <c r="S263" s="209"/>
      <c r="T263" s="209"/>
      <c r="U263" s="209"/>
      <c r="V263" s="209"/>
      <c r="W263" s="209"/>
      <c r="X263" s="209"/>
    </row>
    <row r="264" spans="1:140" s="206" customFormat="1" ht="15" customHeight="1" x14ac:dyDescent="0.25">
      <c r="A264" s="206">
        <v>255</v>
      </c>
      <c r="B264" s="206">
        <f t="shared" si="46"/>
        <v>4</v>
      </c>
      <c r="C264" s="206">
        <f t="shared" si="48"/>
        <v>15</v>
      </c>
      <c r="D264" s="206" t="str">
        <f t="shared" si="45"/>
        <v>Court 15</v>
      </c>
      <c r="E264" s="207">
        <f t="shared" si="47"/>
        <v>0.87500000000000011</v>
      </c>
      <c r="F264" s="208">
        <f t="shared" si="49"/>
        <v>42043</v>
      </c>
      <c r="G264" s="154"/>
      <c r="K264" s="209"/>
      <c r="L264" s="219"/>
      <c r="O264" s="209"/>
      <c r="P264" s="210"/>
      <c r="Q264" s="207"/>
      <c r="R264" s="209"/>
      <c r="S264" s="209"/>
      <c r="T264" s="209"/>
      <c r="U264" s="209"/>
      <c r="V264" s="209"/>
      <c r="W264" s="209"/>
      <c r="X264" s="209"/>
    </row>
    <row r="265" spans="1:140" s="206" customFormat="1" ht="15" customHeight="1" x14ac:dyDescent="0.25">
      <c r="A265" s="206">
        <v>256</v>
      </c>
      <c r="B265" s="206">
        <f t="shared" si="46"/>
        <v>4</v>
      </c>
      <c r="C265" s="206">
        <f t="shared" si="48"/>
        <v>16</v>
      </c>
      <c r="D265" s="206" t="str">
        <f t="shared" si="45"/>
        <v>Court 16</v>
      </c>
      <c r="E265" s="207">
        <f t="shared" si="47"/>
        <v>0.87500000000000011</v>
      </c>
      <c r="F265" s="208">
        <f t="shared" si="49"/>
        <v>42043</v>
      </c>
      <c r="G265" s="154"/>
      <c r="K265" s="209"/>
      <c r="L265" s="219"/>
      <c r="O265" s="209"/>
      <c r="P265" s="210"/>
      <c r="Q265" s="207"/>
      <c r="R265" s="209"/>
      <c r="S265" s="209"/>
      <c r="T265" s="209"/>
      <c r="U265" s="209"/>
      <c r="V265" s="209"/>
      <c r="W265" s="209"/>
      <c r="X265" s="209"/>
      <c r="Z265" s="209"/>
      <c r="AD265" s="209"/>
      <c r="AF265" s="209"/>
      <c r="AH265" s="209"/>
      <c r="AJ265" s="209"/>
      <c r="AL265" s="209"/>
      <c r="AN265" s="209"/>
      <c r="AP265" s="209"/>
      <c r="AR265" s="209"/>
      <c r="AT265" s="209"/>
      <c r="AV265" s="209"/>
      <c r="AX265" s="209"/>
      <c r="AZ265" s="209"/>
      <c r="BB265" s="209"/>
      <c r="BD265" s="209"/>
      <c r="BF265" s="209"/>
      <c r="BH265" s="209"/>
      <c r="BJ265" s="209"/>
      <c r="BL265" s="209"/>
      <c r="BN265" s="209"/>
      <c r="BP265" s="209"/>
      <c r="BR265" s="209"/>
      <c r="BT265" s="209"/>
      <c r="BV265" s="209"/>
      <c r="BX265" s="209"/>
      <c r="BZ265" s="209"/>
      <c r="CB265" s="209"/>
      <c r="CD265" s="209"/>
      <c r="CF265" s="209"/>
      <c r="CH265" s="209"/>
      <c r="CJ265" s="209"/>
      <c r="CL265" s="209"/>
      <c r="CN265" s="209"/>
      <c r="CP265" s="209"/>
      <c r="CR265" s="209"/>
      <c r="CT265" s="209"/>
      <c r="CV265" s="209"/>
      <c r="CX265" s="209"/>
      <c r="CZ265" s="209"/>
      <c r="DB265" s="209"/>
      <c r="DD265" s="209"/>
      <c r="DF265" s="209"/>
      <c r="DH265" s="209"/>
      <c r="DJ265" s="209"/>
      <c r="DL265" s="209"/>
      <c r="DN265" s="209"/>
      <c r="DP265" s="209"/>
      <c r="DR265" s="209"/>
      <c r="DT265" s="209"/>
      <c r="DV265" s="209"/>
      <c r="DX265" s="209"/>
      <c r="DZ265" s="209"/>
      <c r="EB265" s="209"/>
      <c r="ED265" s="209"/>
      <c r="EF265" s="209"/>
      <c r="EH265" s="209"/>
      <c r="EJ265" s="209"/>
    </row>
    <row r="266" spans="1:140" s="206" customFormat="1" ht="15" customHeight="1" x14ac:dyDescent="0.25">
      <c r="E266" s="207"/>
      <c r="F266" s="208"/>
      <c r="G266" s="154"/>
      <c r="K266" s="209"/>
      <c r="L266" s="219"/>
      <c r="O266" s="209"/>
      <c r="P266" s="210"/>
      <c r="Q266" s="207"/>
      <c r="R266" s="209"/>
      <c r="S266" s="209"/>
      <c r="T266" s="209"/>
      <c r="U266" s="209"/>
      <c r="V266" s="209"/>
      <c r="W266" s="209"/>
      <c r="X266" s="209"/>
      <c r="Z266" s="209"/>
      <c r="AD266" s="209"/>
      <c r="AF266" s="209"/>
      <c r="AH266" s="209"/>
      <c r="AJ266" s="209"/>
      <c r="AL266" s="209"/>
      <c r="AN266" s="209"/>
      <c r="AP266" s="209"/>
      <c r="AR266" s="209"/>
      <c r="AT266" s="209"/>
      <c r="AV266" s="209"/>
      <c r="AX266" s="209"/>
      <c r="AZ266" s="209"/>
      <c r="BB266" s="209"/>
      <c r="BD266" s="209"/>
      <c r="BF266" s="209"/>
      <c r="BH266" s="209"/>
      <c r="BJ266" s="209"/>
      <c r="BL266" s="209"/>
      <c r="BN266" s="209"/>
      <c r="BP266" s="209"/>
      <c r="BR266" s="209"/>
      <c r="BT266" s="209"/>
      <c r="BV266" s="209"/>
      <c r="BX266" s="209"/>
      <c r="BZ266" s="209"/>
      <c r="CB266" s="209"/>
      <c r="CD266" s="209"/>
      <c r="CF266" s="209"/>
      <c r="CH266" s="209"/>
      <c r="CJ266" s="209"/>
      <c r="CL266" s="209"/>
      <c r="CN266" s="209"/>
      <c r="CP266" s="209"/>
      <c r="CR266" s="209"/>
      <c r="CT266" s="209"/>
      <c r="CV266" s="209"/>
      <c r="CX266" s="209"/>
      <c r="CZ266" s="209"/>
      <c r="DB266" s="209"/>
      <c r="DD266" s="209"/>
      <c r="DF266" s="209"/>
      <c r="DH266" s="209"/>
      <c r="DJ266" s="209"/>
      <c r="DL266" s="209"/>
      <c r="DN266" s="209"/>
      <c r="DP266" s="209"/>
      <c r="DR266" s="209"/>
      <c r="DT266" s="209"/>
      <c r="DV266" s="209"/>
      <c r="DX266" s="209"/>
      <c r="DZ266" s="209"/>
      <c r="EB266" s="209"/>
      <c r="ED266" s="209"/>
      <c r="EF266" s="209"/>
      <c r="EH266" s="209"/>
      <c r="EJ266" s="209"/>
    </row>
    <row r="267" spans="1:140" s="206" customFormat="1" ht="15" customHeight="1" x14ac:dyDescent="0.25">
      <c r="E267" s="207"/>
      <c r="F267" s="208"/>
      <c r="G267" s="154"/>
      <c r="K267" s="209"/>
      <c r="L267" s="219"/>
      <c r="O267" s="209"/>
      <c r="P267" s="210"/>
      <c r="Q267" s="207"/>
      <c r="R267" s="209"/>
      <c r="S267" s="209"/>
      <c r="T267" s="209"/>
      <c r="U267" s="209"/>
      <c r="V267" s="209"/>
      <c r="W267" s="209"/>
      <c r="X267" s="209"/>
      <c r="Z267" s="209"/>
      <c r="AD267" s="209"/>
      <c r="AF267" s="209"/>
      <c r="AH267" s="209"/>
      <c r="AJ267" s="209"/>
      <c r="AL267" s="209"/>
      <c r="AN267" s="209"/>
      <c r="AP267" s="209"/>
      <c r="AR267" s="209"/>
      <c r="AT267" s="209"/>
      <c r="AV267" s="209"/>
      <c r="AX267" s="209"/>
      <c r="AZ267" s="209"/>
      <c r="BB267" s="209"/>
      <c r="BD267" s="209"/>
      <c r="BF267" s="209"/>
      <c r="BH267" s="209"/>
      <c r="BJ267" s="209"/>
      <c r="BL267" s="209"/>
      <c r="BN267" s="209"/>
      <c r="BP267" s="209"/>
      <c r="BR267" s="209"/>
      <c r="BT267" s="209"/>
      <c r="BV267" s="209"/>
      <c r="BX267" s="209"/>
      <c r="BZ267" s="209"/>
      <c r="CB267" s="209"/>
      <c r="CD267" s="209"/>
      <c r="CF267" s="209"/>
      <c r="CH267" s="209"/>
      <c r="CJ267" s="209"/>
      <c r="CL267" s="209"/>
      <c r="CN267" s="209"/>
      <c r="CP267" s="209"/>
      <c r="CR267" s="209"/>
      <c r="CT267" s="209"/>
      <c r="CV267" s="209"/>
      <c r="CX267" s="209"/>
      <c r="CZ267" s="209"/>
      <c r="DB267" s="209"/>
      <c r="DD267" s="209"/>
      <c r="DF267" s="209"/>
      <c r="DH267" s="209"/>
      <c r="DJ267" s="209"/>
      <c r="DL267" s="209"/>
      <c r="DN267" s="209"/>
      <c r="DP267" s="209"/>
      <c r="DR267" s="209"/>
      <c r="DT267" s="209"/>
      <c r="DV267" s="209"/>
      <c r="DX267" s="209"/>
      <c r="DZ267" s="209"/>
      <c r="EB267" s="209"/>
      <c r="ED267" s="209"/>
      <c r="EF267" s="209"/>
      <c r="EH267" s="209"/>
      <c r="EJ267" s="209"/>
    </row>
    <row r="268" spans="1:140" s="206" customFormat="1" ht="15" customHeight="1" x14ac:dyDescent="0.25">
      <c r="E268" s="207"/>
      <c r="F268" s="208"/>
      <c r="G268" s="154"/>
      <c r="K268" s="209"/>
      <c r="L268" s="219"/>
      <c r="O268" s="209"/>
      <c r="P268" s="210"/>
      <c r="Q268" s="207"/>
      <c r="R268" s="209"/>
      <c r="S268" s="209"/>
      <c r="T268" s="209"/>
      <c r="U268" s="209"/>
      <c r="V268" s="209"/>
      <c r="W268" s="209"/>
      <c r="X268" s="209"/>
      <c r="Z268" s="209"/>
      <c r="AD268" s="209"/>
      <c r="AF268" s="209"/>
      <c r="AH268" s="209"/>
      <c r="AJ268" s="209"/>
      <c r="AL268" s="209"/>
      <c r="AN268" s="209"/>
      <c r="AP268" s="209"/>
      <c r="AR268" s="209"/>
      <c r="AT268" s="209"/>
      <c r="AV268" s="209"/>
      <c r="AX268" s="209"/>
      <c r="AZ268" s="209"/>
      <c r="BB268" s="209"/>
      <c r="BD268" s="209"/>
      <c r="BF268" s="209"/>
      <c r="BH268" s="209"/>
      <c r="BJ268" s="209"/>
      <c r="BL268" s="209"/>
      <c r="BN268" s="209"/>
      <c r="BP268" s="209"/>
      <c r="BR268" s="209"/>
      <c r="BT268" s="209"/>
      <c r="BV268" s="209"/>
      <c r="BX268" s="209"/>
      <c r="BZ268" s="209"/>
      <c r="CB268" s="209"/>
      <c r="CD268" s="209"/>
      <c r="CF268" s="209"/>
      <c r="CH268" s="209"/>
      <c r="CJ268" s="209"/>
      <c r="CL268" s="209"/>
      <c r="CN268" s="209"/>
      <c r="CP268" s="209"/>
      <c r="CR268" s="209"/>
      <c r="CT268" s="209"/>
      <c r="CV268" s="209"/>
      <c r="CX268" s="209"/>
      <c r="CZ268" s="209"/>
      <c r="DB268" s="209"/>
      <c r="DD268" s="209"/>
      <c r="DF268" s="209"/>
      <c r="DH268" s="209"/>
      <c r="DJ268" s="209"/>
      <c r="DL268" s="209"/>
      <c r="DN268" s="209"/>
      <c r="DP268" s="209"/>
      <c r="DR268" s="209"/>
      <c r="DT268" s="209"/>
      <c r="DV268" s="209"/>
      <c r="DX268" s="209"/>
      <c r="DZ268" s="209"/>
      <c r="EB268" s="209"/>
      <c r="ED268" s="209"/>
      <c r="EF268" s="209"/>
      <c r="EH268" s="209"/>
      <c r="EJ268" s="209"/>
    </row>
    <row r="269" spans="1:140" s="206" customFormat="1" ht="15" customHeight="1" x14ac:dyDescent="0.25">
      <c r="E269" s="207"/>
      <c r="F269" s="208"/>
      <c r="G269" s="154"/>
      <c r="K269" s="209"/>
      <c r="L269" s="219"/>
      <c r="O269" s="209"/>
      <c r="P269" s="210"/>
      <c r="Q269" s="207"/>
      <c r="R269" s="209"/>
      <c r="S269" s="209"/>
      <c r="T269" s="209"/>
      <c r="U269" s="209"/>
      <c r="V269" s="209"/>
      <c r="W269" s="209"/>
      <c r="X269" s="209"/>
      <c r="Z269" s="209"/>
      <c r="AD269" s="209"/>
      <c r="AF269" s="209"/>
      <c r="AH269" s="209"/>
      <c r="AJ269" s="209"/>
      <c r="AL269" s="209"/>
      <c r="AN269" s="209"/>
      <c r="AP269" s="209"/>
      <c r="AR269" s="209"/>
      <c r="AT269" s="209"/>
      <c r="AV269" s="209"/>
      <c r="AX269" s="209"/>
      <c r="AZ269" s="209"/>
      <c r="BB269" s="209"/>
      <c r="BD269" s="209"/>
      <c r="BF269" s="209"/>
      <c r="BH269" s="209"/>
      <c r="BJ269" s="209"/>
      <c r="BL269" s="209"/>
      <c r="BN269" s="209"/>
      <c r="BP269" s="209"/>
      <c r="BR269" s="209"/>
      <c r="BT269" s="209"/>
      <c r="BV269" s="209"/>
      <c r="BX269" s="209"/>
      <c r="BZ269" s="209"/>
      <c r="CB269" s="209"/>
      <c r="CD269" s="209"/>
      <c r="CF269" s="209"/>
      <c r="CH269" s="209"/>
      <c r="CJ269" s="209"/>
      <c r="CL269" s="209"/>
      <c r="CN269" s="209"/>
      <c r="CP269" s="209"/>
      <c r="CR269" s="209"/>
      <c r="CT269" s="209"/>
      <c r="CV269" s="209"/>
      <c r="CX269" s="209"/>
      <c r="CZ269" s="209"/>
      <c r="DB269" s="209"/>
      <c r="DD269" s="209"/>
      <c r="DF269" s="209"/>
      <c r="DH269" s="209"/>
      <c r="DJ269" s="209"/>
      <c r="DL269" s="209"/>
      <c r="DN269" s="209"/>
      <c r="DP269" s="209"/>
      <c r="DR269" s="209"/>
      <c r="DT269" s="209"/>
      <c r="DV269" s="209"/>
      <c r="DX269" s="209"/>
      <c r="DZ269" s="209"/>
      <c r="EB269" s="209"/>
      <c r="ED269" s="209"/>
      <c r="EF269" s="209"/>
      <c r="EH269" s="209"/>
      <c r="EJ269" s="209"/>
    </row>
    <row r="270" spans="1:140" s="206" customFormat="1" ht="15" customHeight="1" x14ac:dyDescent="0.25">
      <c r="E270" s="207"/>
      <c r="F270" s="208"/>
      <c r="G270" s="154"/>
      <c r="K270" s="209"/>
      <c r="L270" s="219"/>
      <c r="O270" s="209"/>
      <c r="P270" s="210"/>
      <c r="Q270" s="207"/>
      <c r="R270" s="209"/>
      <c r="S270" s="209"/>
      <c r="T270" s="209"/>
      <c r="U270" s="209"/>
      <c r="V270" s="209"/>
      <c r="W270" s="209"/>
      <c r="X270" s="209"/>
      <c r="Z270" s="209"/>
      <c r="AD270" s="209"/>
      <c r="AF270" s="209"/>
      <c r="AH270" s="209"/>
      <c r="AJ270" s="209"/>
      <c r="AL270" s="209"/>
      <c r="AN270" s="209"/>
      <c r="AP270" s="209"/>
      <c r="AR270" s="209"/>
      <c r="AT270" s="209"/>
      <c r="AV270" s="209"/>
      <c r="AX270" s="209"/>
      <c r="AZ270" s="209"/>
      <c r="BB270" s="209"/>
      <c r="BD270" s="209"/>
      <c r="BF270" s="209"/>
      <c r="BH270" s="209"/>
      <c r="BJ270" s="209"/>
      <c r="BL270" s="209"/>
      <c r="BN270" s="209"/>
      <c r="BP270" s="209"/>
      <c r="BR270" s="209"/>
      <c r="BT270" s="209"/>
      <c r="BV270" s="209"/>
      <c r="BX270" s="209"/>
      <c r="BZ270" s="209"/>
      <c r="CB270" s="209"/>
      <c r="CD270" s="209"/>
      <c r="CF270" s="209"/>
      <c r="CH270" s="209"/>
      <c r="CJ270" s="209"/>
      <c r="CL270" s="209"/>
      <c r="CN270" s="209"/>
      <c r="CP270" s="209"/>
      <c r="CR270" s="209"/>
      <c r="CT270" s="209"/>
      <c r="CV270" s="209"/>
      <c r="CX270" s="209"/>
      <c r="CZ270" s="209"/>
      <c r="DB270" s="209"/>
      <c r="DD270" s="209"/>
      <c r="DF270" s="209"/>
      <c r="DH270" s="209"/>
      <c r="DJ270" s="209"/>
      <c r="DL270" s="209"/>
      <c r="DN270" s="209"/>
      <c r="DP270" s="209"/>
      <c r="DR270" s="209"/>
      <c r="DT270" s="209"/>
      <c r="DV270" s="209"/>
      <c r="DX270" s="209"/>
      <c r="DZ270" s="209"/>
      <c r="EB270" s="209"/>
      <c r="ED270" s="209"/>
      <c r="EF270" s="209"/>
      <c r="EH270" s="209"/>
      <c r="EJ270" s="209"/>
    </row>
    <row r="271" spans="1:140" s="206" customFormat="1" ht="15" customHeight="1" x14ac:dyDescent="0.25">
      <c r="E271" s="207"/>
      <c r="F271" s="208"/>
      <c r="G271" s="154"/>
      <c r="K271" s="209"/>
      <c r="L271" s="219"/>
      <c r="O271" s="209"/>
      <c r="P271" s="210"/>
      <c r="Q271" s="207"/>
      <c r="R271" s="209"/>
      <c r="S271" s="209"/>
      <c r="T271" s="209"/>
      <c r="U271" s="209"/>
      <c r="V271" s="209"/>
      <c r="W271" s="209"/>
      <c r="X271" s="209"/>
      <c r="Z271" s="209"/>
      <c r="AD271" s="209"/>
      <c r="AF271" s="209"/>
      <c r="AH271" s="209"/>
      <c r="AJ271" s="209"/>
      <c r="AL271" s="209"/>
      <c r="AN271" s="209"/>
      <c r="AP271" s="209"/>
      <c r="AR271" s="209"/>
      <c r="AT271" s="209"/>
      <c r="AV271" s="209"/>
      <c r="AX271" s="209"/>
      <c r="AZ271" s="209"/>
      <c r="BB271" s="209"/>
      <c r="BD271" s="209"/>
      <c r="BF271" s="209"/>
      <c r="BH271" s="209"/>
      <c r="BJ271" s="209"/>
      <c r="BL271" s="209"/>
      <c r="BN271" s="209"/>
      <c r="BP271" s="209"/>
      <c r="BR271" s="209"/>
      <c r="BT271" s="209"/>
      <c r="BV271" s="209"/>
      <c r="BX271" s="209"/>
      <c r="BZ271" s="209"/>
      <c r="CB271" s="209"/>
      <c r="CD271" s="209"/>
      <c r="CF271" s="209"/>
      <c r="CH271" s="209"/>
      <c r="CJ271" s="209"/>
      <c r="CL271" s="209"/>
      <c r="CN271" s="209"/>
      <c r="CP271" s="209"/>
      <c r="CR271" s="209"/>
      <c r="CT271" s="209"/>
      <c r="CV271" s="209"/>
      <c r="CX271" s="209"/>
      <c r="CZ271" s="209"/>
      <c r="DB271" s="209"/>
      <c r="DD271" s="209"/>
      <c r="DF271" s="209"/>
      <c r="DH271" s="209"/>
      <c r="DJ271" s="209"/>
      <c r="DL271" s="209"/>
      <c r="DN271" s="209"/>
      <c r="DP271" s="209"/>
      <c r="DR271" s="209"/>
      <c r="DT271" s="209"/>
      <c r="DV271" s="209"/>
      <c r="DX271" s="209"/>
      <c r="DZ271" s="209"/>
      <c r="EB271" s="209"/>
      <c r="ED271" s="209"/>
      <c r="EF271" s="209"/>
      <c r="EH271" s="209"/>
      <c r="EJ271" s="209"/>
    </row>
    <row r="272" spans="1:140" s="206" customFormat="1" ht="15" customHeight="1" x14ac:dyDescent="0.25">
      <c r="E272" s="207"/>
      <c r="F272" s="208"/>
      <c r="G272" s="154"/>
      <c r="K272" s="209"/>
      <c r="L272" s="219"/>
      <c r="O272" s="209"/>
      <c r="P272" s="210"/>
      <c r="Q272" s="207"/>
      <c r="R272" s="209"/>
      <c r="S272" s="209"/>
      <c r="T272" s="209"/>
      <c r="U272" s="209"/>
      <c r="V272" s="209"/>
      <c r="W272" s="209"/>
      <c r="X272" s="209"/>
      <c r="Z272" s="209"/>
      <c r="AD272" s="209"/>
      <c r="AF272" s="209"/>
      <c r="AH272" s="209"/>
      <c r="AJ272" s="209"/>
      <c r="AL272" s="209"/>
      <c r="AN272" s="209"/>
      <c r="AP272" s="209"/>
      <c r="AR272" s="209"/>
      <c r="AT272" s="209"/>
      <c r="AV272" s="209"/>
      <c r="AX272" s="209"/>
      <c r="AZ272" s="209"/>
      <c r="BB272" s="209"/>
      <c r="BD272" s="209"/>
      <c r="BF272" s="209"/>
      <c r="BH272" s="209"/>
      <c r="BJ272" s="209"/>
      <c r="BL272" s="209"/>
      <c r="BN272" s="209"/>
      <c r="BP272" s="209"/>
      <c r="BR272" s="209"/>
      <c r="BT272" s="209"/>
      <c r="BV272" s="209"/>
      <c r="BX272" s="209"/>
      <c r="BZ272" s="209"/>
      <c r="CB272" s="209"/>
      <c r="CD272" s="209"/>
      <c r="CF272" s="209"/>
      <c r="CH272" s="209"/>
      <c r="CJ272" s="209"/>
      <c r="CL272" s="209"/>
      <c r="CN272" s="209"/>
      <c r="CP272" s="209"/>
      <c r="CR272" s="209"/>
      <c r="CT272" s="209"/>
      <c r="CV272" s="209"/>
      <c r="CX272" s="209"/>
      <c r="CZ272" s="209"/>
      <c r="DB272" s="209"/>
      <c r="DD272" s="209"/>
      <c r="DF272" s="209"/>
      <c r="DH272" s="209"/>
      <c r="DJ272" s="209"/>
      <c r="DL272" s="209"/>
      <c r="DN272" s="209"/>
      <c r="DP272" s="209"/>
      <c r="DR272" s="209"/>
      <c r="DT272" s="209"/>
      <c r="DV272" s="209"/>
      <c r="DX272" s="209"/>
      <c r="DZ272" s="209"/>
      <c r="EB272" s="209"/>
      <c r="ED272" s="209"/>
      <c r="EF272" s="209"/>
      <c r="EH272" s="209"/>
      <c r="EJ272" s="209"/>
    </row>
    <row r="273" spans="5:140" s="206" customFormat="1" ht="15" customHeight="1" x14ac:dyDescent="0.25">
      <c r="E273" s="207"/>
      <c r="F273" s="208"/>
      <c r="G273" s="154"/>
      <c r="K273" s="209"/>
      <c r="L273" s="219"/>
      <c r="O273" s="209"/>
      <c r="P273" s="210"/>
      <c r="Q273" s="207"/>
      <c r="R273" s="209"/>
      <c r="S273" s="209"/>
      <c r="T273" s="209"/>
      <c r="U273" s="209"/>
      <c r="V273" s="209"/>
      <c r="W273" s="209"/>
      <c r="X273" s="209"/>
      <c r="Z273" s="209"/>
      <c r="AD273" s="209"/>
      <c r="AF273" s="209"/>
      <c r="AH273" s="209"/>
      <c r="AJ273" s="209"/>
      <c r="AL273" s="209"/>
      <c r="AN273" s="209"/>
      <c r="AP273" s="209"/>
      <c r="AR273" s="209"/>
      <c r="AT273" s="209"/>
      <c r="AV273" s="209"/>
      <c r="AX273" s="209"/>
      <c r="AZ273" s="209"/>
      <c r="BB273" s="209"/>
      <c r="BD273" s="209"/>
      <c r="BF273" s="209"/>
      <c r="BH273" s="209"/>
      <c r="BJ273" s="209"/>
      <c r="BL273" s="209"/>
      <c r="BN273" s="209"/>
      <c r="BP273" s="209"/>
      <c r="BR273" s="209"/>
      <c r="BT273" s="209"/>
      <c r="BV273" s="209"/>
      <c r="BX273" s="209"/>
      <c r="BZ273" s="209"/>
      <c r="CB273" s="209"/>
      <c r="CD273" s="209"/>
      <c r="CF273" s="209"/>
      <c r="CH273" s="209"/>
      <c r="CJ273" s="209"/>
      <c r="CL273" s="209"/>
      <c r="CN273" s="209"/>
      <c r="CP273" s="209"/>
      <c r="CR273" s="209"/>
      <c r="CT273" s="209"/>
      <c r="CV273" s="209"/>
      <c r="CX273" s="209"/>
      <c r="CZ273" s="209"/>
      <c r="DB273" s="209"/>
      <c r="DD273" s="209"/>
      <c r="DF273" s="209"/>
      <c r="DH273" s="209"/>
      <c r="DJ273" s="209"/>
      <c r="DL273" s="209"/>
      <c r="DN273" s="209"/>
      <c r="DP273" s="209"/>
      <c r="DR273" s="209"/>
      <c r="DT273" s="209"/>
      <c r="DV273" s="209"/>
      <c r="DX273" s="209"/>
      <c r="DZ273" s="209"/>
      <c r="EB273" s="209"/>
      <c r="ED273" s="209"/>
      <c r="EF273" s="209"/>
      <c r="EH273" s="209"/>
      <c r="EJ273" s="209"/>
    </row>
    <row r="274" spans="5:140" s="206" customFormat="1" ht="15" customHeight="1" x14ac:dyDescent="0.25">
      <c r="E274" s="207"/>
      <c r="F274" s="208"/>
      <c r="G274" s="154"/>
      <c r="K274" s="209"/>
      <c r="L274" s="219"/>
      <c r="O274" s="209"/>
      <c r="P274" s="210"/>
      <c r="Q274" s="207"/>
      <c r="R274" s="209"/>
      <c r="S274" s="209"/>
      <c r="T274" s="209"/>
      <c r="U274" s="209"/>
      <c r="V274" s="209"/>
      <c r="W274" s="209"/>
      <c r="X274" s="209"/>
      <c r="Z274" s="209"/>
      <c r="AD274" s="209"/>
      <c r="AF274" s="209"/>
      <c r="AH274" s="209"/>
      <c r="AJ274" s="209"/>
      <c r="AL274" s="209"/>
      <c r="AN274" s="209"/>
      <c r="AP274" s="209"/>
      <c r="AR274" s="209"/>
      <c r="AT274" s="209"/>
      <c r="AV274" s="209"/>
      <c r="AX274" s="209"/>
      <c r="AZ274" s="209"/>
      <c r="BB274" s="209"/>
      <c r="BD274" s="209"/>
      <c r="BF274" s="209"/>
      <c r="BH274" s="209"/>
      <c r="BJ274" s="209"/>
      <c r="BL274" s="209"/>
      <c r="BN274" s="209"/>
      <c r="BP274" s="209"/>
      <c r="BR274" s="209"/>
      <c r="BT274" s="209"/>
      <c r="BV274" s="209"/>
      <c r="BX274" s="209"/>
      <c r="BZ274" s="209"/>
      <c r="CB274" s="209"/>
      <c r="CD274" s="209"/>
      <c r="CF274" s="209"/>
      <c r="CH274" s="209"/>
      <c r="CJ274" s="209"/>
      <c r="CL274" s="209"/>
      <c r="CN274" s="209"/>
      <c r="CP274" s="209"/>
      <c r="CR274" s="209"/>
      <c r="CT274" s="209"/>
      <c r="CV274" s="209"/>
      <c r="CX274" s="209"/>
      <c r="CZ274" s="209"/>
      <c r="DB274" s="209"/>
      <c r="DD274" s="209"/>
      <c r="DF274" s="209"/>
      <c r="DH274" s="209"/>
      <c r="DJ274" s="209"/>
      <c r="DL274" s="209"/>
      <c r="DN274" s="209"/>
      <c r="DP274" s="209"/>
      <c r="DR274" s="209"/>
      <c r="DT274" s="209"/>
      <c r="DV274" s="209"/>
      <c r="DX274" s="209"/>
      <c r="DZ274" s="209"/>
      <c r="EB274" s="209"/>
      <c r="ED274" s="209"/>
      <c r="EF274" s="209"/>
      <c r="EH274" s="209"/>
      <c r="EJ274" s="209"/>
    </row>
    <row r="275" spans="5:140" s="206" customFormat="1" ht="15" customHeight="1" x14ac:dyDescent="0.25">
      <c r="E275" s="207"/>
      <c r="F275" s="208"/>
      <c r="G275" s="154"/>
      <c r="K275" s="209"/>
      <c r="L275" s="219"/>
      <c r="O275" s="209"/>
      <c r="P275" s="210"/>
      <c r="Q275" s="207"/>
      <c r="R275" s="209"/>
      <c r="S275" s="209"/>
      <c r="T275" s="209"/>
      <c r="U275" s="209"/>
      <c r="V275" s="209"/>
      <c r="W275" s="209"/>
      <c r="X275" s="209"/>
      <c r="Z275" s="209"/>
      <c r="AD275" s="209"/>
      <c r="AF275" s="209"/>
      <c r="AH275" s="209"/>
      <c r="AJ275" s="209"/>
      <c r="AL275" s="209"/>
      <c r="AN275" s="209"/>
      <c r="AP275" s="209"/>
      <c r="AR275" s="209"/>
      <c r="AT275" s="209"/>
      <c r="AV275" s="209"/>
      <c r="AX275" s="209"/>
      <c r="AZ275" s="209"/>
      <c r="BB275" s="209"/>
      <c r="BD275" s="209"/>
      <c r="BF275" s="209"/>
      <c r="BH275" s="209"/>
      <c r="BJ275" s="209"/>
      <c r="BL275" s="209"/>
      <c r="BN275" s="209"/>
      <c r="BP275" s="209"/>
      <c r="BR275" s="209"/>
      <c r="BT275" s="209"/>
      <c r="BV275" s="209"/>
      <c r="BX275" s="209"/>
      <c r="BZ275" s="209"/>
      <c r="CB275" s="209"/>
      <c r="CD275" s="209"/>
      <c r="CF275" s="209"/>
      <c r="CH275" s="209"/>
      <c r="CJ275" s="209"/>
      <c r="CL275" s="209"/>
      <c r="CN275" s="209"/>
      <c r="CP275" s="209"/>
      <c r="CR275" s="209"/>
      <c r="CT275" s="209"/>
      <c r="CV275" s="209"/>
      <c r="CX275" s="209"/>
      <c r="CZ275" s="209"/>
      <c r="DB275" s="209"/>
      <c r="DD275" s="209"/>
      <c r="DF275" s="209"/>
      <c r="DH275" s="209"/>
      <c r="DJ275" s="209"/>
      <c r="DL275" s="209"/>
      <c r="DN275" s="209"/>
      <c r="DP275" s="209"/>
      <c r="DR275" s="209"/>
      <c r="DT275" s="209"/>
      <c r="DV275" s="209"/>
      <c r="DX275" s="209"/>
      <c r="DZ275" s="209"/>
      <c r="EB275" s="209"/>
      <c r="ED275" s="209"/>
      <c r="EF275" s="209"/>
      <c r="EH275" s="209"/>
      <c r="EJ275" s="209"/>
    </row>
    <row r="276" spans="5:140" s="206" customFormat="1" ht="15" customHeight="1" x14ac:dyDescent="0.25">
      <c r="E276" s="207"/>
      <c r="F276" s="208"/>
      <c r="G276" s="154"/>
      <c r="K276" s="209"/>
      <c r="L276" s="219"/>
      <c r="O276" s="209"/>
      <c r="P276" s="210"/>
      <c r="Q276" s="207"/>
      <c r="R276" s="209"/>
      <c r="S276" s="209"/>
      <c r="T276" s="209"/>
      <c r="U276" s="209"/>
      <c r="V276" s="209"/>
      <c r="W276" s="209"/>
      <c r="X276" s="209"/>
      <c r="Z276" s="209"/>
      <c r="AD276" s="209"/>
      <c r="AF276" s="209"/>
      <c r="AH276" s="209"/>
      <c r="AJ276" s="209"/>
      <c r="AL276" s="209"/>
      <c r="AN276" s="209"/>
      <c r="AP276" s="209"/>
      <c r="AR276" s="209"/>
      <c r="AT276" s="209"/>
      <c r="AV276" s="209"/>
      <c r="AX276" s="209"/>
      <c r="AZ276" s="209"/>
      <c r="BB276" s="209"/>
      <c r="BD276" s="209"/>
      <c r="BF276" s="209"/>
      <c r="BH276" s="209"/>
      <c r="BJ276" s="209"/>
      <c r="BL276" s="209"/>
      <c r="BN276" s="209"/>
      <c r="BP276" s="209"/>
      <c r="BR276" s="209"/>
      <c r="BT276" s="209"/>
      <c r="BV276" s="209"/>
      <c r="BX276" s="209"/>
      <c r="BZ276" s="209"/>
      <c r="CB276" s="209"/>
      <c r="CD276" s="209"/>
      <c r="CF276" s="209"/>
      <c r="CH276" s="209"/>
      <c r="CJ276" s="209"/>
      <c r="CL276" s="209"/>
      <c r="CN276" s="209"/>
      <c r="CP276" s="209"/>
      <c r="CR276" s="209"/>
      <c r="CT276" s="209"/>
      <c r="CV276" s="209"/>
      <c r="CX276" s="209"/>
      <c r="CZ276" s="209"/>
      <c r="DB276" s="209"/>
      <c r="DD276" s="209"/>
      <c r="DF276" s="209"/>
      <c r="DH276" s="209"/>
      <c r="DJ276" s="209"/>
      <c r="DL276" s="209"/>
      <c r="DN276" s="209"/>
      <c r="DP276" s="209"/>
      <c r="DR276" s="209"/>
      <c r="DT276" s="209"/>
      <c r="DV276" s="209"/>
      <c r="DX276" s="209"/>
      <c r="DZ276" s="209"/>
      <c r="EB276" s="209"/>
      <c r="ED276" s="209"/>
      <c r="EF276" s="209"/>
      <c r="EH276" s="209"/>
      <c r="EJ276" s="209"/>
    </row>
    <row r="277" spans="5:140" s="206" customFormat="1" ht="15" customHeight="1" x14ac:dyDescent="0.25">
      <c r="E277" s="207"/>
      <c r="F277" s="208"/>
      <c r="G277" s="154"/>
      <c r="K277" s="209"/>
      <c r="L277" s="219"/>
      <c r="O277" s="209"/>
      <c r="P277" s="210"/>
      <c r="Q277" s="207"/>
      <c r="R277" s="209"/>
      <c r="S277" s="209"/>
      <c r="T277" s="209"/>
      <c r="U277" s="209"/>
      <c r="V277" s="209"/>
      <c r="W277" s="209"/>
      <c r="X277" s="209"/>
      <c r="Z277" s="209"/>
      <c r="AD277" s="209"/>
      <c r="AF277" s="209"/>
      <c r="AH277" s="209"/>
      <c r="AJ277" s="209"/>
      <c r="AL277" s="209"/>
      <c r="AN277" s="209"/>
      <c r="AP277" s="209"/>
      <c r="AR277" s="209"/>
      <c r="AT277" s="209"/>
      <c r="AV277" s="209"/>
      <c r="AX277" s="209"/>
      <c r="AZ277" s="209"/>
      <c r="BB277" s="209"/>
      <c r="BD277" s="209"/>
      <c r="BF277" s="209"/>
      <c r="BH277" s="209"/>
      <c r="BJ277" s="209"/>
      <c r="BL277" s="209"/>
      <c r="BN277" s="209"/>
      <c r="BP277" s="209"/>
      <c r="BR277" s="209"/>
      <c r="BT277" s="209"/>
      <c r="BV277" s="209"/>
      <c r="BX277" s="209"/>
      <c r="BZ277" s="209"/>
      <c r="CB277" s="209"/>
      <c r="CD277" s="209"/>
      <c r="CF277" s="209"/>
      <c r="CH277" s="209"/>
      <c r="CJ277" s="209"/>
      <c r="CL277" s="209"/>
      <c r="CN277" s="209"/>
      <c r="CP277" s="209"/>
      <c r="CR277" s="209"/>
      <c r="CT277" s="209"/>
      <c r="CV277" s="209"/>
      <c r="CX277" s="209"/>
      <c r="CZ277" s="209"/>
      <c r="DB277" s="209"/>
      <c r="DD277" s="209"/>
      <c r="DF277" s="209"/>
      <c r="DH277" s="209"/>
      <c r="DJ277" s="209"/>
      <c r="DL277" s="209"/>
      <c r="DN277" s="209"/>
      <c r="DP277" s="209"/>
      <c r="DR277" s="209"/>
      <c r="DT277" s="209"/>
      <c r="DV277" s="209"/>
      <c r="DX277" s="209"/>
      <c r="DZ277" s="209"/>
      <c r="EB277" s="209"/>
      <c r="ED277" s="209"/>
      <c r="EF277" s="209"/>
      <c r="EH277" s="209"/>
      <c r="EJ277" s="209"/>
    </row>
    <row r="278" spans="5:140" s="206" customFormat="1" ht="15" customHeight="1" x14ac:dyDescent="0.25">
      <c r="E278" s="207"/>
      <c r="F278" s="208"/>
      <c r="G278" s="154"/>
      <c r="K278" s="209"/>
      <c r="L278" s="219"/>
      <c r="O278" s="209"/>
      <c r="P278" s="210"/>
      <c r="Q278" s="207"/>
      <c r="R278" s="209"/>
      <c r="S278" s="209"/>
      <c r="T278" s="209"/>
      <c r="U278" s="209"/>
      <c r="V278" s="209"/>
      <c r="W278" s="209"/>
      <c r="X278" s="209"/>
      <c r="Z278" s="209"/>
      <c r="AD278" s="209"/>
      <c r="AF278" s="209"/>
      <c r="AH278" s="209"/>
      <c r="AJ278" s="209"/>
      <c r="AL278" s="209"/>
      <c r="AN278" s="209"/>
      <c r="AP278" s="209"/>
      <c r="AR278" s="209"/>
      <c r="AT278" s="209"/>
      <c r="AV278" s="209"/>
      <c r="AX278" s="209"/>
      <c r="AZ278" s="209"/>
      <c r="BB278" s="209"/>
      <c r="BD278" s="209"/>
      <c r="BF278" s="209"/>
      <c r="BH278" s="209"/>
      <c r="BJ278" s="209"/>
      <c r="BL278" s="209"/>
      <c r="BN278" s="209"/>
      <c r="BP278" s="209"/>
      <c r="BR278" s="209"/>
      <c r="BT278" s="209"/>
      <c r="BV278" s="209"/>
      <c r="BX278" s="209"/>
      <c r="BZ278" s="209"/>
      <c r="CB278" s="209"/>
      <c r="CD278" s="209"/>
      <c r="CF278" s="209"/>
      <c r="CH278" s="209"/>
      <c r="CJ278" s="209"/>
      <c r="CL278" s="209"/>
      <c r="CN278" s="209"/>
      <c r="CP278" s="209"/>
      <c r="CR278" s="209"/>
      <c r="CT278" s="209"/>
      <c r="CV278" s="209"/>
      <c r="CX278" s="209"/>
      <c r="CZ278" s="209"/>
      <c r="DB278" s="209"/>
      <c r="DD278" s="209"/>
      <c r="DF278" s="209"/>
      <c r="DH278" s="209"/>
      <c r="DJ278" s="209"/>
      <c r="DL278" s="209"/>
      <c r="DN278" s="209"/>
      <c r="DP278" s="209"/>
      <c r="DR278" s="209"/>
      <c r="DT278" s="209"/>
      <c r="DV278" s="209"/>
      <c r="DX278" s="209"/>
      <c r="DZ278" s="209"/>
      <c r="EB278" s="209"/>
      <c r="ED278" s="209"/>
      <c r="EF278" s="209"/>
      <c r="EH278" s="209"/>
      <c r="EJ278" s="209"/>
    </row>
    <row r="279" spans="5:140" s="206" customFormat="1" ht="15" customHeight="1" x14ac:dyDescent="0.25">
      <c r="E279" s="207"/>
      <c r="F279" s="208"/>
      <c r="G279" s="154"/>
      <c r="K279" s="209"/>
      <c r="L279" s="219"/>
      <c r="O279" s="209"/>
      <c r="P279" s="210"/>
      <c r="Q279" s="207"/>
      <c r="R279" s="209"/>
      <c r="S279" s="209"/>
      <c r="T279" s="209"/>
      <c r="U279" s="209"/>
      <c r="V279" s="209"/>
      <c r="W279" s="209"/>
      <c r="X279" s="209"/>
      <c r="Z279" s="209"/>
      <c r="AD279" s="209"/>
      <c r="AF279" s="209"/>
      <c r="AH279" s="209"/>
      <c r="AJ279" s="209"/>
      <c r="AL279" s="209"/>
      <c r="AN279" s="209"/>
      <c r="AP279" s="209"/>
      <c r="AR279" s="209"/>
      <c r="AT279" s="209"/>
      <c r="AV279" s="209"/>
      <c r="AX279" s="209"/>
      <c r="AZ279" s="209"/>
      <c r="BB279" s="209"/>
      <c r="BD279" s="209"/>
      <c r="BF279" s="209"/>
      <c r="BH279" s="209"/>
      <c r="BJ279" s="209"/>
      <c r="BL279" s="209"/>
      <c r="BN279" s="209"/>
      <c r="BP279" s="209"/>
      <c r="BR279" s="209"/>
      <c r="BT279" s="209"/>
      <c r="BV279" s="209"/>
      <c r="BX279" s="209"/>
      <c r="BZ279" s="209"/>
      <c r="CB279" s="209"/>
      <c r="CD279" s="209"/>
      <c r="CF279" s="209"/>
      <c r="CH279" s="209"/>
      <c r="CJ279" s="209"/>
      <c r="CL279" s="209"/>
      <c r="CN279" s="209"/>
      <c r="CP279" s="209"/>
      <c r="CR279" s="209"/>
      <c r="CT279" s="209"/>
      <c r="CV279" s="209"/>
      <c r="CX279" s="209"/>
      <c r="CZ279" s="209"/>
      <c r="DB279" s="209"/>
      <c r="DD279" s="209"/>
      <c r="DF279" s="209"/>
      <c r="DH279" s="209"/>
      <c r="DJ279" s="209"/>
      <c r="DL279" s="209"/>
      <c r="DN279" s="209"/>
      <c r="DP279" s="209"/>
      <c r="DR279" s="209"/>
      <c r="DT279" s="209"/>
      <c r="DV279" s="209"/>
      <c r="DX279" s="209"/>
      <c r="DZ279" s="209"/>
      <c r="EB279" s="209"/>
      <c r="ED279" s="209"/>
      <c r="EF279" s="209"/>
      <c r="EH279" s="209"/>
      <c r="EJ279" s="209"/>
    </row>
    <row r="280" spans="5:140" s="206" customFormat="1" ht="15" customHeight="1" x14ac:dyDescent="0.25">
      <c r="E280" s="207"/>
      <c r="F280" s="208"/>
      <c r="G280" s="154"/>
      <c r="K280" s="209"/>
      <c r="L280" s="219"/>
      <c r="O280" s="209"/>
      <c r="P280" s="210"/>
      <c r="Q280" s="207"/>
      <c r="R280" s="209"/>
      <c r="S280" s="209"/>
      <c r="T280" s="209"/>
      <c r="U280" s="209"/>
      <c r="V280" s="209"/>
      <c r="W280" s="209"/>
      <c r="X280" s="209"/>
      <c r="Z280" s="209"/>
      <c r="AD280" s="209"/>
      <c r="AF280" s="209"/>
      <c r="AH280" s="209"/>
      <c r="AJ280" s="209"/>
      <c r="AL280" s="209"/>
      <c r="AN280" s="209"/>
      <c r="AP280" s="209"/>
      <c r="AR280" s="209"/>
      <c r="AT280" s="209"/>
      <c r="AV280" s="209"/>
      <c r="AX280" s="209"/>
      <c r="AZ280" s="209"/>
      <c r="BB280" s="209"/>
      <c r="BD280" s="209"/>
      <c r="BF280" s="209"/>
      <c r="BH280" s="209"/>
      <c r="BJ280" s="209"/>
      <c r="BL280" s="209"/>
      <c r="BN280" s="209"/>
      <c r="BP280" s="209"/>
      <c r="BR280" s="209"/>
      <c r="BT280" s="209"/>
      <c r="BV280" s="209"/>
      <c r="BX280" s="209"/>
      <c r="BZ280" s="209"/>
      <c r="CB280" s="209"/>
      <c r="CD280" s="209"/>
      <c r="CF280" s="209"/>
      <c r="CH280" s="209"/>
      <c r="CJ280" s="209"/>
      <c r="CL280" s="209"/>
      <c r="CN280" s="209"/>
      <c r="CP280" s="209"/>
      <c r="CR280" s="209"/>
      <c r="CT280" s="209"/>
      <c r="CV280" s="209"/>
      <c r="CX280" s="209"/>
      <c r="CZ280" s="209"/>
      <c r="DB280" s="209"/>
      <c r="DD280" s="209"/>
      <c r="DF280" s="209"/>
      <c r="DH280" s="209"/>
      <c r="DJ280" s="209"/>
      <c r="DL280" s="209"/>
      <c r="DN280" s="209"/>
      <c r="DP280" s="209"/>
      <c r="DR280" s="209"/>
      <c r="DT280" s="209"/>
      <c r="DV280" s="209"/>
      <c r="DX280" s="209"/>
      <c r="DZ280" s="209"/>
      <c r="EB280" s="209"/>
      <c r="ED280" s="209"/>
      <c r="EF280" s="209"/>
      <c r="EH280" s="209"/>
      <c r="EJ280" s="209"/>
    </row>
    <row r="281" spans="5:140" s="206" customFormat="1" ht="15" customHeight="1" x14ac:dyDescent="0.25">
      <c r="E281" s="207"/>
      <c r="F281" s="208"/>
      <c r="G281" s="154"/>
      <c r="K281" s="209"/>
      <c r="L281" s="219"/>
      <c r="O281" s="209"/>
      <c r="P281" s="210"/>
      <c r="Q281" s="207"/>
      <c r="R281" s="209"/>
      <c r="S281" s="209"/>
      <c r="T281" s="209"/>
      <c r="U281" s="209"/>
      <c r="V281" s="209"/>
      <c r="W281" s="209"/>
      <c r="X281" s="209"/>
      <c r="Z281" s="209"/>
      <c r="AD281" s="209"/>
      <c r="AF281" s="209"/>
      <c r="AH281" s="209"/>
      <c r="AJ281" s="209"/>
      <c r="AL281" s="209"/>
      <c r="AN281" s="209"/>
      <c r="AP281" s="209"/>
      <c r="AR281" s="209"/>
      <c r="AT281" s="209"/>
      <c r="AV281" s="209"/>
      <c r="AX281" s="209"/>
      <c r="AZ281" s="209"/>
      <c r="BB281" s="209"/>
      <c r="BD281" s="209"/>
      <c r="BF281" s="209"/>
      <c r="BH281" s="209"/>
      <c r="BJ281" s="209"/>
      <c r="BL281" s="209"/>
      <c r="BN281" s="209"/>
      <c r="BP281" s="209"/>
      <c r="BR281" s="209"/>
      <c r="BT281" s="209"/>
      <c r="BV281" s="209"/>
      <c r="BX281" s="209"/>
      <c r="BZ281" s="209"/>
      <c r="CB281" s="209"/>
      <c r="CD281" s="209"/>
      <c r="CF281" s="209"/>
      <c r="CH281" s="209"/>
      <c r="CJ281" s="209"/>
      <c r="CL281" s="209"/>
      <c r="CN281" s="209"/>
      <c r="CP281" s="209"/>
      <c r="CR281" s="209"/>
      <c r="CT281" s="209"/>
      <c r="CV281" s="209"/>
      <c r="CX281" s="209"/>
      <c r="CZ281" s="209"/>
      <c r="DB281" s="209"/>
      <c r="DD281" s="209"/>
      <c r="DF281" s="209"/>
      <c r="DH281" s="209"/>
      <c r="DJ281" s="209"/>
      <c r="DL281" s="209"/>
      <c r="DN281" s="209"/>
      <c r="DP281" s="209"/>
      <c r="DR281" s="209"/>
      <c r="DT281" s="209"/>
      <c r="DV281" s="209"/>
      <c r="DX281" s="209"/>
      <c r="DZ281" s="209"/>
      <c r="EB281" s="209"/>
      <c r="ED281" s="209"/>
      <c r="EF281" s="209"/>
      <c r="EH281" s="209"/>
      <c r="EJ281" s="209"/>
    </row>
    <row r="282" spans="5:140" s="206" customFormat="1" ht="15" customHeight="1" x14ac:dyDescent="0.25">
      <c r="E282" s="207"/>
      <c r="F282" s="208"/>
      <c r="G282" s="154"/>
      <c r="K282" s="209"/>
      <c r="L282" s="219"/>
      <c r="O282" s="209"/>
      <c r="P282" s="210"/>
      <c r="Q282" s="207"/>
      <c r="R282" s="209"/>
      <c r="S282" s="209"/>
      <c r="T282" s="209"/>
      <c r="U282" s="209"/>
      <c r="V282" s="209"/>
      <c r="W282" s="209"/>
      <c r="X282" s="209"/>
      <c r="Z282" s="209"/>
      <c r="AD282" s="209"/>
      <c r="AF282" s="209"/>
      <c r="AH282" s="209"/>
      <c r="AJ282" s="209"/>
      <c r="AL282" s="209"/>
      <c r="AN282" s="209"/>
      <c r="AP282" s="209"/>
      <c r="AR282" s="209"/>
      <c r="AT282" s="209"/>
      <c r="AV282" s="209"/>
      <c r="AX282" s="209"/>
      <c r="AZ282" s="209"/>
      <c r="BB282" s="209"/>
      <c r="BD282" s="209"/>
      <c r="BF282" s="209"/>
      <c r="BH282" s="209"/>
      <c r="BJ282" s="209"/>
      <c r="BL282" s="209"/>
      <c r="BN282" s="209"/>
      <c r="BP282" s="209"/>
      <c r="BR282" s="209"/>
      <c r="BT282" s="209"/>
      <c r="BV282" s="209"/>
      <c r="BX282" s="209"/>
      <c r="BZ282" s="209"/>
      <c r="CB282" s="209"/>
      <c r="CD282" s="209"/>
      <c r="CF282" s="209"/>
      <c r="CH282" s="209"/>
      <c r="CJ282" s="209"/>
      <c r="CL282" s="209"/>
      <c r="CN282" s="209"/>
      <c r="CP282" s="209"/>
      <c r="CR282" s="209"/>
      <c r="CT282" s="209"/>
      <c r="CV282" s="209"/>
      <c r="CX282" s="209"/>
      <c r="CZ282" s="209"/>
      <c r="DB282" s="209"/>
      <c r="DD282" s="209"/>
      <c r="DF282" s="209"/>
      <c r="DH282" s="209"/>
      <c r="DJ282" s="209"/>
      <c r="DL282" s="209"/>
      <c r="DN282" s="209"/>
      <c r="DP282" s="209"/>
      <c r="DR282" s="209"/>
      <c r="DT282" s="209"/>
      <c r="DV282" s="209"/>
      <c r="DX282" s="209"/>
      <c r="DZ282" s="209"/>
      <c r="EB282" s="209"/>
      <c r="ED282" s="209"/>
      <c r="EF282" s="209"/>
      <c r="EH282" s="209"/>
      <c r="EJ282" s="209"/>
    </row>
    <row r="283" spans="5:140" s="206" customFormat="1" ht="15" customHeight="1" x14ac:dyDescent="0.25">
      <c r="E283" s="207"/>
      <c r="F283" s="208"/>
      <c r="G283" s="154"/>
      <c r="K283" s="209"/>
      <c r="L283" s="219"/>
      <c r="O283" s="209"/>
      <c r="P283" s="210"/>
      <c r="Q283" s="207"/>
      <c r="R283" s="209"/>
      <c r="S283" s="209"/>
      <c r="T283" s="209"/>
      <c r="U283" s="209"/>
      <c r="V283" s="209"/>
      <c r="W283" s="209"/>
      <c r="X283" s="209"/>
      <c r="Z283" s="209"/>
      <c r="AD283" s="209"/>
      <c r="AF283" s="209"/>
      <c r="AH283" s="209"/>
      <c r="AJ283" s="209"/>
      <c r="AL283" s="209"/>
      <c r="AN283" s="209"/>
      <c r="AP283" s="209"/>
      <c r="AR283" s="209"/>
      <c r="AT283" s="209"/>
      <c r="AV283" s="209"/>
      <c r="AX283" s="209"/>
      <c r="AZ283" s="209"/>
      <c r="BB283" s="209"/>
      <c r="BD283" s="209"/>
      <c r="BF283" s="209"/>
      <c r="BH283" s="209"/>
      <c r="BJ283" s="209"/>
      <c r="BL283" s="209"/>
      <c r="BN283" s="209"/>
      <c r="BP283" s="209"/>
      <c r="BR283" s="209"/>
      <c r="BT283" s="209"/>
      <c r="BV283" s="209"/>
      <c r="BX283" s="209"/>
      <c r="BZ283" s="209"/>
      <c r="CB283" s="209"/>
      <c r="CD283" s="209"/>
      <c r="CF283" s="209"/>
      <c r="CH283" s="209"/>
      <c r="CJ283" s="209"/>
      <c r="CL283" s="209"/>
      <c r="CN283" s="209"/>
      <c r="CP283" s="209"/>
      <c r="CR283" s="209"/>
      <c r="CT283" s="209"/>
      <c r="CV283" s="209"/>
      <c r="CX283" s="209"/>
      <c r="CZ283" s="209"/>
      <c r="DB283" s="209"/>
      <c r="DD283" s="209"/>
      <c r="DF283" s="209"/>
      <c r="DH283" s="209"/>
      <c r="DJ283" s="209"/>
      <c r="DL283" s="209"/>
      <c r="DN283" s="209"/>
      <c r="DP283" s="209"/>
      <c r="DR283" s="209"/>
      <c r="DT283" s="209"/>
      <c r="DV283" s="209"/>
      <c r="DX283" s="209"/>
      <c r="DZ283" s="209"/>
      <c r="EB283" s="209"/>
      <c r="ED283" s="209"/>
      <c r="EF283" s="209"/>
      <c r="EH283" s="209"/>
      <c r="EJ283" s="209"/>
    </row>
    <row r="284" spans="5:140" s="206" customFormat="1" ht="15" customHeight="1" x14ac:dyDescent="0.25">
      <c r="E284" s="207"/>
      <c r="F284" s="208"/>
      <c r="G284" s="154"/>
      <c r="K284" s="209"/>
      <c r="L284" s="219"/>
      <c r="O284" s="209"/>
      <c r="P284" s="210"/>
      <c r="Q284" s="207"/>
      <c r="R284" s="209"/>
      <c r="S284" s="209"/>
      <c r="T284" s="209"/>
      <c r="U284" s="209"/>
      <c r="V284" s="209"/>
      <c r="W284" s="209"/>
      <c r="X284" s="209"/>
      <c r="Z284" s="209"/>
      <c r="AD284" s="209"/>
      <c r="AF284" s="209"/>
      <c r="AH284" s="209"/>
      <c r="AJ284" s="209"/>
      <c r="AL284" s="209"/>
      <c r="AN284" s="209"/>
      <c r="AP284" s="209"/>
      <c r="AR284" s="209"/>
      <c r="AT284" s="209"/>
      <c r="AV284" s="209"/>
      <c r="AX284" s="209"/>
      <c r="AZ284" s="209"/>
      <c r="BB284" s="209"/>
      <c r="BD284" s="209"/>
      <c r="BF284" s="209"/>
      <c r="BH284" s="209"/>
      <c r="BJ284" s="209"/>
      <c r="BL284" s="209"/>
      <c r="BN284" s="209"/>
      <c r="BP284" s="209"/>
      <c r="BR284" s="209"/>
      <c r="BT284" s="209"/>
      <c r="BV284" s="209"/>
      <c r="BX284" s="209"/>
      <c r="BZ284" s="209"/>
      <c r="CB284" s="209"/>
      <c r="CD284" s="209"/>
      <c r="CF284" s="209"/>
      <c r="CH284" s="209"/>
      <c r="CJ284" s="209"/>
      <c r="CL284" s="209"/>
      <c r="CN284" s="209"/>
      <c r="CP284" s="209"/>
      <c r="CR284" s="209"/>
      <c r="CT284" s="209"/>
      <c r="CV284" s="209"/>
      <c r="CX284" s="209"/>
      <c r="CZ284" s="209"/>
      <c r="DB284" s="209"/>
      <c r="DD284" s="209"/>
      <c r="DF284" s="209"/>
      <c r="DH284" s="209"/>
      <c r="DJ284" s="209"/>
      <c r="DL284" s="209"/>
      <c r="DN284" s="209"/>
      <c r="DP284" s="209"/>
      <c r="DR284" s="209"/>
      <c r="DT284" s="209"/>
      <c r="DV284" s="209"/>
      <c r="DX284" s="209"/>
      <c r="DZ284" s="209"/>
      <c r="EB284" s="209"/>
      <c r="ED284" s="209"/>
      <c r="EF284" s="209"/>
      <c r="EH284" s="209"/>
      <c r="EJ284" s="209"/>
    </row>
    <row r="285" spans="5:140" s="206" customFormat="1" ht="15" customHeight="1" x14ac:dyDescent="0.25">
      <c r="E285" s="207"/>
      <c r="F285" s="208"/>
      <c r="G285" s="154"/>
      <c r="K285" s="209"/>
      <c r="L285" s="219"/>
      <c r="O285" s="209"/>
      <c r="P285" s="210"/>
      <c r="Q285" s="207"/>
      <c r="R285" s="209"/>
      <c r="S285" s="209"/>
      <c r="T285" s="209"/>
      <c r="U285" s="209"/>
      <c r="V285" s="209"/>
      <c r="W285" s="209"/>
      <c r="X285" s="209"/>
      <c r="Z285" s="209"/>
      <c r="AD285" s="209"/>
      <c r="AF285" s="209"/>
      <c r="AH285" s="209"/>
      <c r="AJ285" s="209"/>
      <c r="AL285" s="209"/>
      <c r="AN285" s="209"/>
      <c r="AP285" s="209"/>
      <c r="AR285" s="209"/>
      <c r="AT285" s="209"/>
      <c r="AV285" s="209"/>
      <c r="AX285" s="209"/>
      <c r="AZ285" s="209"/>
      <c r="BB285" s="209"/>
      <c r="BD285" s="209"/>
      <c r="BF285" s="209"/>
      <c r="BH285" s="209"/>
      <c r="BJ285" s="209"/>
      <c r="BL285" s="209"/>
      <c r="BN285" s="209"/>
      <c r="BP285" s="209"/>
      <c r="BR285" s="209"/>
      <c r="BT285" s="209"/>
      <c r="BV285" s="209"/>
      <c r="BX285" s="209"/>
      <c r="BZ285" s="209"/>
      <c r="CB285" s="209"/>
      <c r="CD285" s="209"/>
      <c r="CF285" s="209"/>
      <c r="CH285" s="209"/>
      <c r="CJ285" s="209"/>
      <c r="CL285" s="209"/>
      <c r="CN285" s="209"/>
      <c r="CP285" s="209"/>
      <c r="CR285" s="209"/>
      <c r="CT285" s="209"/>
      <c r="CV285" s="209"/>
      <c r="CX285" s="209"/>
      <c r="CZ285" s="209"/>
      <c r="DB285" s="209"/>
      <c r="DD285" s="209"/>
      <c r="DF285" s="209"/>
      <c r="DH285" s="209"/>
      <c r="DJ285" s="209"/>
      <c r="DL285" s="209"/>
      <c r="DN285" s="209"/>
      <c r="DP285" s="209"/>
      <c r="DR285" s="209"/>
      <c r="DT285" s="209"/>
      <c r="DV285" s="209"/>
      <c r="DX285" s="209"/>
      <c r="DZ285" s="209"/>
      <c r="EB285" s="209"/>
      <c r="ED285" s="209"/>
      <c r="EF285" s="209"/>
      <c r="EH285" s="209"/>
      <c r="EJ285" s="209"/>
    </row>
    <row r="286" spans="5:140" s="206" customFormat="1" ht="15" customHeight="1" x14ac:dyDescent="0.25">
      <c r="E286" s="207"/>
      <c r="F286" s="208"/>
      <c r="G286" s="154"/>
      <c r="K286" s="209"/>
      <c r="L286" s="219"/>
      <c r="O286" s="209"/>
      <c r="P286" s="210"/>
      <c r="Q286" s="207"/>
      <c r="R286" s="209"/>
      <c r="S286" s="209"/>
      <c r="T286" s="209"/>
      <c r="U286" s="209"/>
      <c r="V286" s="209"/>
      <c r="W286" s="209"/>
      <c r="X286" s="209"/>
      <c r="Z286" s="209"/>
      <c r="AD286" s="209"/>
      <c r="AF286" s="209"/>
      <c r="AH286" s="209"/>
      <c r="AJ286" s="209"/>
      <c r="AL286" s="209"/>
      <c r="AN286" s="209"/>
      <c r="AP286" s="209"/>
      <c r="AR286" s="209"/>
      <c r="AT286" s="209"/>
      <c r="AV286" s="209"/>
      <c r="AX286" s="209"/>
      <c r="AZ286" s="209"/>
      <c r="BB286" s="209"/>
      <c r="BD286" s="209"/>
      <c r="BF286" s="209"/>
      <c r="BH286" s="209"/>
      <c r="BJ286" s="209"/>
      <c r="BL286" s="209"/>
      <c r="BN286" s="209"/>
      <c r="BP286" s="209"/>
      <c r="BR286" s="209"/>
      <c r="BT286" s="209"/>
      <c r="BV286" s="209"/>
      <c r="BX286" s="209"/>
      <c r="BZ286" s="209"/>
      <c r="CB286" s="209"/>
      <c r="CD286" s="209"/>
      <c r="CF286" s="209"/>
      <c r="CH286" s="209"/>
      <c r="CJ286" s="209"/>
      <c r="CL286" s="209"/>
      <c r="CN286" s="209"/>
      <c r="CP286" s="209"/>
      <c r="CR286" s="209"/>
      <c r="CT286" s="209"/>
      <c r="CV286" s="209"/>
      <c r="CX286" s="209"/>
      <c r="CZ286" s="209"/>
      <c r="DB286" s="209"/>
      <c r="DD286" s="209"/>
      <c r="DF286" s="209"/>
      <c r="DH286" s="209"/>
      <c r="DJ286" s="209"/>
      <c r="DL286" s="209"/>
      <c r="DN286" s="209"/>
      <c r="DP286" s="209"/>
      <c r="DR286" s="209"/>
      <c r="DT286" s="209"/>
      <c r="DV286" s="209"/>
      <c r="DX286" s="209"/>
      <c r="DZ286" s="209"/>
      <c r="EB286" s="209"/>
      <c r="ED286" s="209"/>
      <c r="EF286" s="209"/>
      <c r="EH286" s="209"/>
      <c r="EJ286" s="209"/>
    </row>
    <row r="287" spans="5:140" s="206" customFormat="1" ht="15" customHeight="1" x14ac:dyDescent="0.25">
      <c r="E287" s="207"/>
      <c r="F287" s="208"/>
      <c r="G287" s="154"/>
      <c r="K287" s="209"/>
      <c r="L287" s="219"/>
      <c r="O287" s="209"/>
      <c r="P287" s="210"/>
      <c r="Q287" s="207"/>
      <c r="R287" s="209"/>
      <c r="S287" s="209"/>
      <c r="T287" s="209"/>
      <c r="U287" s="209"/>
      <c r="V287" s="209"/>
      <c r="W287" s="209"/>
      <c r="X287" s="209"/>
      <c r="Z287" s="209"/>
      <c r="AD287" s="209"/>
      <c r="AF287" s="209"/>
      <c r="AH287" s="209"/>
      <c r="AJ287" s="209"/>
      <c r="AL287" s="209"/>
      <c r="AN287" s="209"/>
      <c r="AP287" s="209"/>
      <c r="AR287" s="209"/>
      <c r="AT287" s="209"/>
      <c r="AV287" s="209"/>
      <c r="AX287" s="209"/>
      <c r="AZ287" s="209"/>
      <c r="BB287" s="209"/>
      <c r="BD287" s="209"/>
      <c r="BF287" s="209"/>
      <c r="BH287" s="209"/>
      <c r="BJ287" s="209"/>
      <c r="BL287" s="209"/>
      <c r="BN287" s="209"/>
      <c r="BP287" s="209"/>
      <c r="BR287" s="209"/>
      <c r="BT287" s="209"/>
      <c r="BV287" s="209"/>
      <c r="BX287" s="209"/>
      <c r="BZ287" s="209"/>
      <c r="CB287" s="209"/>
      <c r="CD287" s="209"/>
      <c r="CF287" s="209"/>
      <c r="CH287" s="209"/>
      <c r="CJ287" s="209"/>
      <c r="CL287" s="209"/>
      <c r="CN287" s="209"/>
      <c r="CP287" s="209"/>
      <c r="CR287" s="209"/>
      <c r="CT287" s="209"/>
      <c r="CV287" s="209"/>
      <c r="CX287" s="209"/>
      <c r="CZ287" s="209"/>
      <c r="DB287" s="209"/>
      <c r="DD287" s="209"/>
      <c r="DF287" s="209"/>
      <c r="DH287" s="209"/>
      <c r="DJ287" s="209"/>
      <c r="DL287" s="209"/>
      <c r="DN287" s="209"/>
      <c r="DP287" s="209"/>
      <c r="DR287" s="209"/>
      <c r="DT287" s="209"/>
      <c r="DV287" s="209"/>
      <c r="DX287" s="209"/>
      <c r="DZ287" s="209"/>
      <c r="EB287" s="209"/>
      <c r="ED287" s="209"/>
      <c r="EF287" s="209"/>
      <c r="EH287" s="209"/>
      <c r="EJ287" s="209"/>
    </row>
    <row r="288" spans="5:140" s="206" customFormat="1" ht="15" customHeight="1" x14ac:dyDescent="0.25">
      <c r="E288" s="207"/>
      <c r="F288" s="208"/>
      <c r="G288" s="154"/>
      <c r="K288" s="209"/>
      <c r="L288" s="219"/>
      <c r="O288" s="209"/>
      <c r="P288" s="210"/>
      <c r="Q288" s="207"/>
      <c r="R288" s="209"/>
      <c r="S288" s="209"/>
      <c r="T288" s="209"/>
      <c r="U288" s="209"/>
      <c r="V288" s="209"/>
      <c r="W288" s="209"/>
      <c r="X288" s="209"/>
      <c r="Z288" s="209"/>
      <c r="AD288" s="209"/>
      <c r="AF288" s="209"/>
      <c r="AH288" s="209"/>
      <c r="AJ288" s="209"/>
      <c r="AL288" s="209"/>
      <c r="AN288" s="209"/>
      <c r="AP288" s="209"/>
      <c r="AR288" s="209"/>
      <c r="AT288" s="209"/>
      <c r="AV288" s="209"/>
      <c r="AX288" s="209"/>
      <c r="AZ288" s="209"/>
      <c r="BB288" s="209"/>
      <c r="BD288" s="209"/>
      <c r="BF288" s="209"/>
      <c r="BH288" s="209"/>
      <c r="BJ288" s="209"/>
      <c r="BL288" s="209"/>
      <c r="BN288" s="209"/>
      <c r="BP288" s="209"/>
      <c r="BR288" s="209"/>
      <c r="BT288" s="209"/>
      <c r="BV288" s="209"/>
      <c r="BX288" s="209"/>
      <c r="BZ288" s="209"/>
      <c r="CB288" s="209"/>
      <c r="CD288" s="209"/>
      <c r="CF288" s="209"/>
      <c r="CH288" s="209"/>
      <c r="CJ288" s="209"/>
      <c r="CL288" s="209"/>
      <c r="CN288" s="209"/>
      <c r="CP288" s="209"/>
      <c r="CR288" s="209"/>
      <c r="CT288" s="209"/>
      <c r="CV288" s="209"/>
      <c r="CX288" s="209"/>
      <c r="CZ288" s="209"/>
      <c r="DB288" s="209"/>
      <c r="DD288" s="209"/>
      <c r="DF288" s="209"/>
      <c r="DH288" s="209"/>
      <c r="DJ288" s="209"/>
      <c r="DL288" s="209"/>
      <c r="DN288" s="209"/>
      <c r="DP288" s="209"/>
      <c r="DR288" s="209"/>
      <c r="DT288" s="209"/>
      <c r="DV288" s="209"/>
      <c r="DX288" s="209"/>
      <c r="DZ288" s="209"/>
      <c r="EB288" s="209"/>
      <c r="ED288" s="209"/>
      <c r="EF288" s="209"/>
      <c r="EH288" s="209"/>
      <c r="EJ288" s="209"/>
    </row>
    <row r="289" spans="5:140" s="206" customFormat="1" ht="15" customHeight="1" x14ac:dyDescent="0.25">
      <c r="E289" s="207"/>
      <c r="F289" s="208"/>
      <c r="G289" s="154"/>
      <c r="K289" s="209"/>
      <c r="L289" s="219"/>
      <c r="O289" s="209"/>
      <c r="P289" s="210"/>
      <c r="Q289" s="207"/>
      <c r="R289" s="209"/>
      <c r="S289" s="209"/>
      <c r="T289" s="209"/>
      <c r="U289" s="209"/>
      <c r="V289" s="209"/>
      <c r="W289" s="209"/>
      <c r="X289" s="209"/>
      <c r="Z289" s="209"/>
      <c r="AD289" s="209"/>
      <c r="AF289" s="209"/>
      <c r="AH289" s="209"/>
      <c r="AJ289" s="209"/>
      <c r="AL289" s="209"/>
      <c r="AN289" s="209"/>
      <c r="AP289" s="209"/>
      <c r="AR289" s="209"/>
      <c r="AT289" s="209"/>
      <c r="AV289" s="209"/>
      <c r="AX289" s="209"/>
      <c r="AZ289" s="209"/>
      <c r="BB289" s="209"/>
      <c r="BD289" s="209"/>
      <c r="BF289" s="209"/>
      <c r="BH289" s="209"/>
      <c r="BJ289" s="209"/>
      <c r="BL289" s="209"/>
      <c r="BN289" s="209"/>
      <c r="BP289" s="209"/>
      <c r="BR289" s="209"/>
      <c r="BT289" s="209"/>
      <c r="BV289" s="209"/>
      <c r="BX289" s="209"/>
      <c r="BZ289" s="209"/>
      <c r="CB289" s="209"/>
      <c r="CD289" s="209"/>
      <c r="CF289" s="209"/>
      <c r="CH289" s="209"/>
      <c r="CJ289" s="209"/>
      <c r="CL289" s="209"/>
      <c r="CN289" s="209"/>
      <c r="CP289" s="209"/>
      <c r="CR289" s="209"/>
      <c r="CT289" s="209"/>
      <c r="CV289" s="209"/>
      <c r="CX289" s="209"/>
      <c r="CZ289" s="209"/>
      <c r="DB289" s="209"/>
      <c r="DD289" s="209"/>
      <c r="DF289" s="209"/>
      <c r="DH289" s="209"/>
      <c r="DJ289" s="209"/>
      <c r="DL289" s="209"/>
      <c r="DN289" s="209"/>
      <c r="DP289" s="209"/>
      <c r="DR289" s="209"/>
      <c r="DT289" s="209"/>
      <c r="DV289" s="209"/>
      <c r="DX289" s="209"/>
      <c r="DZ289" s="209"/>
      <c r="EB289" s="209"/>
      <c r="ED289" s="209"/>
      <c r="EF289" s="209"/>
      <c r="EH289" s="209"/>
      <c r="EJ289" s="209"/>
    </row>
    <row r="290" spans="5:140" s="206" customFormat="1" ht="15" customHeight="1" x14ac:dyDescent="0.25">
      <c r="E290" s="207"/>
      <c r="F290" s="208"/>
      <c r="G290" s="154"/>
      <c r="K290" s="209"/>
      <c r="L290" s="219"/>
      <c r="O290" s="209"/>
      <c r="P290" s="210"/>
      <c r="Q290" s="207"/>
      <c r="R290" s="209"/>
      <c r="S290" s="209"/>
      <c r="T290" s="209"/>
      <c r="U290" s="209"/>
      <c r="V290" s="209"/>
      <c r="W290" s="209"/>
      <c r="X290" s="209"/>
      <c r="Z290" s="209"/>
      <c r="AD290" s="209"/>
      <c r="AF290" s="209"/>
      <c r="AH290" s="209"/>
      <c r="AJ290" s="209"/>
      <c r="AL290" s="209"/>
      <c r="AN290" s="209"/>
      <c r="AP290" s="209"/>
      <c r="AR290" s="209"/>
      <c r="AT290" s="209"/>
      <c r="AV290" s="209"/>
      <c r="AX290" s="209"/>
      <c r="AZ290" s="209"/>
      <c r="BB290" s="209"/>
      <c r="BD290" s="209"/>
      <c r="BF290" s="209"/>
      <c r="BH290" s="209"/>
      <c r="BJ290" s="209"/>
      <c r="BL290" s="209"/>
      <c r="BN290" s="209"/>
      <c r="BP290" s="209"/>
      <c r="BR290" s="209"/>
      <c r="BT290" s="209"/>
      <c r="BV290" s="209"/>
      <c r="BX290" s="209"/>
      <c r="BZ290" s="209"/>
      <c r="CB290" s="209"/>
      <c r="CD290" s="209"/>
      <c r="CF290" s="209"/>
      <c r="CH290" s="209"/>
      <c r="CJ290" s="209"/>
      <c r="CL290" s="209"/>
      <c r="CN290" s="209"/>
      <c r="CP290" s="209"/>
      <c r="CR290" s="209"/>
      <c r="CT290" s="209"/>
      <c r="CV290" s="209"/>
      <c r="CX290" s="209"/>
      <c r="CZ290" s="209"/>
      <c r="DB290" s="209"/>
      <c r="DD290" s="209"/>
      <c r="DF290" s="209"/>
      <c r="DH290" s="209"/>
      <c r="DJ290" s="209"/>
      <c r="DL290" s="209"/>
      <c r="DN290" s="209"/>
      <c r="DP290" s="209"/>
      <c r="DR290" s="209"/>
      <c r="DT290" s="209"/>
      <c r="DV290" s="209"/>
      <c r="DX290" s="209"/>
      <c r="DZ290" s="209"/>
      <c r="EB290" s="209"/>
      <c r="ED290" s="209"/>
      <c r="EF290" s="209"/>
      <c r="EH290" s="209"/>
      <c r="EJ290" s="209"/>
    </row>
    <row r="291" spans="5:140" s="206" customFormat="1" ht="15" customHeight="1" x14ac:dyDescent="0.25">
      <c r="E291" s="207"/>
      <c r="F291" s="208"/>
      <c r="G291" s="154"/>
      <c r="K291" s="209"/>
      <c r="L291" s="219"/>
      <c r="O291" s="209"/>
      <c r="P291" s="210"/>
      <c r="Q291" s="207"/>
      <c r="R291" s="209"/>
      <c r="S291" s="209"/>
      <c r="T291" s="209"/>
      <c r="U291" s="209"/>
      <c r="V291" s="209"/>
      <c r="W291" s="209"/>
      <c r="X291" s="209"/>
      <c r="Z291" s="209"/>
      <c r="AD291" s="209"/>
      <c r="AF291" s="209"/>
      <c r="AH291" s="209"/>
      <c r="AJ291" s="209"/>
      <c r="AL291" s="209"/>
      <c r="AN291" s="209"/>
      <c r="AP291" s="209"/>
      <c r="AR291" s="209"/>
      <c r="AT291" s="209"/>
      <c r="AV291" s="209"/>
      <c r="AX291" s="209"/>
      <c r="AZ291" s="209"/>
      <c r="BB291" s="209"/>
      <c r="BD291" s="209"/>
      <c r="BF291" s="209"/>
      <c r="BH291" s="209"/>
      <c r="BJ291" s="209"/>
      <c r="BL291" s="209"/>
      <c r="BN291" s="209"/>
      <c r="BP291" s="209"/>
      <c r="BR291" s="209"/>
      <c r="BT291" s="209"/>
      <c r="BV291" s="209"/>
      <c r="BX291" s="209"/>
      <c r="BZ291" s="209"/>
      <c r="CB291" s="209"/>
      <c r="CD291" s="209"/>
      <c r="CF291" s="209"/>
      <c r="CH291" s="209"/>
      <c r="CJ291" s="209"/>
      <c r="CL291" s="209"/>
      <c r="CN291" s="209"/>
      <c r="CP291" s="209"/>
      <c r="CR291" s="209"/>
      <c r="CT291" s="209"/>
      <c r="CV291" s="209"/>
      <c r="CX291" s="209"/>
      <c r="CZ291" s="209"/>
      <c r="DB291" s="209"/>
      <c r="DD291" s="209"/>
      <c r="DF291" s="209"/>
      <c r="DH291" s="209"/>
      <c r="DJ291" s="209"/>
      <c r="DL291" s="209"/>
      <c r="DN291" s="209"/>
      <c r="DP291" s="209"/>
      <c r="DR291" s="209"/>
      <c r="DT291" s="209"/>
      <c r="DV291" s="209"/>
      <c r="DX291" s="209"/>
      <c r="DZ291" s="209"/>
      <c r="EB291" s="209"/>
      <c r="ED291" s="209"/>
      <c r="EF291" s="209"/>
      <c r="EH291" s="209"/>
      <c r="EJ291" s="209"/>
    </row>
    <row r="292" spans="5:140" s="206" customFormat="1" ht="15" customHeight="1" x14ac:dyDescent="0.25">
      <c r="E292" s="207"/>
      <c r="F292" s="208"/>
      <c r="G292" s="154"/>
      <c r="K292" s="209"/>
      <c r="L292" s="219"/>
      <c r="O292" s="209"/>
      <c r="P292" s="210"/>
      <c r="Q292" s="207"/>
      <c r="R292" s="209"/>
      <c r="S292" s="209"/>
      <c r="T292" s="209"/>
      <c r="U292" s="209"/>
      <c r="V292" s="209"/>
      <c r="W292" s="209"/>
      <c r="X292" s="209"/>
      <c r="Z292" s="209"/>
      <c r="AD292" s="209"/>
      <c r="AF292" s="209"/>
      <c r="AH292" s="209"/>
      <c r="AJ292" s="209"/>
      <c r="AL292" s="209"/>
      <c r="AN292" s="209"/>
      <c r="AP292" s="209"/>
      <c r="AR292" s="209"/>
      <c r="AT292" s="209"/>
      <c r="AV292" s="209"/>
      <c r="AX292" s="209"/>
      <c r="AZ292" s="209"/>
      <c r="BB292" s="209"/>
      <c r="BD292" s="209"/>
      <c r="BF292" s="209"/>
      <c r="BH292" s="209"/>
      <c r="BJ292" s="209"/>
      <c r="BL292" s="209"/>
      <c r="BN292" s="209"/>
      <c r="BP292" s="209"/>
      <c r="BR292" s="209"/>
      <c r="BT292" s="209"/>
      <c r="BV292" s="209"/>
      <c r="BX292" s="209"/>
      <c r="BZ292" s="209"/>
      <c r="CB292" s="209"/>
      <c r="CD292" s="209"/>
      <c r="CF292" s="209"/>
      <c r="CH292" s="209"/>
      <c r="CJ292" s="209"/>
      <c r="CL292" s="209"/>
      <c r="CN292" s="209"/>
      <c r="CP292" s="209"/>
      <c r="CR292" s="209"/>
      <c r="CT292" s="209"/>
      <c r="CV292" s="209"/>
      <c r="CX292" s="209"/>
      <c r="CZ292" s="209"/>
      <c r="DB292" s="209"/>
      <c r="DD292" s="209"/>
      <c r="DF292" s="209"/>
      <c r="DH292" s="209"/>
      <c r="DJ292" s="209"/>
      <c r="DL292" s="209"/>
      <c r="DN292" s="209"/>
      <c r="DP292" s="209"/>
      <c r="DR292" s="209"/>
      <c r="DT292" s="209"/>
      <c r="DV292" s="209"/>
      <c r="DX292" s="209"/>
      <c r="DZ292" s="209"/>
      <c r="EB292" s="209"/>
      <c r="ED292" s="209"/>
      <c r="EF292" s="209"/>
      <c r="EH292" s="209"/>
      <c r="EJ292" s="209"/>
    </row>
    <row r="293" spans="5:140" s="206" customFormat="1" ht="15" customHeight="1" x14ac:dyDescent="0.25">
      <c r="E293" s="207"/>
      <c r="F293" s="208"/>
      <c r="G293" s="154"/>
      <c r="K293" s="209"/>
      <c r="L293" s="219"/>
      <c r="O293" s="209"/>
      <c r="P293" s="210"/>
      <c r="Q293" s="207"/>
      <c r="R293" s="209"/>
      <c r="S293" s="209"/>
      <c r="T293" s="209"/>
      <c r="U293" s="209"/>
      <c r="V293" s="209"/>
      <c r="W293" s="209"/>
      <c r="X293" s="209"/>
      <c r="Z293" s="209"/>
      <c r="AD293" s="209"/>
      <c r="AF293" s="209"/>
      <c r="AH293" s="209"/>
      <c r="AJ293" s="209"/>
      <c r="AL293" s="209"/>
      <c r="AN293" s="209"/>
      <c r="AP293" s="209"/>
      <c r="AR293" s="209"/>
      <c r="AT293" s="209"/>
      <c r="AV293" s="209"/>
      <c r="AX293" s="209"/>
      <c r="AZ293" s="209"/>
      <c r="BB293" s="209"/>
      <c r="BD293" s="209"/>
      <c r="BF293" s="209"/>
      <c r="BH293" s="209"/>
      <c r="BJ293" s="209"/>
      <c r="BL293" s="209"/>
      <c r="BN293" s="209"/>
      <c r="BP293" s="209"/>
      <c r="BR293" s="209"/>
      <c r="BT293" s="209"/>
      <c r="BV293" s="209"/>
      <c r="BX293" s="209"/>
      <c r="BZ293" s="209"/>
      <c r="CB293" s="209"/>
      <c r="CD293" s="209"/>
      <c r="CF293" s="209"/>
      <c r="CH293" s="209"/>
      <c r="CJ293" s="209"/>
      <c r="CL293" s="209"/>
      <c r="CN293" s="209"/>
      <c r="CP293" s="209"/>
      <c r="CR293" s="209"/>
      <c r="CT293" s="209"/>
      <c r="CV293" s="209"/>
      <c r="CX293" s="209"/>
      <c r="CZ293" s="209"/>
      <c r="DB293" s="209"/>
      <c r="DD293" s="209"/>
      <c r="DF293" s="209"/>
      <c r="DH293" s="209"/>
      <c r="DJ293" s="209"/>
      <c r="DL293" s="209"/>
      <c r="DN293" s="209"/>
      <c r="DP293" s="209"/>
      <c r="DR293" s="209"/>
      <c r="DT293" s="209"/>
      <c r="DV293" s="209"/>
      <c r="DX293" s="209"/>
      <c r="DZ293" s="209"/>
      <c r="EB293" s="209"/>
      <c r="ED293" s="209"/>
      <c r="EF293" s="209"/>
      <c r="EH293" s="209"/>
      <c r="EJ293" s="209"/>
    </row>
    <row r="294" spans="5:140" s="206" customFormat="1" ht="15" customHeight="1" x14ac:dyDescent="0.25">
      <c r="E294" s="207"/>
      <c r="F294" s="208"/>
      <c r="G294" s="154"/>
      <c r="K294" s="209"/>
      <c r="L294" s="219"/>
      <c r="O294" s="209"/>
      <c r="P294" s="210"/>
      <c r="Q294" s="207"/>
      <c r="R294" s="209"/>
      <c r="S294" s="209"/>
      <c r="T294" s="209"/>
      <c r="U294" s="209"/>
      <c r="V294" s="209"/>
      <c r="W294" s="209"/>
      <c r="X294" s="209"/>
      <c r="Z294" s="209"/>
      <c r="AD294" s="209"/>
      <c r="AF294" s="209"/>
      <c r="AH294" s="209"/>
      <c r="AJ294" s="209"/>
      <c r="AL294" s="209"/>
      <c r="AN294" s="209"/>
      <c r="AP294" s="209"/>
      <c r="AR294" s="209"/>
      <c r="AT294" s="209"/>
      <c r="AV294" s="209"/>
      <c r="AX294" s="209"/>
      <c r="AZ294" s="209"/>
      <c r="BB294" s="209"/>
      <c r="BD294" s="209"/>
      <c r="BF294" s="209"/>
      <c r="BH294" s="209"/>
      <c r="BJ294" s="209"/>
      <c r="BL294" s="209"/>
      <c r="BN294" s="209"/>
      <c r="BP294" s="209"/>
      <c r="BR294" s="209"/>
      <c r="BT294" s="209"/>
      <c r="BV294" s="209"/>
      <c r="BX294" s="209"/>
      <c r="BZ294" s="209"/>
      <c r="CB294" s="209"/>
      <c r="CD294" s="209"/>
      <c r="CF294" s="209"/>
      <c r="CH294" s="209"/>
      <c r="CJ294" s="209"/>
      <c r="CL294" s="209"/>
      <c r="CN294" s="209"/>
      <c r="CP294" s="209"/>
      <c r="CR294" s="209"/>
      <c r="CT294" s="209"/>
      <c r="CV294" s="209"/>
      <c r="CX294" s="209"/>
      <c r="CZ294" s="209"/>
      <c r="DB294" s="209"/>
      <c r="DD294" s="209"/>
      <c r="DF294" s="209"/>
      <c r="DH294" s="209"/>
      <c r="DJ294" s="209"/>
      <c r="DL294" s="209"/>
      <c r="DN294" s="209"/>
      <c r="DP294" s="209"/>
      <c r="DR294" s="209"/>
      <c r="DT294" s="209"/>
      <c r="DV294" s="209"/>
      <c r="DX294" s="209"/>
      <c r="DZ294" s="209"/>
      <c r="EB294" s="209"/>
      <c r="ED294" s="209"/>
      <c r="EF294" s="209"/>
      <c r="EH294" s="209"/>
      <c r="EJ294" s="209"/>
    </row>
    <row r="295" spans="5:140" s="206" customFormat="1" ht="15" customHeight="1" x14ac:dyDescent="0.25">
      <c r="E295" s="207"/>
      <c r="F295" s="208"/>
      <c r="G295" s="154"/>
      <c r="K295" s="209"/>
      <c r="L295" s="219"/>
      <c r="O295" s="209"/>
      <c r="P295" s="210"/>
      <c r="Q295" s="207"/>
      <c r="R295" s="209"/>
      <c r="S295" s="209"/>
      <c r="T295" s="209"/>
      <c r="U295" s="209"/>
      <c r="V295" s="209"/>
      <c r="W295" s="209"/>
      <c r="X295" s="209"/>
      <c r="Z295" s="209"/>
      <c r="AD295" s="209"/>
      <c r="AF295" s="209"/>
      <c r="AH295" s="209"/>
      <c r="AJ295" s="209"/>
      <c r="AL295" s="209"/>
      <c r="AN295" s="209"/>
      <c r="AP295" s="209"/>
      <c r="AR295" s="209"/>
      <c r="AT295" s="209"/>
      <c r="AV295" s="209"/>
      <c r="AX295" s="209"/>
      <c r="AZ295" s="209"/>
      <c r="BB295" s="209"/>
      <c r="BD295" s="209"/>
      <c r="BF295" s="209"/>
      <c r="BH295" s="209"/>
      <c r="BJ295" s="209"/>
      <c r="BL295" s="209"/>
      <c r="BN295" s="209"/>
      <c r="BP295" s="209"/>
      <c r="BR295" s="209"/>
      <c r="BT295" s="209"/>
      <c r="BV295" s="209"/>
      <c r="BX295" s="209"/>
      <c r="BZ295" s="209"/>
      <c r="CB295" s="209"/>
      <c r="CD295" s="209"/>
      <c r="CF295" s="209"/>
      <c r="CH295" s="209"/>
      <c r="CJ295" s="209"/>
      <c r="CL295" s="209"/>
      <c r="CN295" s="209"/>
      <c r="CP295" s="209"/>
      <c r="CR295" s="209"/>
      <c r="CT295" s="209"/>
      <c r="CV295" s="209"/>
      <c r="CX295" s="209"/>
      <c r="CZ295" s="209"/>
      <c r="DB295" s="209"/>
      <c r="DD295" s="209"/>
      <c r="DF295" s="209"/>
      <c r="DH295" s="209"/>
      <c r="DJ295" s="209"/>
      <c r="DL295" s="209"/>
      <c r="DN295" s="209"/>
      <c r="DP295" s="209"/>
      <c r="DR295" s="209"/>
      <c r="DT295" s="209"/>
      <c r="DV295" s="209"/>
      <c r="DX295" s="209"/>
      <c r="DZ295" s="209"/>
      <c r="EB295" s="209"/>
      <c r="ED295" s="209"/>
      <c r="EF295" s="209"/>
      <c r="EH295" s="209"/>
      <c r="EJ295" s="209"/>
    </row>
    <row r="296" spans="5:140" s="206" customFormat="1" ht="15" customHeight="1" x14ac:dyDescent="0.25">
      <c r="E296" s="207"/>
      <c r="F296" s="208"/>
      <c r="G296" s="154"/>
      <c r="K296" s="209"/>
      <c r="L296" s="219"/>
      <c r="O296" s="209"/>
      <c r="P296" s="210"/>
      <c r="Q296" s="207"/>
      <c r="R296" s="209"/>
      <c r="S296" s="209"/>
      <c r="T296" s="209"/>
      <c r="U296" s="209"/>
      <c r="V296" s="209"/>
      <c r="W296" s="209"/>
      <c r="X296" s="209"/>
      <c r="Z296" s="209"/>
      <c r="AD296" s="209"/>
      <c r="AF296" s="209"/>
      <c r="AH296" s="209"/>
      <c r="AJ296" s="209"/>
      <c r="AL296" s="209"/>
      <c r="AN296" s="209"/>
      <c r="AP296" s="209"/>
      <c r="AR296" s="209"/>
      <c r="AT296" s="209"/>
      <c r="AV296" s="209"/>
      <c r="AX296" s="209"/>
      <c r="AZ296" s="209"/>
      <c r="BB296" s="209"/>
      <c r="BD296" s="209"/>
      <c r="BF296" s="209"/>
      <c r="BH296" s="209"/>
      <c r="BJ296" s="209"/>
      <c r="BL296" s="209"/>
      <c r="BN296" s="209"/>
      <c r="BP296" s="209"/>
      <c r="BR296" s="209"/>
      <c r="BT296" s="209"/>
      <c r="BV296" s="209"/>
      <c r="BX296" s="209"/>
      <c r="BZ296" s="209"/>
      <c r="CB296" s="209"/>
      <c r="CD296" s="209"/>
      <c r="CF296" s="209"/>
      <c r="CH296" s="209"/>
      <c r="CJ296" s="209"/>
      <c r="CL296" s="209"/>
      <c r="CN296" s="209"/>
      <c r="CP296" s="209"/>
      <c r="CR296" s="209"/>
      <c r="CT296" s="209"/>
      <c r="CV296" s="209"/>
      <c r="CX296" s="209"/>
      <c r="CZ296" s="209"/>
      <c r="DB296" s="209"/>
      <c r="DD296" s="209"/>
      <c r="DF296" s="209"/>
      <c r="DH296" s="209"/>
      <c r="DJ296" s="209"/>
      <c r="DL296" s="209"/>
      <c r="DN296" s="209"/>
      <c r="DP296" s="209"/>
      <c r="DR296" s="209"/>
      <c r="DT296" s="209"/>
      <c r="DV296" s="209"/>
      <c r="DX296" s="209"/>
      <c r="DZ296" s="209"/>
      <c r="EB296" s="209"/>
      <c r="ED296" s="209"/>
      <c r="EF296" s="209"/>
      <c r="EH296" s="209"/>
      <c r="EJ296" s="209"/>
    </row>
    <row r="297" spans="5:140" s="206" customFormat="1" ht="15" customHeight="1" x14ac:dyDescent="0.25">
      <c r="E297" s="207"/>
      <c r="F297" s="208"/>
      <c r="G297" s="154"/>
      <c r="K297" s="209"/>
      <c r="L297" s="219"/>
      <c r="O297" s="209"/>
      <c r="P297" s="210"/>
      <c r="Q297" s="207"/>
      <c r="R297" s="209"/>
      <c r="S297" s="209"/>
      <c r="T297" s="209"/>
      <c r="U297" s="209"/>
      <c r="V297" s="209"/>
      <c r="W297" s="209"/>
      <c r="X297" s="209"/>
      <c r="Z297" s="209"/>
      <c r="AD297" s="209"/>
      <c r="AF297" s="209"/>
      <c r="AH297" s="209"/>
      <c r="AJ297" s="209"/>
      <c r="AL297" s="209"/>
      <c r="AN297" s="209"/>
      <c r="AP297" s="209"/>
      <c r="AR297" s="209"/>
      <c r="AT297" s="209"/>
      <c r="AV297" s="209"/>
      <c r="AX297" s="209"/>
      <c r="AZ297" s="209"/>
      <c r="BB297" s="209"/>
      <c r="BD297" s="209"/>
      <c r="BF297" s="209"/>
      <c r="BH297" s="209"/>
      <c r="BJ297" s="209"/>
      <c r="BL297" s="209"/>
      <c r="BN297" s="209"/>
      <c r="BP297" s="209"/>
      <c r="BR297" s="209"/>
      <c r="BT297" s="209"/>
      <c r="BV297" s="209"/>
      <c r="BX297" s="209"/>
      <c r="BZ297" s="209"/>
      <c r="CB297" s="209"/>
      <c r="CD297" s="209"/>
      <c r="CF297" s="209"/>
      <c r="CH297" s="209"/>
      <c r="CJ297" s="209"/>
      <c r="CL297" s="209"/>
      <c r="CN297" s="209"/>
      <c r="CP297" s="209"/>
      <c r="CR297" s="209"/>
      <c r="CT297" s="209"/>
      <c r="CV297" s="209"/>
      <c r="CX297" s="209"/>
      <c r="CZ297" s="209"/>
      <c r="DB297" s="209"/>
      <c r="DD297" s="209"/>
      <c r="DF297" s="209"/>
      <c r="DH297" s="209"/>
      <c r="DJ297" s="209"/>
      <c r="DL297" s="209"/>
      <c r="DN297" s="209"/>
      <c r="DP297" s="209"/>
      <c r="DR297" s="209"/>
      <c r="DT297" s="209"/>
      <c r="DV297" s="209"/>
      <c r="DX297" s="209"/>
      <c r="DZ297" s="209"/>
      <c r="EB297" s="209"/>
      <c r="ED297" s="209"/>
      <c r="EF297" s="209"/>
      <c r="EH297" s="209"/>
      <c r="EJ297" s="209"/>
    </row>
    <row r="298" spans="5:140" s="206" customFormat="1" ht="15" customHeight="1" x14ac:dyDescent="0.25">
      <c r="E298" s="207"/>
      <c r="F298" s="208"/>
      <c r="G298" s="154"/>
      <c r="K298" s="209"/>
      <c r="L298" s="219"/>
      <c r="O298" s="209"/>
      <c r="P298" s="210"/>
      <c r="Q298" s="207"/>
      <c r="R298" s="209"/>
      <c r="S298" s="209"/>
      <c r="T298" s="209"/>
      <c r="U298" s="209"/>
      <c r="V298" s="209"/>
      <c r="W298" s="209"/>
      <c r="X298" s="209"/>
      <c r="Z298" s="209"/>
      <c r="AD298" s="209"/>
      <c r="AF298" s="209"/>
      <c r="AH298" s="209"/>
      <c r="AJ298" s="209"/>
      <c r="AL298" s="209"/>
      <c r="AN298" s="209"/>
      <c r="AP298" s="209"/>
      <c r="AR298" s="209"/>
      <c r="AT298" s="209"/>
      <c r="AV298" s="209"/>
      <c r="AX298" s="209"/>
      <c r="AZ298" s="209"/>
      <c r="BB298" s="209"/>
      <c r="BD298" s="209"/>
      <c r="BF298" s="209"/>
      <c r="BH298" s="209"/>
      <c r="BJ298" s="209"/>
      <c r="BL298" s="209"/>
      <c r="BN298" s="209"/>
      <c r="BP298" s="209"/>
      <c r="BR298" s="209"/>
      <c r="BT298" s="209"/>
      <c r="BV298" s="209"/>
      <c r="BX298" s="209"/>
      <c r="BZ298" s="209"/>
      <c r="CB298" s="209"/>
      <c r="CD298" s="209"/>
      <c r="CF298" s="209"/>
      <c r="CH298" s="209"/>
      <c r="CJ298" s="209"/>
      <c r="CL298" s="209"/>
      <c r="CN298" s="209"/>
      <c r="CP298" s="209"/>
      <c r="CR298" s="209"/>
      <c r="CT298" s="209"/>
      <c r="CV298" s="209"/>
      <c r="CX298" s="209"/>
      <c r="CZ298" s="209"/>
      <c r="DB298" s="209"/>
      <c r="DD298" s="209"/>
      <c r="DF298" s="209"/>
      <c r="DH298" s="209"/>
      <c r="DJ298" s="209"/>
      <c r="DL298" s="209"/>
      <c r="DN298" s="209"/>
      <c r="DP298" s="209"/>
      <c r="DR298" s="209"/>
      <c r="DT298" s="209"/>
      <c r="DV298" s="209"/>
      <c r="DX298" s="209"/>
      <c r="DZ298" s="209"/>
      <c r="EB298" s="209"/>
      <c r="ED298" s="209"/>
      <c r="EF298" s="209"/>
      <c r="EH298" s="209"/>
      <c r="EJ298" s="209"/>
    </row>
    <row r="299" spans="5:140" s="206" customFormat="1" ht="15" customHeight="1" x14ac:dyDescent="0.25">
      <c r="E299" s="207"/>
      <c r="F299" s="208"/>
      <c r="G299" s="154"/>
      <c r="K299" s="209"/>
      <c r="L299" s="219"/>
      <c r="O299" s="209"/>
      <c r="P299" s="210"/>
      <c r="Q299" s="207"/>
      <c r="R299" s="209"/>
      <c r="S299" s="209"/>
      <c r="T299" s="209"/>
      <c r="U299" s="209"/>
      <c r="V299" s="209"/>
      <c r="W299" s="209"/>
      <c r="X299" s="209"/>
      <c r="Z299" s="209"/>
      <c r="AD299" s="209"/>
      <c r="AF299" s="209"/>
      <c r="AH299" s="209"/>
      <c r="AJ299" s="209"/>
      <c r="AL299" s="209"/>
      <c r="AN299" s="209"/>
      <c r="AP299" s="209"/>
      <c r="AR299" s="209"/>
      <c r="AT299" s="209"/>
      <c r="AV299" s="209"/>
      <c r="AX299" s="209"/>
      <c r="AZ299" s="209"/>
      <c r="BB299" s="209"/>
      <c r="BD299" s="209"/>
      <c r="BF299" s="209"/>
      <c r="BH299" s="209"/>
      <c r="BJ299" s="209"/>
      <c r="BL299" s="209"/>
      <c r="BN299" s="209"/>
      <c r="BP299" s="209"/>
      <c r="BR299" s="209"/>
      <c r="BT299" s="209"/>
      <c r="BV299" s="209"/>
      <c r="BX299" s="209"/>
      <c r="BZ299" s="209"/>
      <c r="CB299" s="209"/>
      <c r="CD299" s="209"/>
      <c r="CF299" s="209"/>
      <c r="CH299" s="209"/>
      <c r="CJ299" s="209"/>
      <c r="CL299" s="209"/>
      <c r="CN299" s="209"/>
      <c r="CP299" s="209"/>
      <c r="CR299" s="209"/>
      <c r="CT299" s="209"/>
      <c r="CV299" s="209"/>
      <c r="CX299" s="209"/>
      <c r="CZ299" s="209"/>
      <c r="DB299" s="209"/>
      <c r="DD299" s="209"/>
      <c r="DF299" s="209"/>
      <c r="DH299" s="209"/>
      <c r="DJ299" s="209"/>
      <c r="DL299" s="209"/>
      <c r="DN299" s="209"/>
      <c r="DP299" s="209"/>
      <c r="DR299" s="209"/>
      <c r="DT299" s="209"/>
      <c r="DV299" s="209"/>
      <c r="DX299" s="209"/>
      <c r="DZ299" s="209"/>
      <c r="EB299" s="209"/>
      <c r="ED299" s="209"/>
      <c r="EF299" s="209"/>
      <c r="EH299" s="209"/>
      <c r="EJ299" s="209"/>
    </row>
    <row r="300" spans="5:140" s="206" customFormat="1" ht="15" customHeight="1" x14ac:dyDescent="0.25">
      <c r="E300" s="207"/>
      <c r="F300" s="208"/>
      <c r="G300" s="154"/>
      <c r="K300" s="209"/>
      <c r="L300" s="219"/>
      <c r="O300" s="209"/>
      <c r="P300" s="210"/>
      <c r="Q300" s="207"/>
      <c r="R300" s="209"/>
      <c r="S300" s="209"/>
      <c r="T300" s="209"/>
      <c r="U300" s="209"/>
      <c r="V300" s="209"/>
      <c r="W300" s="209"/>
      <c r="X300" s="209"/>
      <c r="Z300" s="209"/>
      <c r="AD300" s="209"/>
      <c r="AF300" s="209"/>
      <c r="AH300" s="209"/>
      <c r="AJ300" s="209"/>
      <c r="AL300" s="209"/>
      <c r="AN300" s="209"/>
      <c r="AP300" s="209"/>
      <c r="AR300" s="209"/>
      <c r="AT300" s="209"/>
      <c r="AV300" s="209"/>
      <c r="AX300" s="209"/>
      <c r="AZ300" s="209"/>
      <c r="BB300" s="209"/>
      <c r="BD300" s="209"/>
      <c r="BF300" s="209"/>
      <c r="BH300" s="209"/>
      <c r="BJ300" s="209"/>
      <c r="BL300" s="209"/>
      <c r="BN300" s="209"/>
      <c r="BP300" s="209"/>
      <c r="BR300" s="209"/>
      <c r="BT300" s="209"/>
      <c r="BV300" s="209"/>
      <c r="BX300" s="209"/>
      <c r="BZ300" s="209"/>
      <c r="CB300" s="209"/>
      <c r="CD300" s="209"/>
      <c r="CF300" s="209"/>
      <c r="CH300" s="209"/>
      <c r="CJ300" s="209"/>
      <c r="CL300" s="209"/>
      <c r="CN300" s="209"/>
      <c r="CP300" s="209"/>
      <c r="CR300" s="209"/>
      <c r="CT300" s="209"/>
      <c r="CV300" s="209"/>
      <c r="CX300" s="209"/>
      <c r="CZ300" s="209"/>
      <c r="DB300" s="209"/>
      <c r="DD300" s="209"/>
      <c r="DF300" s="209"/>
      <c r="DH300" s="209"/>
      <c r="DJ300" s="209"/>
      <c r="DL300" s="209"/>
      <c r="DN300" s="209"/>
      <c r="DP300" s="209"/>
      <c r="DR300" s="209"/>
      <c r="DT300" s="209"/>
      <c r="DV300" s="209"/>
      <c r="DX300" s="209"/>
      <c r="DZ300" s="209"/>
      <c r="EB300" s="209"/>
      <c r="ED300" s="209"/>
      <c r="EF300" s="209"/>
      <c r="EH300" s="209"/>
      <c r="EJ300" s="209"/>
    </row>
    <row r="301" spans="5:140" s="206" customFormat="1" ht="15" customHeight="1" x14ac:dyDescent="0.25">
      <c r="E301" s="207"/>
      <c r="F301" s="208"/>
      <c r="G301" s="154"/>
      <c r="O301" s="209"/>
      <c r="P301" s="210"/>
      <c r="Q301" s="207"/>
      <c r="R301" s="209"/>
      <c r="S301" s="209"/>
      <c r="T301" s="209"/>
      <c r="U301" s="209"/>
      <c r="V301" s="209"/>
      <c r="W301" s="209"/>
      <c r="X301" s="209"/>
      <c r="Z301" s="209"/>
      <c r="AD301" s="209"/>
      <c r="AF301" s="209"/>
      <c r="AH301" s="209"/>
      <c r="AJ301" s="209"/>
      <c r="AL301" s="209"/>
      <c r="AN301" s="209"/>
      <c r="AP301" s="209"/>
      <c r="AR301" s="209"/>
      <c r="AT301" s="209"/>
      <c r="AV301" s="209"/>
      <c r="AX301" s="209"/>
      <c r="AZ301" s="209"/>
      <c r="BB301" s="209"/>
      <c r="BD301" s="209"/>
      <c r="BF301" s="209"/>
      <c r="BH301" s="209"/>
      <c r="BJ301" s="209"/>
      <c r="BL301" s="209"/>
      <c r="BN301" s="209"/>
      <c r="BP301" s="209"/>
      <c r="BR301" s="209"/>
      <c r="BT301" s="209"/>
      <c r="BV301" s="209"/>
      <c r="BX301" s="209"/>
      <c r="BZ301" s="209"/>
      <c r="CB301" s="209"/>
      <c r="CD301" s="209"/>
      <c r="CF301" s="209"/>
      <c r="CH301" s="209"/>
      <c r="CJ301" s="209"/>
      <c r="CL301" s="209"/>
      <c r="CN301" s="209"/>
      <c r="CP301" s="209"/>
      <c r="CR301" s="209"/>
      <c r="CT301" s="209"/>
      <c r="CV301" s="209"/>
      <c r="CX301" s="209"/>
      <c r="CZ301" s="209"/>
      <c r="DB301" s="209"/>
      <c r="DD301" s="209"/>
      <c r="DF301" s="209"/>
      <c r="DH301" s="209"/>
      <c r="DJ301" s="209"/>
      <c r="DL301" s="209"/>
      <c r="DN301" s="209"/>
      <c r="DP301" s="209"/>
      <c r="DR301" s="209"/>
      <c r="DT301" s="209"/>
      <c r="DV301" s="209"/>
      <c r="DX301" s="209"/>
      <c r="DZ301" s="209"/>
      <c r="EB301" s="209"/>
      <c r="ED301" s="209"/>
      <c r="EF301" s="209"/>
      <c r="EH301" s="209"/>
      <c r="EJ301" s="209"/>
    </row>
    <row r="302" spans="5:140" s="206" customFormat="1" ht="15" customHeight="1" x14ac:dyDescent="0.25">
      <c r="E302" s="207"/>
      <c r="F302" s="208"/>
      <c r="G302" s="154"/>
      <c r="O302" s="209"/>
      <c r="P302" s="210"/>
      <c r="Q302" s="207"/>
      <c r="R302" s="209"/>
      <c r="S302" s="209"/>
      <c r="T302" s="209"/>
      <c r="U302" s="209"/>
      <c r="V302" s="209"/>
      <c r="W302" s="209"/>
      <c r="X302" s="209"/>
      <c r="Z302" s="209"/>
      <c r="AD302" s="209"/>
      <c r="AF302" s="209"/>
      <c r="AH302" s="209"/>
      <c r="AJ302" s="209"/>
      <c r="AL302" s="209"/>
      <c r="AN302" s="209"/>
      <c r="AP302" s="209"/>
      <c r="AR302" s="209"/>
      <c r="AT302" s="209"/>
      <c r="AV302" s="209"/>
      <c r="AX302" s="209"/>
      <c r="AZ302" s="209"/>
      <c r="BB302" s="209"/>
      <c r="BD302" s="209"/>
      <c r="BF302" s="209"/>
      <c r="BH302" s="209"/>
      <c r="BJ302" s="209"/>
      <c r="BL302" s="209"/>
      <c r="BN302" s="209"/>
      <c r="BP302" s="209"/>
      <c r="BR302" s="209"/>
      <c r="BT302" s="209"/>
      <c r="BV302" s="209"/>
      <c r="BX302" s="209"/>
      <c r="BZ302" s="209"/>
      <c r="CB302" s="209"/>
      <c r="CD302" s="209"/>
      <c r="CF302" s="209"/>
      <c r="CH302" s="209"/>
      <c r="CJ302" s="209"/>
      <c r="CL302" s="209"/>
      <c r="CN302" s="209"/>
      <c r="CP302" s="209"/>
      <c r="CR302" s="209"/>
      <c r="CT302" s="209"/>
      <c r="CV302" s="209"/>
      <c r="CX302" s="209"/>
      <c r="CZ302" s="209"/>
      <c r="DB302" s="209"/>
      <c r="DD302" s="209"/>
      <c r="DF302" s="209"/>
      <c r="DH302" s="209"/>
      <c r="DJ302" s="209"/>
      <c r="DL302" s="209"/>
      <c r="DN302" s="209"/>
      <c r="DP302" s="209"/>
      <c r="DR302" s="209"/>
      <c r="DT302" s="209"/>
      <c r="DV302" s="209"/>
      <c r="DX302" s="209"/>
      <c r="DZ302" s="209"/>
      <c r="EB302" s="209"/>
      <c r="ED302" s="209"/>
      <c r="EF302" s="209"/>
      <c r="EH302" s="209"/>
      <c r="EJ302" s="209"/>
    </row>
    <row r="303" spans="5:140" s="206" customFormat="1" ht="15" customHeight="1" x14ac:dyDescent="0.25">
      <c r="E303" s="207"/>
      <c r="F303" s="208"/>
      <c r="G303" s="154"/>
      <c r="O303" s="209"/>
      <c r="P303" s="210"/>
      <c r="Q303" s="207"/>
      <c r="R303" s="209"/>
      <c r="S303" s="209"/>
      <c r="T303" s="209"/>
      <c r="U303" s="209"/>
      <c r="V303" s="209"/>
      <c r="W303" s="209"/>
      <c r="X303" s="209"/>
      <c r="Z303" s="209"/>
      <c r="AD303" s="209"/>
      <c r="AF303" s="209"/>
      <c r="AH303" s="209"/>
      <c r="AJ303" s="209"/>
      <c r="AL303" s="209"/>
      <c r="AN303" s="209"/>
      <c r="AP303" s="209"/>
      <c r="AR303" s="209"/>
      <c r="AT303" s="209"/>
      <c r="AV303" s="209"/>
      <c r="AX303" s="209"/>
      <c r="AZ303" s="209"/>
      <c r="BB303" s="209"/>
      <c r="BD303" s="209"/>
      <c r="BF303" s="209"/>
      <c r="BH303" s="209"/>
      <c r="BJ303" s="209"/>
      <c r="BL303" s="209"/>
      <c r="BN303" s="209"/>
      <c r="BP303" s="209"/>
      <c r="BR303" s="209"/>
      <c r="BT303" s="209"/>
      <c r="BV303" s="209"/>
      <c r="BX303" s="209"/>
      <c r="BZ303" s="209"/>
      <c r="CB303" s="209"/>
      <c r="CD303" s="209"/>
      <c r="CF303" s="209"/>
      <c r="CH303" s="209"/>
      <c r="CJ303" s="209"/>
      <c r="CL303" s="209"/>
      <c r="CN303" s="209"/>
      <c r="CP303" s="209"/>
      <c r="CR303" s="209"/>
      <c r="CT303" s="209"/>
      <c r="CV303" s="209"/>
      <c r="CX303" s="209"/>
      <c r="CZ303" s="209"/>
      <c r="DB303" s="209"/>
      <c r="DD303" s="209"/>
      <c r="DF303" s="209"/>
      <c r="DH303" s="209"/>
      <c r="DJ303" s="209"/>
      <c r="DL303" s="209"/>
      <c r="DN303" s="209"/>
      <c r="DP303" s="209"/>
      <c r="DR303" s="209"/>
      <c r="DT303" s="209"/>
      <c r="DV303" s="209"/>
      <c r="DX303" s="209"/>
      <c r="DZ303" s="209"/>
      <c r="EB303" s="209"/>
      <c r="ED303" s="209"/>
      <c r="EF303" s="209"/>
      <c r="EH303" s="209"/>
      <c r="EJ303" s="209"/>
    </row>
    <row r="304" spans="5:140" s="206" customFormat="1" ht="15" customHeight="1" x14ac:dyDescent="0.25">
      <c r="E304" s="207"/>
      <c r="F304" s="208"/>
      <c r="G304" s="154"/>
      <c r="O304" s="209"/>
      <c r="P304" s="210"/>
      <c r="Q304" s="207"/>
      <c r="R304" s="209"/>
      <c r="S304" s="209"/>
      <c r="T304" s="209"/>
      <c r="U304" s="209"/>
      <c r="V304" s="209"/>
      <c r="W304" s="209"/>
      <c r="X304" s="209"/>
      <c r="Z304" s="209"/>
      <c r="AD304" s="209"/>
      <c r="AF304" s="209"/>
      <c r="AH304" s="209"/>
      <c r="AJ304" s="209"/>
      <c r="AL304" s="209"/>
      <c r="AN304" s="209"/>
      <c r="AP304" s="209"/>
      <c r="AR304" s="209"/>
      <c r="AT304" s="209"/>
      <c r="AV304" s="209"/>
      <c r="AX304" s="209"/>
      <c r="AZ304" s="209"/>
      <c r="BB304" s="209"/>
      <c r="BD304" s="209"/>
      <c r="BF304" s="209"/>
      <c r="BH304" s="209"/>
      <c r="BJ304" s="209"/>
      <c r="BL304" s="209"/>
      <c r="BN304" s="209"/>
      <c r="BP304" s="209"/>
      <c r="BR304" s="209"/>
      <c r="BT304" s="209"/>
      <c r="BV304" s="209"/>
      <c r="BX304" s="209"/>
      <c r="BZ304" s="209"/>
      <c r="CB304" s="209"/>
      <c r="CD304" s="209"/>
      <c r="CF304" s="209"/>
      <c r="CH304" s="209"/>
      <c r="CJ304" s="209"/>
      <c r="CL304" s="209"/>
      <c r="CN304" s="209"/>
      <c r="CP304" s="209"/>
      <c r="CR304" s="209"/>
      <c r="CT304" s="209"/>
      <c r="CV304" s="209"/>
      <c r="CX304" s="209"/>
      <c r="CZ304" s="209"/>
      <c r="DB304" s="209"/>
      <c r="DD304" s="209"/>
      <c r="DF304" s="209"/>
      <c r="DH304" s="209"/>
      <c r="DJ304" s="209"/>
      <c r="DL304" s="209"/>
      <c r="DN304" s="209"/>
      <c r="DP304" s="209"/>
      <c r="DR304" s="209"/>
      <c r="DT304" s="209"/>
      <c r="DV304" s="209"/>
      <c r="DX304" s="209"/>
      <c r="DZ304" s="209"/>
      <c r="EB304" s="209"/>
      <c r="ED304" s="209"/>
      <c r="EF304" s="209"/>
      <c r="EH304" s="209"/>
      <c r="EJ304" s="209"/>
    </row>
    <row r="305" spans="5:140" s="206" customFormat="1" ht="15" customHeight="1" x14ac:dyDescent="0.25">
      <c r="E305" s="207"/>
      <c r="F305" s="208"/>
      <c r="G305" s="154"/>
      <c r="O305" s="209"/>
      <c r="P305" s="210"/>
      <c r="Q305" s="207"/>
      <c r="R305" s="209"/>
      <c r="S305" s="209"/>
      <c r="T305" s="209"/>
      <c r="U305" s="209"/>
      <c r="V305" s="209"/>
      <c r="W305" s="209"/>
      <c r="X305" s="209"/>
      <c r="Z305" s="209"/>
      <c r="AD305" s="209"/>
      <c r="AF305" s="209"/>
      <c r="AH305" s="209"/>
      <c r="AJ305" s="209"/>
      <c r="AL305" s="209"/>
      <c r="AN305" s="209"/>
      <c r="AP305" s="209"/>
      <c r="AR305" s="209"/>
      <c r="AT305" s="209"/>
      <c r="AV305" s="209"/>
      <c r="AX305" s="209"/>
      <c r="AZ305" s="209"/>
      <c r="BB305" s="209"/>
      <c r="BD305" s="209"/>
      <c r="BF305" s="209"/>
      <c r="BH305" s="209"/>
      <c r="BJ305" s="209"/>
      <c r="BL305" s="209"/>
      <c r="BN305" s="209"/>
      <c r="BP305" s="209"/>
      <c r="BR305" s="209"/>
      <c r="BT305" s="209"/>
      <c r="BV305" s="209"/>
      <c r="BX305" s="209"/>
      <c r="BZ305" s="209"/>
      <c r="CB305" s="209"/>
      <c r="CD305" s="209"/>
      <c r="CF305" s="209"/>
      <c r="CH305" s="209"/>
      <c r="CJ305" s="209"/>
      <c r="CL305" s="209"/>
      <c r="CN305" s="209"/>
      <c r="CP305" s="209"/>
      <c r="CR305" s="209"/>
      <c r="CT305" s="209"/>
      <c r="CV305" s="209"/>
      <c r="CX305" s="209"/>
      <c r="CZ305" s="209"/>
      <c r="DB305" s="209"/>
      <c r="DD305" s="209"/>
      <c r="DF305" s="209"/>
      <c r="DH305" s="209"/>
      <c r="DJ305" s="209"/>
      <c r="DL305" s="209"/>
      <c r="DN305" s="209"/>
      <c r="DP305" s="209"/>
      <c r="DR305" s="209"/>
      <c r="DT305" s="209"/>
      <c r="DV305" s="209"/>
      <c r="DX305" s="209"/>
      <c r="DZ305" s="209"/>
      <c r="EB305" s="209"/>
      <c r="ED305" s="209"/>
      <c r="EF305" s="209"/>
      <c r="EH305" s="209"/>
      <c r="EJ305" s="209"/>
    </row>
    <row r="306" spans="5:140" s="206" customFormat="1" ht="15" customHeight="1" x14ac:dyDescent="0.25">
      <c r="E306" s="207"/>
      <c r="F306" s="208"/>
      <c r="G306" s="154"/>
      <c r="O306" s="209"/>
      <c r="P306" s="210"/>
      <c r="Q306" s="207"/>
      <c r="R306" s="209"/>
      <c r="S306" s="209"/>
      <c r="T306" s="209"/>
      <c r="U306" s="209"/>
      <c r="V306" s="209"/>
      <c r="W306" s="209"/>
      <c r="X306" s="209"/>
      <c r="Z306" s="209"/>
      <c r="AD306" s="209"/>
      <c r="AF306" s="209"/>
      <c r="AH306" s="209"/>
      <c r="AJ306" s="209"/>
      <c r="AL306" s="209"/>
      <c r="AN306" s="209"/>
      <c r="AP306" s="209"/>
      <c r="AR306" s="209"/>
      <c r="AT306" s="209"/>
      <c r="AV306" s="209"/>
      <c r="AX306" s="209"/>
      <c r="AZ306" s="209"/>
      <c r="BB306" s="209"/>
      <c r="BD306" s="209"/>
      <c r="BF306" s="209"/>
      <c r="BH306" s="209"/>
      <c r="BJ306" s="209"/>
      <c r="BL306" s="209"/>
      <c r="BN306" s="209"/>
      <c r="BP306" s="209"/>
      <c r="BR306" s="209"/>
      <c r="BT306" s="209"/>
      <c r="BV306" s="209"/>
      <c r="BX306" s="209"/>
      <c r="BZ306" s="209"/>
      <c r="CB306" s="209"/>
      <c r="CD306" s="209"/>
      <c r="CF306" s="209"/>
      <c r="CH306" s="209"/>
      <c r="CJ306" s="209"/>
      <c r="CL306" s="209"/>
      <c r="CN306" s="209"/>
      <c r="CP306" s="209"/>
      <c r="CR306" s="209"/>
      <c r="CT306" s="209"/>
      <c r="CV306" s="209"/>
      <c r="CX306" s="209"/>
      <c r="CZ306" s="209"/>
      <c r="DB306" s="209"/>
      <c r="DD306" s="209"/>
      <c r="DF306" s="209"/>
      <c r="DH306" s="209"/>
      <c r="DJ306" s="209"/>
      <c r="DL306" s="209"/>
      <c r="DN306" s="209"/>
      <c r="DP306" s="209"/>
      <c r="DR306" s="209"/>
      <c r="DT306" s="209"/>
      <c r="DV306" s="209"/>
      <c r="DX306" s="209"/>
      <c r="DZ306" s="209"/>
      <c r="EB306" s="209"/>
      <c r="ED306" s="209"/>
      <c r="EF306" s="209"/>
      <c r="EH306" s="209"/>
      <c r="EJ306" s="209"/>
    </row>
    <row r="307" spans="5:140" s="206" customFormat="1" ht="15" customHeight="1" x14ac:dyDescent="0.25">
      <c r="E307" s="207"/>
      <c r="F307" s="208"/>
      <c r="G307" s="154"/>
      <c r="O307" s="209"/>
      <c r="P307" s="210"/>
      <c r="Q307" s="207"/>
      <c r="R307" s="209"/>
      <c r="S307" s="209"/>
      <c r="T307" s="209"/>
      <c r="U307" s="209"/>
      <c r="V307" s="209"/>
      <c r="W307" s="209"/>
      <c r="X307" s="209"/>
      <c r="Z307" s="209"/>
      <c r="AD307" s="209"/>
      <c r="AF307" s="209"/>
      <c r="AH307" s="209"/>
      <c r="AJ307" s="209"/>
      <c r="AL307" s="209"/>
      <c r="AN307" s="209"/>
      <c r="AP307" s="209"/>
      <c r="AR307" s="209"/>
      <c r="AT307" s="209"/>
      <c r="AV307" s="209"/>
      <c r="AX307" s="209"/>
      <c r="AZ307" s="209"/>
      <c r="BB307" s="209"/>
      <c r="BD307" s="209"/>
      <c r="BF307" s="209"/>
      <c r="BH307" s="209"/>
      <c r="BJ307" s="209"/>
      <c r="BL307" s="209"/>
      <c r="BN307" s="209"/>
      <c r="BP307" s="209"/>
      <c r="BR307" s="209"/>
      <c r="BT307" s="209"/>
      <c r="BV307" s="209"/>
      <c r="BX307" s="209"/>
      <c r="BZ307" s="209"/>
      <c r="CB307" s="209"/>
      <c r="CD307" s="209"/>
      <c r="CF307" s="209"/>
      <c r="CH307" s="209"/>
      <c r="CJ307" s="209"/>
      <c r="CL307" s="209"/>
      <c r="CN307" s="209"/>
      <c r="CP307" s="209"/>
      <c r="CR307" s="209"/>
      <c r="CT307" s="209"/>
      <c r="CV307" s="209"/>
      <c r="CX307" s="209"/>
      <c r="CZ307" s="209"/>
      <c r="DB307" s="209"/>
      <c r="DD307" s="209"/>
      <c r="DF307" s="209"/>
      <c r="DH307" s="209"/>
      <c r="DJ307" s="209"/>
      <c r="DL307" s="209"/>
      <c r="DN307" s="209"/>
      <c r="DP307" s="209"/>
      <c r="DR307" s="209"/>
      <c r="DT307" s="209"/>
      <c r="DV307" s="209"/>
      <c r="DX307" s="209"/>
      <c r="DZ307" s="209"/>
      <c r="EB307" s="209"/>
      <c r="ED307" s="209"/>
      <c r="EF307" s="209"/>
      <c r="EH307" s="209"/>
      <c r="EJ307" s="209"/>
    </row>
    <row r="308" spans="5:140" s="206" customFormat="1" ht="15" customHeight="1" x14ac:dyDescent="0.25">
      <c r="E308" s="207"/>
      <c r="F308" s="208"/>
      <c r="G308" s="154"/>
      <c r="O308" s="209"/>
      <c r="P308" s="210"/>
      <c r="Q308" s="207"/>
      <c r="R308" s="209"/>
      <c r="S308" s="209"/>
      <c r="T308" s="209"/>
      <c r="U308" s="209"/>
      <c r="V308" s="209"/>
      <c r="W308" s="209"/>
      <c r="X308" s="209"/>
      <c r="Z308" s="209"/>
      <c r="AD308" s="209"/>
      <c r="AF308" s="209"/>
      <c r="AH308" s="209"/>
      <c r="AJ308" s="209"/>
      <c r="AL308" s="209"/>
      <c r="AN308" s="209"/>
      <c r="AP308" s="209"/>
      <c r="AR308" s="209"/>
      <c r="AT308" s="209"/>
      <c r="AV308" s="209"/>
      <c r="AX308" s="209"/>
      <c r="AZ308" s="209"/>
      <c r="BB308" s="209"/>
      <c r="BD308" s="209"/>
      <c r="BF308" s="209"/>
      <c r="BH308" s="209"/>
      <c r="BJ308" s="209"/>
      <c r="BL308" s="209"/>
      <c r="BN308" s="209"/>
      <c r="BP308" s="209"/>
      <c r="BR308" s="209"/>
      <c r="BT308" s="209"/>
      <c r="BV308" s="209"/>
      <c r="BX308" s="209"/>
      <c r="BZ308" s="209"/>
      <c r="CB308" s="209"/>
      <c r="CD308" s="209"/>
      <c r="CF308" s="209"/>
      <c r="CH308" s="209"/>
      <c r="CJ308" s="209"/>
      <c r="CL308" s="209"/>
      <c r="CN308" s="209"/>
      <c r="CP308" s="209"/>
      <c r="CR308" s="209"/>
      <c r="CT308" s="209"/>
      <c r="CV308" s="209"/>
      <c r="CX308" s="209"/>
      <c r="CZ308" s="209"/>
      <c r="DB308" s="209"/>
      <c r="DD308" s="209"/>
      <c r="DF308" s="209"/>
      <c r="DH308" s="209"/>
      <c r="DJ308" s="209"/>
      <c r="DL308" s="209"/>
      <c r="DN308" s="209"/>
      <c r="DP308" s="209"/>
      <c r="DR308" s="209"/>
      <c r="DT308" s="209"/>
      <c r="DV308" s="209"/>
      <c r="DX308" s="209"/>
      <c r="DZ308" s="209"/>
      <c r="EB308" s="209"/>
      <c r="ED308" s="209"/>
      <c r="EF308" s="209"/>
      <c r="EH308" s="209"/>
      <c r="EJ308" s="209"/>
    </row>
    <row r="309" spans="5:140" s="206" customFormat="1" ht="15" customHeight="1" x14ac:dyDescent="0.25">
      <c r="E309" s="207"/>
      <c r="F309" s="208"/>
      <c r="G309" s="154"/>
      <c r="O309" s="209"/>
      <c r="P309" s="210"/>
      <c r="Q309" s="207"/>
      <c r="R309" s="209"/>
      <c r="S309" s="209"/>
      <c r="T309" s="209"/>
      <c r="U309" s="209"/>
      <c r="V309" s="209"/>
      <c r="W309" s="209"/>
      <c r="X309" s="209"/>
      <c r="Z309" s="209"/>
      <c r="AD309" s="209"/>
      <c r="AF309" s="209"/>
      <c r="AH309" s="209"/>
      <c r="AJ309" s="209"/>
      <c r="AL309" s="209"/>
      <c r="AN309" s="209"/>
      <c r="AP309" s="209"/>
      <c r="AR309" s="209"/>
      <c r="AT309" s="209"/>
      <c r="AV309" s="209"/>
      <c r="AX309" s="209"/>
      <c r="AZ309" s="209"/>
      <c r="BB309" s="209"/>
      <c r="BD309" s="209"/>
      <c r="BF309" s="209"/>
      <c r="BH309" s="209"/>
      <c r="BJ309" s="209"/>
      <c r="BL309" s="209"/>
      <c r="BN309" s="209"/>
      <c r="BP309" s="209"/>
      <c r="BR309" s="209"/>
      <c r="BT309" s="209"/>
      <c r="BV309" s="209"/>
      <c r="BX309" s="209"/>
      <c r="BZ309" s="209"/>
      <c r="CB309" s="209"/>
      <c r="CD309" s="209"/>
      <c r="CF309" s="209"/>
      <c r="CH309" s="209"/>
      <c r="CJ309" s="209"/>
      <c r="CL309" s="209"/>
      <c r="CN309" s="209"/>
      <c r="CP309" s="209"/>
      <c r="CR309" s="209"/>
      <c r="CT309" s="209"/>
      <c r="CV309" s="209"/>
      <c r="CX309" s="209"/>
      <c r="CZ309" s="209"/>
      <c r="DB309" s="209"/>
      <c r="DD309" s="209"/>
      <c r="DF309" s="209"/>
      <c r="DH309" s="209"/>
      <c r="DJ309" s="209"/>
      <c r="DL309" s="209"/>
      <c r="DN309" s="209"/>
      <c r="DP309" s="209"/>
      <c r="DR309" s="209"/>
      <c r="DT309" s="209"/>
      <c r="DV309" s="209"/>
      <c r="DX309" s="209"/>
      <c r="DZ309" s="209"/>
      <c r="EB309" s="209"/>
      <c r="ED309" s="209"/>
      <c r="EF309" s="209"/>
      <c r="EH309" s="209"/>
      <c r="EJ309" s="209"/>
    </row>
    <row r="310" spans="5:140" s="206" customFormat="1" ht="15" customHeight="1" x14ac:dyDescent="0.25">
      <c r="E310" s="207"/>
      <c r="F310" s="208"/>
      <c r="G310" s="154"/>
      <c r="O310" s="209"/>
      <c r="P310" s="210"/>
      <c r="Q310" s="207"/>
      <c r="R310" s="209"/>
      <c r="S310" s="209"/>
      <c r="T310" s="209"/>
      <c r="U310" s="209"/>
      <c r="V310" s="209"/>
      <c r="W310" s="209"/>
      <c r="X310" s="209"/>
      <c r="Z310" s="209"/>
      <c r="AD310" s="209"/>
      <c r="AF310" s="209"/>
      <c r="AH310" s="209"/>
      <c r="AJ310" s="209"/>
      <c r="AL310" s="209"/>
      <c r="AN310" s="209"/>
      <c r="AP310" s="209"/>
      <c r="AR310" s="209"/>
      <c r="AT310" s="209"/>
      <c r="AV310" s="209"/>
      <c r="AX310" s="209"/>
      <c r="AZ310" s="209"/>
      <c r="BB310" s="209"/>
      <c r="BD310" s="209"/>
      <c r="BF310" s="209"/>
      <c r="BH310" s="209"/>
      <c r="BJ310" s="209"/>
      <c r="BL310" s="209"/>
      <c r="BN310" s="209"/>
      <c r="BP310" s="209"/>
      <c r="BR310" s="209"/>
      <c r="BT310" s="209"/>
      <c r="BV310" s="209"/>
      <c r="BX310" s="209"/>
      <c r="BZ310" s="209"/>
      <c r="CB310" s="209"/>
      <c r="CD310" s="209"/>
      <c r="CF310" s="209"/>
      <c r="CH310" s="209"/>
      <c r="CJ310" s="209"/>
      <c r="CL310" s="209"/>
      <c r="CN310" s="209"/>
      <c r="CP310" s="209"/>
      <c r="CR310" s="209"/>
      <c r="CT310" s="209"/>
      <c r="CV310" s="209"/>
      <c r="CX310" s="209"/>
      <c r="CZ310" s="209"/>
      <c r="DB310" s="209"/>
      <c r="DD310" s="209"/>
      <c r="DF310" s="209"/>
      <c r="DH310" s="209"/>
      <c r="DJ310" s="209"/>
      <c r="DL310" s="209"/>
      <c r="DN310" s="209"/>
      <c r="DP310" s="209"/>
      <c r="DR310" s="209"/>
      <c r="DT310" s="209"/>
      <c r="DV310" s="209"/>
      <c r="DX310" s="209"/>
      <c r="DZ310" s="209"/>
      <c r="EB310" s="209"/>
      <c r="ED310" s="209"/>
      <c r="EF310" s="209"/>
      <c r="EH310" s="209"/>
      <c r="EJ310" s="209"/>
    </row>
    <row r="311" spans="5:140" s="206" customFormat="1" ht="15" customHeight="1" x14ac:dyDescent="0.25">
      <c r="E311" s="207"/>
      <c r="F311" s="208"/>
      <c r="G311" s="154"/>
      <c r="O311" s="209"/>
      <c r="P311" s="210"/>
      <c r="Q311" s="207"/>
      <c r="R311" s="209"/>
      <c r="S311" s="209"/>
      <c r="T311" s="209"/>
      <c r="U311" s="209"/>
      <c r="V311" s="209"/>
      <c r="W311" s="209"/>
      <c r="X311" s="209"/>
      <c r="Z311" s="209"/>
      <c r="AD311" s="209"/>
      <c r="AF311" s="209"/>
      <c r="AH311" s="209"/>
      <c r="AJ311" s="209"/>
      <c r="AL311" s="209"/>
      <c r="AN311" s="209"/>
      <c r="AP311" s="209"/>
      <c r="AR311" s="209"/>
      <c r="AT311" s="209"/>
      <c r="AV311" s="209"/>
      <c r="AX311" s="209"/>
      <c r="AZ311" s="209"/>
      <c r="BB311" s="209"/>
      <c r="BD311" s="209"/>
      <c r="BF311" s="209"/>
      <c r="BH311" s="209"/>
      <c r="BJ311" s="209"/>
      <c r="BL311" s="209"/>
      <c r="BN311" s="209"/>
      <c r="BP311" s="209"/>
      <c r="BR311" s="209"/>
      <c r="BT311" s="209"/>
      <c r="BV311" s="209"/>
      <c r="BX311" s="209"/>
      <c r="BZ311" s="209"/>
      <c r="CB311" s="209"/>
      <c r="CD311" s="209"/>
      <c r="CF311" s="209"/>
      <c r="CH311" s="209"/>
      <c r="CJ311" s="209"/>
      <c r="CL311" s="209"/>
      <c r="CN311" s="209"/>
      <c r="CP311" s="209"/>
      <c r="CR311" s="209"/>
      <c r="CT311" s="209"/>
      <c r="CV311" s="209"/>
      <c r="CX311" s="209"/>
      <c r="CZ311" s="209"/>
      <c r="DB311" s="209"/>
      <c r="DD311" s="209"/>
      <c r="DF311" s="209"/>
      <c r="DH311" s="209"/>
      <c r="DJ311" s="209"/>
      <c r="DL311" s="209"/>
      <c r="DN311" s="209"/>
      <c r="DP311" s="209"/>
      <c r="DR311" s="209"/>
      <c r="DT311" s="209"/>
      <c r="DV311" s="209"/>
      <c r="DX311" s="209"/>
      <c r="DZ311" s="209"/>
      <c r="EB311" s="209"/>
      <c r="ED311" s="209"/>
      <c r="EF311" s="209"/>
      <c r="EH311" s="209"/>
      <c r="EJ311" s="209"/>
    </row>
    <row r="312" spans="5:140" s="206" customFormat="1" ht="15" customHeight="1" x14ac:dyDescent="0.25">
      <c r="E312" s="207"/>
      <c r="F312" s="208"/>
      <c r="G312" s="154"/>
      <c r="O312" s="209"/>
      <c r="P312" s="210"/>
      <c r="Q312" s="207"/>
      <c r="R312" s="209"/>
      <c r="S312" s="209"/>
      <c r="T312" s="209"/>
      <c r="U312" s="209"/>
      <c r="V312" s="209"/>
      <c r="W312" s="209"/>
      <c r="X312" s="209"/>
      <c r="Z312" s="209"/>
      <c r="AD312" s="209"/>
      <c r="AF312" s="209"/>
      <c r="AH312" s="209"/>
      <c r="AJ312" s="209"/>
      <c r="AL312" s="209"/>
      <c r="AN312" s="209"/>
      <c r="AP312" s="209"/>
      <c r="AR312" s="209"/>
      <c r="AT312" s="209"/>
      <c r="AV312" s="209"/>
      <c r="AX312" s="209"/>
      <c r="AZ312" s="209"/>
      <c r="BB312" s="209"/>
      <c r="BD312" s="209"/>
      <c r="BF312" s="209"/>
      <c r="BH312" s="209"/>
      <c r="BJ312" s="209"/>
      <c r="BL312" s="209"/>
      <c r="BN312" s="209"/>
      <c r="BP312" s="209"/>
      <c r="BR312" s="209"/>
      <c r="BT312" s="209"/>
      <c r="BV312" s="209"/>
      <c r="BX312" s="209"/>
      <c r="BZ312" s="209"/>
      <c r="CB312" s="209"/>
      <c r="CD312" s="209"/>
      <c r="CF312" s="209"/>
      <c r="CH312" s="209"/>
      <c r="CJ312" s="209"/>
      <c r="CL312" s="209"/>
      <c r="CN312" s="209"/>
      <c r="CP312" s="209"/>
      <c r="CR312" s="209"/>
      <c r="CT312" s="209"/>
      <c r="CV312" s="209"/>
      <c r="CX312" s="209"/>
      <c r="CZ312" s="209"/>
      <c r="DB312" s="209"/>
      <c r="DD312" s="209"/>
      <c r="DF312" s="209"/>
      <c r="DH312" s="209"/>
      <c r="DJ312" s="209"/>
      <c r="DL312" s="209"/>
      <c r="DN312" s="209"/>
      <c r="DP312" s="209"/>
      <c r="DR312" s="209"/>
      <c r="DT312" s="209"/>
      <c r="DV312" s="209"/>
      <c r="DX312" s="209"/>
      <c r="DZ312" s="209"/>
      <c r="EB312" s="209"/>
      <c r="ED312" s="209"/>
      <c r="EF312" s="209"/>
      <c r="EH312" s="209"/>
      <c r="EJ312" s="209"/>
    </row>
    <row r="313" spans="5:140" s="206" customFormat="1" ht="15" customHeight="1" x14ac:dyDescent="0.25">
      <c r="E313" s="207"/>
      <c r="F313" s="208"/>
      <c r="G313" s="154"/>
      <c r="O313" s="209"/>
      <c r="P313" s="210"/>
      <c r="Q313" s="207"/>
      <c r="R313" s="209"/>
      <c r="S313" s="209"/>
      <c r="T313" s="209"/>
      <c r="U313" s="209"/>
      <c r="V313" s="209"/>
      <c r="W313" s="209"/>
      <c r="X313" s="209"/>
      <c r="Z313" s="209"/>
      <c r="AD313" s="209"/>
      <c r="AF313" s="209"/>
      <c r="AH313" s="209"/>
      <c r="AJ313" s="209"/>
      <c r="AL313" s="209"/>
      <c r="AN313" s="209"/>
      <c r="AP313" s="209"/>
      <c r="AR313" s="209"/>
      <c r="AT313" s="209"/>
      <c r="AV313" s="209"/>
      <c r="AX313" s="209"/>
      <c r="AZ313" s="209"/>
      <c r="BB313" s="209"/>
      <c r="BD313" s="209"/>
      <c r="BF313" s="209"/>
      <c r="BH313" s="209"/>
      <c r="BJ313" s="209"/>
      <c r="BL313" s="209"/>
      <c r="BN313" s="209"/>
      <c r="BP313" s="209"/>
      <c r="BR313" s="209"/>
      <c r="BT313" s="209"/>
      <c r="BV313" s="209"/>
      <c r="BX313" s="209"/>
      <c r="BZ313" s="209"/>
      <c r="CB313" s="209"/>
      <c r="CD313" s="209"/>
      <c r="CF313" s="209"/>
      <c r="CH313" s="209"/>
      <c r="CJ313" s="209"/>
      <c r="CL313" s="209"/>
      <c r="CN313" s="209"/>
      <c r="CP313" s="209"/>
      <c r="CR313" s="209"/>
      <c r="CT313" s="209"/>
      <c r="CV313" s="209"/>
      <c r="CX313" s="209"/>
      <c r="CZ313" s="209"/>
      <c r="DB313" s="209"/>
      <c r="DD313" s="209"/>
      <c r="DF313" s="209"/>
      <c r="DH313" s="209"/>
      <c r="DJ313" s="209"/>
      <c r="DL313" s="209"/>
      <c r="DN313" s="209"/>
      <c r="DP313" s="209"/>
      <c r="DR313" s="209"/>
      <c r="DT313" s="209"/>
      <c r="DV313" s="209"/>
      <c r="DX313" s="209"/>
      <c r="DZ313" s="209"/>
      <c r="EB313" s="209"/>
      <c r="ED313" s="209"/>
      <c r="EF313" s="209"/>
      <c r="EH313" s="209"/>
      <c r="EJ313" s="209"/>
    </row>
    <row r="314" spans="5:140" s="206" customFormat="1" ht="15" customHeight="1" x14ac:dyDescent="0.25">
      <c r="E314" s="207"/>
      <c r="F314" s="208"/>
      <c r="G314" s="154"/>
      <c r="O314" s="209"/>
      <c r="P314" s="210"/>
      <c r="Q314" s="207"/>
      <c r="R314" s="209"/>
      <c r="S314" s="209"/>
      <c r="T314" s="209"/>
      <c r="U314" s="209"/>
      <c r="V314" s="209"/>
      <c r="W314" s="209"/>
      <c r="X314" s="209"/>
      <c r="Z314" s="209"/>
      <c r="AD314" s="209"/>
      <c r="AF314" s="209"/>
      <c r="AH314" s="209"/>
      <c r="AJ314" s="209"/>
      <c r="AL314" s="209"/>
      <c r="AN314" s="209"/>
      <c r="AP314" s="209"/>
      <c r="AR314" s="209"/>
      <c r="AT314" s="209"/>
      <c r="AV314" s="209"/>
      <c r="AX314" s="209"/>
      <c r="AZ314" s="209"/>
      <c r="BB314" s="209"/>
      <c r="BD314" s="209"/>
      <c r="BF314" s="209"/>
      <c r="BH314" s="209"/>
      <c r="BJ314" s="209"/>
      <c r="BL314" s="209"/>
      <c r="BN314" s="209"/>
      <c r="BP314" s="209"/>
      <c r="BR314" s="209"/>
      <c r="BT314" s="209"/>
      <c r="BV314" s="209"/>
      <c r="BX314" s="209"/>
      <c r="BZ314" s="209"/>
      <c r="CB314" s="209"/>
      <c r="CD314" s="209"/>
      <c r="CF314" s="209"/>
      <c r="CH314" s="209"/>
      <c r="CJ314" s="209"/>
      <c r="CL314" s="209"/>
      <c r="CN314" s="209"/>
      <c r="CP314" s="209"/>
      <c r="CR314" s="209"/>
      <c r="CT314" s="209"/>
      <c r="CV314" s="209"/>
      <c r="CX314" s="209"/>
      <c r="CZ314" s="209"/>
      <c r="DB314" s="209"/>
      <c r="DD314" s="209"/>
      <c r="DF314" s="209"/>
      <c r="DH314" s="209"/>
      <c r="DJ314" s="209"/>
      <c r="DL314" s="209"/>
      <c r="DN314" s="209"/>
      <c r="DP314" s="209"/>
      <c r="DR314" s="209"/>
      <c r="DT314" s="209"/>
      <c r="DV314" s="209"/>
      <c r="DX314" s="209"/>
      <c r="DZ314" s="209"/>
      <c r="EB314" s="209"/>
      <c r="ED314" s="209"/>
      <c r="EF314" s="209"/>
      <c r="EH314" s="209"/>
      <c r="EJ314" s="209"/>
    </row>
    <row r="315" spans="5:140" s="206" customFormat="1" ht="15" customHeight="1" x14ac:dyDescent="0.25">
      <c r="E315" s="207"/>
      <c r="F315" s="208"/>
      <c r="G315" s="154"/>
      <c r="O315" s="209"/>
      <c r="P315" s="210"/>
      <c r="Q315" s="207"/>
      <c r="R315" s="209"/>
      <c r="S315" s="209"/>
      <c r="T315" s="209"/>
      <c r="U315" s="209"/>
      <c r="V315" s="209"/>
      <c r="W315" s="209"/>
      <c r="X315" s="209"/>
      <c r="Z315" s="209"/>
      <c r="AD315" s="209"/>
      <c r="AF315" s="209"/>
      <c r="AH315" s="209"/>
      <c r="AJ315" s="209"/>
      <c r="AL315" s="209"/>
      <c r="AN315" s="209"/>
      <c r="AP315" s="209"/>
      <c r="AR315" s="209"/>
      <c r="AT315" s="209"/>
      <c r="AV315" s="209"/>
      <c r="AX315" s="209"/>
      <c r="AZ315" s="209"/>
      <c r="BB315" s="209"/>
      <c r="BD315" s="209"/>
      <c r="BF315" s="209"/>
      <c r="BH315" s="209"/>
      <c r="BJ315" s="209"/>
      <c r="BL315" s="209"/>
      <c r="BN315" s="209"/>
      <c r="BP315" s="209"/>
      <c r="BR315" s="209"/>
      <c r="BT315" s="209"/>
      <c r="BV315" s="209"/>
      <c r="BX315" s="209"/>
      <c r="BZ315" s="209"/>
      <c r="CB315" s="209"/>
      <c r="CD315" s="209"/>
      <c r="CF315" s="209"/>
      <c r="CH315" s="209"/>
      <c r="CJ315" s="209"/>
      <c r="CL315" s="209"/>
      <c r="CN315" s="209"/>
      <c r="CP315" s="209"/>
      <c r="CR315" s="209"/>
      <c r="CT315" s="209"/>
      <c r="CV315" s="209"/>
      <c r="CX315" s="209"/>
      <c r="CZ315" s="209"/>
      <c r="DB315" s="209"/>
      <c r="DD315" s="209"/>
      <c r="DF315" s="209"/>
      <c r="DH315" s="209"/>
      <c r="DJ315" s="209"/>
      <c r="DL315" s="209"/>
      <c r="DN315" s="209"/>
      <c r="DP315" s="209"/>
      <c r="DR315" s="209"/>
      <c r="DT315" s="209"/>
      <c r="DV315" s="209"/>
      <c r="DX315" s="209"/>
      <c r="DZ315" s="209"/>
      <c r="EB315" s="209"/>
      <c r="ED315" s="209"/>
      <c r="EF315" s="209"/>
      <c r="EH315" s="209"/>
      <c r="EJ315" s="209"/>
    </row>
    <row r="316" spans="5:140" s="206" customFormat="1" ht="15" customHeight="1" x14ac:dyDescent="0.25">
      <c r="E316" s="207"/>
      <c r="F316" s="208"/>
      <c r="G316" s="154"/>
      <c r="O316" s="209"/>
      <c r="P316" s="210"/>
      <c r="Q316" s="207"/>
      <c r="R316" s="209"/>
      <c r="S316" s="209"/>
      <c r="T316" s="209"/>
      <c r="U316" s="209"/>
      <c r="V316" s="209"/>
      <c r="W316" s="209"/>
      <c r="X316" s="209"/>
      <c r="Z316" s="209"/>
      <c r="AD316" s="209"/>
      <c r="AF316" s="209"/>
      <c r="AH316" s="209"/>
      <c r="AJ316" s="209"/>
      <c r="AL316" s="209"/>
      <c r="AN316" s="209"/>
      <c r="AP316" s="209"/>
      <c r="AR316" s="209"/>
      <c r="AT316" s="209"/>
      <c r="AV316" s="209"/>
      <c r="AX316" s="209"/>
      <c r="AZ316" s="209"/>
      <c r="BB316" s="209"/>
      <c r="BD316" s="209"/>
      <c r="BF316" s="209"/>
      <c r="BH316" s="209"/>
      <c r="BJ316" s="209"/>
      <c r="BL316" s="209"/>
      <c r="BN316" s="209"/>
      <c r="BP316" s="209"/>
      <c r="BR316" s="209"/>
      <c r="BT316" s="209"/>
      <c r="BV316" s="209"/>
      <c r="BX316" s="209"/>
      <c r="BZ316" s="209"/>
      <c r="CB316" s="209"/>
      <c r="CD316" s="209"/>
      <c r="CF316" s="209"/>
      <c r="CH316" s="209"/>
      <c r="CJ316" s="209"/>
      <c r="CL316" s="209"/>
      <c r="CN316" s="209"/>
      <c r="CP316" s="209"/>
      <c r="CR316" s="209"/>
      <c r="CT316" s="209"/>
      <c r="CV316" s="209"/>
      <c r="CX316" s="209"/>
      <c r="CZ316" s="209"/>
      <c r="DB316" s="209"/>
      <c r="DD316" s="209"/>
      <c r="DF316" s="209"/>
      <c r="DH316" s="209"/>
      <c r="DJ316" s="209"/>
      <c r="DL316" s="209"/>
      <c r="DN316" s="209"/>
      <c r="DP316" s="209"/>
      <c r="DR316" s="209"/>
      <c r="DT316" s="209"/>
      <c r="DV316" s="209"/>
      <c r="DX316" s="209"/>
      <c r="DZ316" s="209"/>
      <c r="EB316" s="209"/>
      <c r="ED316" s="209"/>
      <c r="EF316" s="209"/>
      <c r="EH316" s="209"/>
      <c r="EJ316" s="209"/>
    </row>
    <row r="317" spans="5:140" s="206" customFormat="1" ht="15" customHeight="1" x14ac:dyDescent="0.25">
      <c r="E317" s="207"/>
      <c r="F317" s="208"/>
      <c r="G317" s="154"/>
      <c r="O317" s="209"/>
      <c r="P317" s="210"/>
      <c r="Q317" s="207"/>
      <c r="R317" s="209"/>
      <c r="S317" s="209"/>
      <c r="T317" s="209"/>
      <c r="U317" s="209"/>
      <c r="V317" s="209"/>
      <c r="W317" s="209"/>
      <c r="X317" s="209"/>
      <c r="Z317" s="209"/>
      <c r="AD317" s="209"/>
      <c r="AF317" s="209"/>
      <c r="AH317" s="209"/>
      <c r="AJ317" s="209"/>
      <c r="AL317" s="209"/>
      <c r="AN317" s="209"/>
      <c r="AP317" s="209"/>
      <c r="AR317" s="209"/>
      <c r="AT317" s="209"/>
      <c r="AV317" s="209"/>
      <c r="AX317" s="209"/>
      <c r="AZ317" s="209"/>
      <c r="BB317" s="209"/>
      <c r="BD317" s="209"/>
      <c r="BF317" s="209"/>
      <c r="BH317" s="209"/>
      <c r="BJ317" s="209"/>
      <c r="BL317" s="209"/>
      <c r="BN317" s="209"/>
      <c r="BP317" s="209"/>
      <c r="BR317" s="209"/>
      <c r="BT317" s="209"/>
      <c r="BV317" s="209"/>
      <c r="BX317" s="209"/>
      <c r="BZ317" s="209"/>
      <c r="CB317" s="209"/>
      <c r="CD317" s="209"/>
      <c r="CF317" s="209"/>
      <c r="CH317" s="209"/>
      <c r="CJ317" s="209"/>
      <c r="CL317" s="209"/>
      <c r="CN317" s="209"/>
      <c r="CP317" s="209"/>
      <c r="CR317" s="209"/>
      <c r="CT317" s="209"/>
      <c r="CV317" s="209"/>
      <c r="CX317" s="209"/>
      <c r="CZ317" s="209"/>
      <c r="DB317" s="209"/>
      <c r="DD317" s="209"/>
      <c r="DF317" s="209"/>
      <c r="DH317" s="209"/>
      <c r="DJ317" s="209"/>
      <c r="DL317" s="209"/>
      <c r="DN317" s="209"/>
      <c r="DP317" s="209"/>
      <c r="DR317" s="209"/>
      <c r="DT317" s="209"/>
      <c r="DV317" s="209"/>
      <c r="DX317" s="209"/>
      <c r="DZ317" s="209"/>
      <c r="EB317" s="209"/>
      <c r="ED317" s="209"/>
      <c r="EF317" s="209"/>
      <c r="EH317" s="209"/>
      <c r="EJ317" s="209"/>
    </row>
    <row r="318" spans="5:140" s="206" customFormat="1" ht="15" customHeight="1" x14ac:dyDescent="0.25">
      <c r="E318" s="207"/>
      <c r="F318" s="208"/>
      <c r="G318" s="154"/>
      <c r="O318" s="209"/>
      <c r="P318" s="210"/>
      <c r="Q318" s="207"/>
      <c r="R318" s="209"/>
      <c r="S318" s="209"/>
      <c r="T318" s="209"/>
      <c r="U318" s="209"/>
      <c r="V318" s="209"/>
      <c r="W318" s="209"/>
      <c r="X318" s="209"/>
      <c r="Z318" s="209"/>
      <c r="AD318" s="209"/>
      <c r="AF318" s="209"/>
      <c r="AH318" s="209"/>
      <c r="AJ318" s="209"/>
      <c r="AL318" s="209"/>
      <c r="AN318" s="209"/>
      <c r="AP318" s="209"/>
      <c r="AR318" s="209"/>
      <c r="AT318" s="209"/>
      <c r="AV318" s="209"/>
      <c r="AX318" s="209"/>
      <c r="AZ318" s="209"/>
      <c r="BB318" s="209"/>
      <c r="BD318" s="209"/>
      <c r="BF318" s="209"/>
      <c r="BH318" s="209"/>
      <c r="BJ318" s="209"/>
      <c r="BL318" s="209"/>
      <c r="BN318" s="209"/>
      <c r="BP318" s="209"/>
      <c r="BR318" s="209"/>
      <c r="BT318" s="209"/>
      <c r="BV318" s="209"/>
      <c r="BX318" s="209"/>
      <c r="BZ318" s="209"/>
      <c r="CB318" s="209"/>
      <c r="CD318" s="209"/>
      <c r="CF318" s="209"/>
      <c r="CH318" s="209"/>
      <c r="CJ318" s="209"/>
      <c r="CL318" s="209"/>
      <c r="CN318" s="209"/>
      <c r="CP318" s="209"/>
      <c r="CR318" s="209"/>
      <c r="CT318" s="209"/>
      <c r="CV318" s="209"/>
      <c r="CX318" s="209"/>
      <c r="CZ318" s="209"/>
      <c r="DB318" s="209"/>
      <c r="DD318" s="209"/>
      <c r="DF318" s="209"/>
      <c r="DH318" s="209"/>
      <c r="DJ318" s="209"/>
      <c r="DL318" s="209"/>
      <c r="DN318" s="209"/>
      <c r="DP318" s="209"/>
      <c r="DR318" s="209"/>
      <c r="DT318" s="209"/>
      <c r="DV318" s="209"/>
      <c r="DX318" s="209"/>
      <c r="DZ318" s="209"/>
      <c r="EB318" s="209"/>
      <c r="ED318" s="209"/>
      <c r="EF318" s="209"/>
      <c r="EH318" s="209"/>
      <c r="EJ318" s="209"/>
    </row>
    <row r="319" spans="5:140" s="206" customFormat="1" ht="15" customHeight="1" x14ac:dyDescent="0.25">
      <c r="E319" s="207"/>
      <c r="F319" s="208"/>
      <c r="G319" s="154"/>
      <c r="O319" s="209"/>
      <c r="P319" s="210"/>
      <c r="Q319" s="207"/>
      <c r="R319" s="209"/>
      <c r="S319" s="209"/>
      <c r="T319" s="209"/>
      <c r="U319" s="209"/>
      <c r="V319" s="209"/>
      <c r="W319" s="209"/>
      <c r="X319" s="209"/>
      <c r="Z319" s="209"/>
      <c r="AD319" s="209"/>
      <c r="AF319" s="209"/>
      <c r="AH319" s="209"/>
      <c r="AJ319" s="209"/>
      <c r="AL319" s="209"/>
      <c r="AN319" s="209"/>
      <c r="AP319" s="209"/>
      <c r="AR319" s="209"/>
      <c r="AT319" s="209"/>
      <c r="AV319" s="209"/>
      <c r="AX319" s="209"/>
      <c r="AZ319" s="209"/>
      <c r="BB319" s="209"/>
      <c r="BD319" s="209"/>
      <c r="BF319" s="209"/>
      <c r="BH319" s="209"/>
      <c r="BJ319" s="209"/>
      <c r="BL319" s="209"/>
      <c r="BN319" s="209"/>
      <c r="BP319" s="209"/>
      <c r="BR319" s="209"/>
      <c r="BT319" s="209"/>
      <c r="BV319" s="209"/>
      <c r="BX319" s="209"/>
      <c r="BZ319" s="209"/>
      <c r="CB319" s="209"/>
      <c r="CD319" s="209"/>
      <c r="CF319" s="209"/>
      <c r="CH319" s="209"/>
      <c r="CJ319" s="209"/>
      <c r="CL319" s="209"/>
      <c r="CN319" s="209"/>
      <c r="CP319" s="209"/>
      <c r="CR319" s="209"/>
      <c r="CT319" s="209"/>
      <c r="CV319" s="209"/>
      <c r="CX319" s="209"/>
      <c r="CZ319" s="209"/>
      <c r="DB319" s="209"/>
      <c r="DD319" s="209"/>
      <c r="DF319" s="209"/>
      <c r="DH319" s="209"/>
      <c r="DJ319" s="209"/>
      <c r="DL319" s="209"/>
      <c r="DN319" s="209"/>
      <c r="DP319" s="209"/>
      <c r="DR319" s="209"/>
      <c r="DT319" s="209"/>
      <c r="DV319" s="209"/>
      <c r="DX319" s="209"/>
      <c r="DZ319" s="209"/>
      <c r="EB319" s="209"/>
      <c r="ED319" s="209"/>
      <c r="EF319" s="209"/>
      <c r="EH319" s="209"/>
      <c r="EJ319" s="209"/>
    </row>
    <row r="320" spans="5:140" s="206" customFormat="1" ht="15" customHeight="1" x14ac:dyDescent="0.25">
      <c r="E320" s="207"/>
      <c r="F320" s="208"/>
      <c r="G320" s="154"/>
      <c r="O320" s="209"/>
      <c r="P320" s="210"/>
      <c r="Q320" s="207"/>
      <c r="R320" s="209"/>
      <c r="S320" s="209"/>
      <c r="T320" s="209"/>
      <c r="U320" s="209"/>
      <c r="V320" s="209"/>
      <c r="W320" s="209"/>
      <c r="X320" s="209"/>
      <c r="Z320" s="209"/>
      <c r="AD320" s="209"/>
      <c r="AF320" s="209"/>
      <c r="AH320" s="209"/>
      <c r="AJ320" s="209"/>
      <c r="AL320" s="209"/>
      <c r="AN320" s="209"/>
      <c r="AP320" s="209"/>
      <c r="AR320" s="209"/>
      <c r="AT320" s="209"/>
      <c r="AV320" s="209"/>
      <c r="AX320" s="209"/>
      <c r="AZ320" s="209"/>
      <c r="BB320" s="209"/>
      <c r="BD320" s="209"/>
      <c r="BF320" s="209"/>
      <c r="BH320" s="209"/>
      <c r="BJ320" s="209"/>
      <c r="BL320" s="209"/>
      <c r="BN320" s="209"/>
      <c r="BP320" s="209"/>
      <c r="BR320" s="209"/>
      <c r="BT320" s="209"/>
      <c r="BV320" s="209"/>
      <c r="BX320" s="209"/>
      <c r="BZ320" s="209"/>
      <c r="CB320" s="209"/>
      <c r="CD320" s="209"/>
      <c r="CF320" s="209"/>
      <c r="CH320" s="209"/>
      <c r="CJ320" s="209"/>
      <c r="CL320" s="209"/>
      <c r="CN320" s="209"/>
      <c r="CP320" s="209"/>
      <c r="CR320" s="209"/>
      <c r="CT320" s="209"/>
      <c r="CV320" s="209"/>
      <c r="CX320" s="209"/>
      <c r="CZ320" s="209"/>
      <c r="DB320" s="209"/>
      <c r="DD320" s="209"/>
      <c r="DF320" s="209"/>
      <c r="DH320" s="209"/>
      <c r="DJ320" s="209"/>
      <c r="DL320" s="209"/>
      <c r="DN320" s="209"/>
      <c r="DP320" s="209"/>
      <c r="DR320" s="209"/>
      <c r="DT320" s="209"/>
      <c r="DV320" s="209"/>
      <c r="DX320" s="209"/>
      <c r="DZ320" s="209"/>
      <c r="EB320" s="209"/>
      <c r="ED320" s="209"/>
      <c r="EF320" s="209"/>
      <c r="EH320" s="209"/>
      <c r="EJ320" s="209"/>
    </row>
    <row r="321" spans="5:140" s="206" customFormat="1" ht="15" customHeight="1" x14ac:dyDescent="0.25">
      <c r="E321" s="207"/>
      <c r="F321" s="208"/>
      <c r="G321" s="154"/>
      <c r="O321" s="209"/>
      <c r="P321" s="210"/>
      <c r="Q321" s="207"/>
      <c r="R321" s="209"/>
      <c r="S321" s="209"/>
      <c r="T321" s="209"/>
      <c r="U321" s="209"/>
      <c r="V321" s="209"/>
      <c r="W321" s="209"/>
      <c r="X321" s="209"/>
      <c r="Z321" s="209"/>
      <c r="AD321" s="209"/>
      <c r="AF321" s="209"/>
      <c r="AH321" s="209"/>
      <c r="AJ321" s="209"/>
      <c r="AL321" s="209"/>
      <c r="AN321" s="209"/>
      <c r="AP321" s="209"/>
      <c r="AR321" s="209"/>
      <c r="AT321" s="209"/>
      <c r="AV321" s="209"/>
      <c r="AX321" s="209"/>
      <c r="AZ321" s="209"/>
      <c r="BB321" s="209"/>
      <c r="BD321" s="209"/>
      <c r="BF321" s="209"/>
      <c r="BH321" s="209"/>
      <c r="BJ321" s="209"/>
      <c r="BL321" s="209"/>
      <c r="BN321" s="209"/>
      <c r="BP321" s="209"/>
      <c r="BR321" s="209"/>
      <c r="BT321" s="209"/>
      <c r="BV321" s="209"/>
      <c r="BX321" s="209"/>
      <c r="BZ321" s="209"/>
      <c r="CB321" s="209"/>
      <c r="CD321" s="209"/>
      <c r="CF321" s="209"/>
      <c r="CH321" s="209"/>
      <c r="CJ321" s="209"/>
      <c r="CL321" s="209"/>
      <c r="CN321" s="209"/>
      <c r="CP321" s="209"/>
      <c r="CR321" s="209"/>
      <c r="CT321" s="209"/>
      <c r="CV321" s="209"/>
      <c r="CX321" s="209"/>
      <c r="CZ321" s="209"/>
      <c r="DB321" s="209"/>
      <c r="DD321" s="209"/>
      <c r="DF321" s="209"/>
      <c r="DH321" s="209"/>
      <c r="DJ321" s="209"/>
      <c r="DL321" s="209"/>
      <c r="DN321" s="209"/>
      <c r="DP321" s="209"/>
      <c r="DR321" s="209"/>
      <c r="DT321" s="209"/>
      <c r="DV321" s="209"/>
      <c r="DX321" s="209"/>
      <c r="DZ321" s="209"/>
      <c r="EB321" s="209"/>
      <c r="ED321" s="209"/>
      <c r="EF321" s="209"/>
      <c r="EH321" s="209"/>
      <c r="EJ321" s="209"/>
    </row>
    <row r="322" spans="5:140" s="206" customFormat="1" ht="15" customHeight="1" x14ac:dyDescent="0.25">
      <c r="E322" s="207"/>
      <c r="F322" s="208"/>
      <c r="G322" s="154"/>
      <c r="O322" s="209"/>
      <c r="P322" s="210"/>
      <c r="Q322" s="207"/>
      <c r="R322" s="209"/>
      <c r="S322" s="209"/>
      <c r="T322" s="209"/>
      <c r="U322" s="209"/>
      <c r="V322" s="209"/>
      <c r="W322" s="209"/>
      <c r="X322" s="209"/>
      <c r="Z322" s="209"/>
      <c r="AD322" s="209"/>
      <c r="AF322" s="209"/>
      <c r="AH322" s="209"/>
      <c r="AJ322" s="209"/>
      <c r="AL322" s="209"/>
      <c r="AN322" s="209"/>
      <c r="AP322" s="209"/>
      <c r="AR322" s="209"/>
      <c r="AT322" s="209"/>
      <c r="AV322" s="209"/>
      <c r="AX322" s="209"/>
      <c r="AZ322" s="209"/>
      <c r="BB322" s="209"/>
      <c r="BD322" s="209"/>
      <c r="BF322" s="209"/>
      <c r="BH322" s="209"/>
      <c r="BJ322" s="209"/>
      <c r="BL322" s="209"/>
      <c r="BN322" s="209"/>
      <c r="BP322" s="209"/>
      <c r="BR322" s="209"/>
      <c r="BT322" s="209"/>
      <c r="BV322" s="209"/>
      <c r="BX322" s="209"/>
      <c r="BZ322" s="209"/>
      <c r="CB322" s="209"/>
      <c r="CD322" s="209"/>
      <c r="CF322" s="209"/>
      <c r="CH322" s="209"/>
      <c r="CJ322" s="209"/>
      <c r="CL322" s="209"/>
      <c r="CN322" s="209"/>
      <c r="CP322" s="209"/>
      <c r="CR322" s="209"/>
      <c r="CT322" s="209"/>
      <c r="CV322" s="209"/>
      <c r="CX322" s="209"/>
      <c r="CZ322" s="209"/>
      <c r="DB322" s="209"/>
      <c r="DD322" s="209"/>
      <c r="DF322" s="209"/>
      <c r="DH322" s="209"/>
      <c r="DJ322" s="209"/>
      <c r="DL322" s="209"/>
      <c r="DN322" s="209"/>
      <c r="DP322" s="209"/>
      <c r="DR322" s="209"/>
      <c r="DT322" s="209"/>
      <c r="DV322" s="209"/>
      <c r="DX322" s="209"/>
      <c r="DZ322" s="209"/>
      <c r="EB322" s="209"/>
      <c r="ED322" s="209"/>
      <c r="EF322" s="209"/>
      <c r="EH322" s="209"/>
      <c r="EJ322" s="209"/>
    </row>
    <row r="323" spans="5:140" s="206" customFormat="1" ht="15" customHeight="1" x14ac:dyDescent="0.25">
      <c r="E323" s="207"/>
      <c r="F323" s="208"/>
      <c r="G323" s="154"/>
      <c r="O323" s="209"/>
      <c r="P323" s="210"/>
      <c r="Q323" s="207"/>
      <c r="R323" s="209"/>
      <c r="S323" s="209"/>
      <c r="T323" s="209"/>
      <c r="U323" s="209"/>
      <c r="V323" s="209"/>
      <c r="W323" s="209"/>
      <c r="X323" s="209"/>
      <c r="Z323" s="209"/>
      <c r="AD323" s="209"/>
      <c r="AF323" s="209"/>
      <c r="AH323" s="209"/>
      <c r="AJ323" s="209"/>
      <c r="AL323" s="209"/>
      <c r="AN323" s="209"/>
      <c r="AP323" s="209"/>
      <c r="AR323" s="209"/>
      <c r="AT323" s="209"/>
      <c r="AV323" s="209"/>
      <c r="AX323" s="209"/>
      <c r="AZ323" s="209"/>
      <c r="BB323" s="209"/>
      <c r="BD323" s="209"/>
      <c r="BF323" s="209"/>
      <c r="BH323" s="209"/>
      <c r="BJ323" s="209"/>
      <c r="BL323" s="209"/>
      <c r="BN323" s="209"/>
      <c r="BP323" s="209"/>
      <c r="BR323" s="209"/>
      <c r="BT323" s="209"/>
      <c r="BV323" s="209"/>
      <c r="BX323" s="209"/>
      <c r="BZ323" s="209"/>
      <c r="CB323" s="209"/>
      <c r="CD323" s="209"/>
      <c r="CF323" s="209"/>
      <c r="CH323" s="209"/>
      <c r="CJ323" s="209"/>
      <c r="CL323" s="209"/>
      <c r="CN323" s="209"/>
      <c r="CP323" s="209"/>
      <c r="CR323" s="209"/>
      <c r="CT323" s="209"/>
      <c r="CV323" s="209"/>
      <c r="CX323" s="209"/>
      <c r="CZ323" s="209"/>
      <c r="DB323" s="209"/>
      <c r="DD323" s="209"/>
      <c r="DF323" s="209"/>
      <c r="DH323" s="209"/>
      <c r="DJ323" s="209"/>
      <c r="DL323" s="209"/>
      <c r="DN323" s="209"/>
      <c r="DP323" s="209"/>
      <c r="DR323" s="209"/>
      <c r="DT323" s="209"/>
      <c r="DV323" s="209"/>
      <c r="DX323" s="209"/>
      <c r="DZ323" s="209"/>
      <c r="EB323" s="209"/>
      <c r="ED323" s="209"/>
      <c r="EF323" s="209"/>
      <c r="EH323" s="209"/>
      <c r="EJ323" s="209"/>
    </row>
    <row r="324" spans="5:140" s="206" customFormat="1" ht="15" customHeight="1" x14ac:dyDescent="0.25">
      <c r="E324" s="207"/>
      <c r="F324" s="208"/>
      <c r="G324" s="154"/>
      <c r="O324" s="209"/>
      <c r="P324" s="210"/>
      <c r="Q324" s="207"/>
      <c r="R324" s="209"/>
      <c r="S324" s="209"/>
      <c r="T324" s="209"/>
      <c r="U324" s="209"/>
      <c r="V324" s="209"/>
      <c r="W324" s="209"/>
      <c r="X324" s="209"/>
      <c r="Z324" s="209"/>
      <c r="AD324" s="209"/>
      <c r="AF324" s="209"/>
      <c r="AH324" s="209"/>
      <c r="AJ324" s="209"/>
      <c r="AL324" s="209"/>
      <c r="AN324" s="209"/>
      <c r="AP324" s="209"/>
      <c r="AR324" s="209"/>
      <c r="AT324" s="209"/>
      <c r="AV324" s="209"/>
      <c r="AX324" s="209"/>
      <c r="AZ324" s="209"/>
      <c r="BB324" s="209"/>
      <c r="BD324" s="209"/>
      <c r="BF324" s="209"/>
      <c r="BH324" s="209"/>
      <c r="BJ324" s="209"/>
      <c r="BL324" s="209"/>
      <c r="BN324" s="209"/>
      <c r="BP324" s="209"/>
      <c r="BR324" s="209"/>
      <c r="BT324" s="209"/>
      <c r="BV324" s="209"/>
      <c r="BX324" s="209"/>
      <c r="BZ324" s="209"/>
      <c r="CB324" s="209"/>
      <c r="CD324" s="209"/>
      <c r="CF324" s="209"/>
      <c r="CH324" s="209"/>
      <c r="CJ324" s="209"/>
      <c r="CL324" s="209"/>
      <c r="CN324" s="209"/>
      <c r="CP324" s="209"/>
      <c r="CR324" s="209"/>
      <c r="CT324" s="209"/>
      <c r="CV324" s="209"/>
      <c r="CX324" s="209"/>
      <c r="CZ324" s="209"/>
      <c r="DB324" s="209"/>
      <c r="DD324" s="209"/>
      <c r="DF324" s="209"/>
      <c r="DH324" s="209"/>
      <c r="DJ324" s="209"/>
      <c r="DL324" s="209"/>
      <c r="DN324" s="209"/>
      <c r="DP324" s="209"/>
      <c r="DR324" s="209"/>
      <c r="DT324" s="209"/>
      <c r="DV324" s="209"/>
      <c r="DX324" s="209"/>
      <c r="DZ324" s="209"/>
      <c r="EB324" s="209"/>
      <c r="ED324" s="209"/>
      <c r="EF324" s="209"/>
      <c r="EH324" s="209"/>
      <c r="EJ324" s="209"/>
    </row>
    <row r="325" spans="5:140" s="206" customFormat="1" ht="15" customHeight="1" x14ac:dyDescent="0.25">
      <c r="E325" s="207"/>
      <c r="F325" s="208"/>
      <c r="G325" s="154"/>
      <c r="O325" s="209"/>
      <c r="P325" s="210"/>
      <c r="Q325" s="207"/>
      <c r="R325" s="209"/>
      <c r="S325" s="209"/>
      <c r="T325" s="209"/>
      <c r="U325" s="209"/>
      <c r="V325" s="209"/>
      <c r="W325" s="209"/>
      <c r="X325" s="209"/>
      <c r="Z325" s="209"/>
      <c r="AD325" s="209"/>
      <c r="AF325" s="209"/>
      <c r="AH325" s="209"/>
      <c r="AJ325" s="209"/>
      <c r="AL325" s="209"/>
      <c r="AN325" s="209"/>
      <c r="AP325" s="209"/>
      <c r="AR325" s="209"/>
      <c r="AT325" s="209"/>
      <c r="AV325" s="209"/>
      <c r="AX325" s="209"/>
      <c r="AZ325" s="209"/>
      <c r="BB325" s="209"/>
      <c r="BD325" s="209"/>
      <c r="BF325" s="209"/>
      <c r="BH325" s="209"/>
      <c r="BJ325" s="209"/>
      <c r="BL325" s="209"/>
      <c r="BN325" s="209"/>
      <c r="BP325" s="209"/>
      <c r="BR325" s="209"/>
      <c r="BT325" s="209"/>
      <c r="BV325" s="209"/>
      <c r="BX325" s="209"/>
      <c r="BZ325" s="209"/>
      <c r="CB325" s="209"/>
      <c r="CD325" s="209"/>
      <c r="CF325" s="209"/>
      <c r="CH325" s="209"/>
      <c r="CJ325" s="209"/>
      <c r="CL325" s="209"/>
      <c r="CN325" s="209"/>
      <c r="CP325" s="209"/>
      <c r="CR325" s="209"/>
      <c r="CT325" s="209"/>
      <c r="CV325" s="209"/>
      <c r="CX325" s="209"/>
      <c r="CZ325" s="209"/>
      <c r="DB325" s="209"/>
      <c r="DD325" s="209"/>
      <c r="DF325" s="209"/>
      <c r="DH325" s="209"/>
      <c r="DJ325" s="209"/>
      <c r="DL325" s="209"/>
      <c r="DN325" s="209"/>
      <c r="DP325" s="209"/>
      <c r="DR325" s="209"/>
      <c r="DT325" s="209"/>
      <c r="DV325" s="209"/>
      <c r="DX325" s="209"/>
      <c r="DZ325" s="209"/>
      <c r="EB325" s="209"/>
      <c r="ED325" s="209"/>
      <c r="EF325" s="209"/>
      <c r="EH325" s="209"/>
      <c r="EJ325" s="209"/>
    </row>
    <row r="326" spans="5:140" s="206" customFormat="1" ht="15" customHeight="1" x14ac:dyDescent="0.25">
      <c r="E326" s="207"/>
      <c r="F326" s="208"/>
      <c r="G326" s="154"/>
      <c r="O326" s="209"/>
      <c r="P326" s="210"/>
      <c r="Q326" s="207"/>
      <c r="R326" s="209"/>
      <c r="S326" s="209"/>
      <c r="T326" s="209"/>
      <c r="U326" s="209"/>
      <c r="V326" s="209"/>
      <c r="W326" s="209"/>
      <c r="X326" s="209"/>
      <c r="Z326" s="209"/>
      <c r="AD326" s="209"/>
      <c r="AF326" s="209"/>
      <c r="AH326" s="209"/>
      <c r="AJ326" s="209"/>
      <c r="AL326" s="209"/>
      <c r="AN326" s="209"/>
      <c r="AP326" s="209"/>
      <c r="AR326" s="209"/>
      <c r="AT326" s="209"/>
      <c r="AV326" s="209"/>
      <c r="AX326" s="209"/>
      <c r="AZ326" s="209"/>
      <c r="BB326" s="209"/>
      <c r="BD326" s="209"/>
      <c r="BF326" s="209"/>
      <c r="BH326" s="209"/>
      <c r="BJ326" s="209"/>
      <c r="BL326" s="209"/>
      <c r="BN326" s="209"/>
      <c r="BP326" s="209"/>
      <c r="BR326" s="209"/>
      <c r="BT326" s="209"/>
      <c r="BV326" s="209"/>
      <c r="BX326" s="209"/>
      <c r="BZ326" s="209"/>
      <c r="CB326" s="209"/>
      <c r="CD326" s="209"/>
      <c r="CF326" s="209"/>
      <c r="CH326" s="209"/>
      <c r="CJ326" s="209"/>
      <c r="CL326" s="209"/>
      <c r="CN326" s="209"/>
      <c r="CP326" s="209"/>
      <c r="CR326" s="209"/>
      <c r="CT326" s="209"/>
      <c r="CV326" s="209"/>
      <c r="CX326" s="209"/>
      <c r="CZ326" s="209"/>
      <c r="DB326" s="209"/>
      <c r="DD326" s="209"/>
      <c r="DF326" s="209"/>
      <c r="DH326" s="209"/>
      <c r="DJ326" s="209"/>
      <c r="DL326" s="209"/>
      <c r="DN326" s="209"/>
      <c r="DP326" s="209"/>
      <c r="DR326" s="209"/>
      <c r="DT326" s="209"/>
      <c r="DV326" s="209"/>
      <c r="DX326" s="209"/>
      <c r="DZ326" s="209"/>
      <c r="EB326" s="209"/>
      <c r="ED326" s="209"/>
      <c r="EF326" s="209"/>
      <c r="EH326" s="209"/>
      <c r="EJ326" s="209"/>
    </row>
    <row r="327" spans="5:140" s="206" customFormat="1" ht="15" customHeight="1" x14ac:dyDescent="0.25">
      <c r="E327" s="207"/>
      <c r="F327" s="208"/>
      <c r="G327" s="154"/>
      <c r="O327" s="209"/>
      <c r="P327" s="210"/>
      <c r="Q327" s="207"/>
      <c r="R327" s="209"/>
      <c r="S327" s="209"/>
      <c r="T327" s="209"/>
      <c r="U327" s="209"/>
      <c r="V327" s="209"/>
      <c r="W327" s="209"/>
      <c r="X327" s="209"/>
      <c r="Z327" s="209"/>
      <c r="AD327" s="209"/>
      <c r="AF327" s="209"/>
      <c r="AH327" s="209"/>
      <c r="AJ327" s="209"/>
      <c r="AL327" s="209"/>
      <c r="AN327" s="209"/>
      <c r="AP327" s="209"/>
      <c r="AR327" s="209"/>
      <c r="AT327" s="209"/>
      <c r="AV327" s="209"/>
      <c r="AX327" s="209"/>
      <c r="AZ327" s="209"/>
      <c r="BB327" s="209"/>
      <c r="BD327" s="209"/>
      <c r="BF327" s="209"/>
      <c r="BH327" s="209"/>
      <c r="BJ327" s="209"/>
      <c r="BL327" s="209"/>
      <c r="BN327" s="209"/>
      <c r="BP327" s="209"/>
      <c r="BR327" s="209"/>
      <c r="BT327" s="209"/>
      <c r="BV327" s="209"/>
      <c r="BX327" s="209"/>
      <c r="BZ327" s="209"/>
      <c r="CB327" s="209"/>
      <c r="CD327" s="209"/>
      <c r="CF327" s="209"/>
      <c r="CH327" s="209"/>
      <c r="CJ327" s="209"/>
      <c r="CL327" s="209"/>
      <c r="CN327" s="209"/>
      <c r="CP327" s="209"/>
      <c r="CR327" s="209"/>
      <c r="CT327" s="209"/>
      <c r="CV327" s="209"/>
      <c r="CX327" s="209"/>
      <c r="CZ327" s="209"/>
      <c r="DB327" s="209"/>
      <c r="DD327" s="209"/>
      <c r="DF327" s="209"/>
      <c r="DH327" s="209"/>
      <c r="DJ327" s="209"/>
      <c r="DL327" s="209"/>
      <c r="DN327" s="209"/>
      <c r="DP327" s="209"/>
      <c r="DR327" s="209"/>
      <c r="DT327" s="209"/>
      <c r="DV327" s="209"/>
      <c r="DX327" s="209"/>
      <c r="DZ327" s="209"/>
      <c r="EB327" s="209"/>
      <c r="ED327" s="209"/>
      <c r="EF327" s="209"/>
      <c r="EH327" s="209"/>
      <c r="EJ327" s="209"/>
    </row>
    <row r="328" spans="5:140" s="206" customFormat="1" ht="15" customHeight="1" x14ac:dyDescent="0.25">
      <c r="E328" s="207"/>
      <c r="F328" s="208"/>
      <c r="G328" s="154"/>
      <c r="O328" s="209"/>
      <c r="P328" s="210"/>
      <c r="Q328" s="207"/>
      <c r="R328" s="209"/>
      <c r="S328" s="209"/>
      <c r="T328" s="209"/>
      <c r="U328" s="209"/>
      <c r="V328" s="209"/>
      <c r="W328" s="209"/>
      <c r="X328" s="209"/>
      <c r="Z328" s="209"/>
      <c r="AD328" s="209"/>
      <c r="AF328" s="209"/>
      <c r="AH328" s="209"/>
      <c r="AJ328" s="209"/>
      <c r="AL328" s="209"/>
      <c r="AN328" s="209"/>
      <c r="AP328" s="209"/>
      <c r="AR328" s="209"/>
      <c r="AT328" s="209"/>
      <c r="AV328" s="209"/>
      <c r="AX328" s="209"/>
      <c r="AZ328" s="209"/>
      <c r="BB328" s="209"/>
      <c r="BD328" s="209"/>
      <c r="BF328" s="209"/>
      <c r="BH328" s="209"/>
      <c r="BJ328" s="209"/>
      <c r="BL328" s="209"/>
      <c r="BN328" s="209"/>
      <c r="BP328" s="209"/>
      <c r="BR328" s="209"/>
      <c r="BT328" s="209"/>
      <c r="BV328" s="209"/>
      <c r="BX328" s="209"/>
      <c r="BZ328" s="209"/>
      <c r="CB328" s="209"/>
      <c r="CD328" s="209"/>
      <c r="CF328" s="209"/>
      <c r="CH328" s="209"/>
      <c r="CJ328" s="209"/>
      <c r="CL328" s="209"/>
      <c r="CN328" s="209"/>
      <c r="CP328" s="209"/>
      <c r="CR328" s="209"/>
      <c r="CT328" s="209"/>
      <c r="CV328" s="209"/>
      <c r="CX328" s="209"/>
      <c r="CZ328" s="209"/>
      <c r="DB328" s="209"/>
      <c r="DD328" s="209"/>
      <c r="DF328" s="209"/>
      <c r="DH328" s="209"/>
      <c r="DJ328" s="209"/>
      <c r="DL328" s="209"/>
      <c r="DN328" s="209"/>
      <c r="DP328" s="209"/>
      <c r="DR328" s="209"/>
      <c r="DT328" s="209"/>
      <c r="DV328" s="209"/>
      <c r="DX328" s="209"/>
      <c r="DZ328" s="209"/>
      <c r="EB328" s="209"/>
      <c r="ED328" s="209"/>
      <c r="EF328" s="209"/>
      <c r="EH328" s="209"/>
      <c r="EJ328" s="209"/>
    </row>
    <row r="329" spans="5:140" s="206" customFormat="1" ht="15" customHeight="1" x14ac:dyDescent="0.25">
      <c r="E329" s="207"/>
      <c r="F329" s="208"/>
      <c r="G329" s="154"/>
      <c r="O329" s="209"/>
      <c r="P329" s="210"/>
      <c r="Q329" s="207"/>
      <c r="R329" s="209"/>
      <c r="S329" s="209"/>
      <c r="T329" s="209"/>
      <c r="U329" s="209"/>
      <c r="V329" s="209"/>
      <c r="W329" s="209"/>
      <c r="X329" s="209"/>
      <c r="Z329" s="209"/>
      <c r="AD329" s="209"/>
      <c r="AF329" s="209"/>
      <c r="AH329" s="209"/>
      <c r="AJ329" s="209"/>
      <c r="AL329" s="209"/>
      <c r="AN329" s="209"/>
      <c r="AP329" s="209"/>
      <c r="AR329" s="209"/>
      <c r="AT329" s="209"/>
      <c r="AV329" s="209"/>
      <c r="AX329" s="209"/>
      <c r="AZ329" s="209"/>
      <c r="BB329" s="209"/>
      <c r="BD329" s="209"/>
      <c r="BF329" s="209"/>
      <c r="BH329" s="209"/>
      <c r="BJ329" s="209"/>
      <c r="BL329" s="209"/>
      <c r="BN329" s="209"/>
      <c r="BP329" s="209"/>
      <c r="BR329" s="209"/>
      <c r="BT329" s="209"/>
      <c r="BV329" s="209"/>
      <c r="BX329" s="209"/>
      <c r="BZ329" s="209"/>
      <c r="CB329" s="209"/>
      <c r="CD329" s="209"/>
      <c r="CF329" s="209"/>
      <c r="CH329" s="209"/>
      <c r="CJ329" s="209"/>
      <c r="CL329" s="209"/>
      <c r="CN329" s="209"/>
      <c r="CP329" s="209"/>
      <c r="CR329" s="209"/>
      <c r="CT329" s="209"/>
      <c r="CV329" s="209"/>
      <c r="CX329" s="209"/>
      <c r="CZ329" s="209"/>
      <c r="DB329" s="209"/>
      <c r="DD329" s="209"/>
      <c r="DF329" s="209"/>
      <c r="DH329" s="209"/>
      <c r="DJ329" s="209"/>
      <c r="DL329" s="209"/>
      <c r="DN329" s="209"/>
      <c r="DP329" s="209"/>
      <c r="DR329" s="209"/>
      <c r="DT329" s="209"/>
      <c r="DV329" s="209"/>
      <c r="DX329" s="209"/>
      <c r="DZ329" s="209"/>
      <c r="EB329" s="209"/>
      <c r="ED329" s="209"/>
      <c r="EF329" s="209"/>
      <c r="EH329" s="209"/>
      <c r="EJ329" s="209"/>
    </row>
    <row r="330" spans="5:140" s="206" customFormat="1" ht="15" customHeight="1" x14ac:dyDescent="0.25">
      <c r="E330" s="207"/>
      <c r="F330" s="208"/>
      <c r="G330" s="154"/>
      <c r="O330" s="209"/>
      <c r="P330" s="210"/>
      <c r="Q330" s="207"/>
      <c r="R330" s="209"/>
      <c r="S330" s="209"/>
      <c r="T330" s="209"/>
      <c r="U330" s="209"/>
      <c r="V330" s="209"/>
      <c r="W330" s="209"/>
      <c r="X330" s="209"/>
      <c r="Z330" s="209"/>
      <c r="AD330" s="209"/>
      <c r="AF330" s="209"/>
      <c r="AH330" s="209"/>
      <c r="AJ330" s="209"/>
      <c r="AL330" s="209"/>
      <c r="AN330" s="209"/>
      <c r="AP330" s="209"/>
      <c r="AR330" s="209"/>
      <c r="AT330" s="209"/>
      <c r="AV330" s="209"/>
      <c r="AX330" s="209"/>
      <c r="AZ330" s="209"/>
      <c r="BB330" s="209"/>
      <c r="BD330" s="209"/>
      <c r="BF330" s="209"/>
      <c r="BH330" s="209"/>
      <c r="BJ330" s="209"/>
      <c r="BL330" s="209"/>
      <c r="BN330" s="209"/>
      <c r="BP330" s="209"/>
      <c r="BR330" s="209"/>
      <c r="BT330" s="209"/>
      <c r="BV330" s="209"/>
      <c r="BX330" s="209"/>
      <c r="BZ330" s="209"/>
      <c r="CB330" s="209"/>
      <c r="CD330" s="209"/>
      <c r="CF330" s="209"/>
      <c r="CH330" s="209"/>
      <c r="CJ330" s="209"/>
      <c r="CL330" s="209"/>
      <c r="CN330" s="209"/>
      <c r="CP330" s="209"/>
      <c r="CR330" s="209"/>
      <c r="CT330" s="209"/>
      <c r="CV330" s="209"/>
      <c r="CX330" s="209"/>
      <c r="CZ330" s="209"/>
      <c r="DB330" s="209"/>
      <c r="DD330" s="209"/>
      <c r="DF330" s="209"/>
      <c r="DH330" s="209"/>
      <c r="DJ330" s="209"/>
      <c r="DL330" s="209"/>
      <c r="DN330" s="209"/>
      <c r="DP330" s="209"/>
      <c r="DR330" s="209"/>
      <c r="DT330" s="209"/>
      <c r="DV330" s="209"/>
      <c r="DX330" s="209"/>
      <c r="DZ330" s="209"/>
      <c r="EB330" s="209"/>
      <c r="ED330" s="209"/>
      <c r="EF330" s="209"/>
      <c r="EH330" s="209"/>
      <c r="EJ330" s="209"/>
    </row>
    <row r="331" spans="5:140" s="206" customFormat="1" ht="15" customHeight="1" x14ac:dyDescent="0.25">
      <c r="E331" s="207"/>
      <c r="F331" s="208"/>
      <c r="G331" s="154"/>
      <c r="O331" s="209"/>
      <c r="P331" s="210"/>
      <c r="Q331" s="207"/>
      <c r="R331" s="209"/>
      <c r="S331" s="209"/>
      <c r="T331" s="209"/>
      <c r="U331" s="209"/>
      <c r="V331" s="209"/>
      <c r="W331" s="209"/>
      <c r="X331" s="209"/>
      <c r="Z331" s="209"/>
      <c r="AD331" s="209"/>
      <c r="AF331" s="209"/>
      <c r="AH331" s="209"/>
      <c r="AJ331" s="209"/>
      <c r="AL331" s="209"/>
      <c r="AN331" s="209"/>
      <c r="AP331" s="209"/>
      <c r="AR331" s="209"/>
      <c r="AT331" s="209"/>
      <c r="AV331" s="209"/>
      <c r="AX331" s="209"/>
      <c r="AZ331" s="209"/>
      <c r="BB331" s="209"/>
      <c r="BD331" s="209"/>
      <c r="BF331" s="209"/>
      <c r="BH331" s="209"/>
      <c r="BJ331" s="209"/>
      <c r="BL331" s="209"/>
      <c r="BN331" s="209"/>
      <c r="BP331" s="209"/>
      <c r="BR331" s="209"/>
      <c r="BT331" s="209"/>
      <c r="BV331" s="209"/>
      <c r="BX331" s="209"/>
      <c r="BZ331" s="209"/>
      <c r="CB331" s="209"/>
      <c r="CD331" s="209"/>
      <c r="CF331" s="209"/>
      <c r="CH331" s="209"/>
      <c r="CJ331" s="209"/>
      <c r="CL331" s="209"/>
      <c r="CN331" s="209"/>
      <c r="CP331" s="209"/>
      <c r="CR331" s="209"/>
      <c r="CT331" s="209"/>
      <c r="CV331" s="209"/>
      <c r="CX331" s="209"/>
      <c r="CZ331" s="209"/>
      <c r="DB331" s="209"/>
      <c r="DD331" s="209"/>
      <c r="DF331" s="209"/>
      <c r="DH331" s="209"/>
      <c r="DJ331" s="209"/>
      <c r="DL331" s="209"/>
      <c r="DN331" s="209"/>
      <c r="DP331" s="209"/>
      <c r="DR331" s="209"/>
      <c r="DT331" s="209"/>
      <c r="DV331" s="209"/>
      <c r="DX331" s="209"/>
      <c r="DZ331" s="209"/>
      <c r="EB331" s="209"/>
      <c r="ED331" s="209"/>
      <c r="EF331" s="209"/>
      <c r="EH331" s="209"/>
      <c r="EJ331" s="209"/>
    </row>
    <row r="332" spans="5:140" s="206" customFormat="1" ht="15" customHeight="1" x14ac:dyDescent="0.25">
      <c r="E332" s="207"/>
      <c r="F332" s="208"/>
      <c r="G332" s="154"/>
      <c r="O332" s="209"/>
      <c r="P332" s="210"/>
      <c r="Q332" s="207"/>
      <c r="R332" s="209"/>
      <c r="S332" s="209"/>
      <c r="T332" s="209"/>
      <c r="U332" s="209"/>
      <c r="V332" s="209"/>
      <c r="W332" s="209"/>
      <c r="X332" s="209"/>
      <c r="Z332" s="209"/>
      <c r="AD332" s="209"/>
      <c r="AF332" s="209"/>
      <c r="AH332" s="209"/>
      <c r="AJ332" s="209"/>
      <c r="AL332" s="209"/>
      <c r="AN332" s="209"/>
      <c r="AP332" s="209"/>
      <c r="AR332" s="209"/>
      <c r="AT332" s="209"/>
      <c r="AV332" s="209"/>
      <c r="AX332" s="209"/>
      <c r="AZ332" s="209"/>
      <c r="BB332" s="209"/>
      <c r="BD332" s="209"/>
      <c r="BF332" s="209"/>
      <c r="BH332" s="209"/>
      <c r="BJ332" s="209"/>
      <c r="BL332" s="209"/>
      <c r="BN332" s="209"/>
      <c r="BP332" s="209"/>
      <c r="BR332" s="209"/>
      <c r="BT332" s="209"/>
      <c r="BV332" s="209"/>
      <c r="BX332" s="209"/>
      <c r="BZ332" s="209"/>
      <c r="CB332" s="209"/>
      <c r="CD332" s="209"/>
      <c r="CF332" s="209"/>
      <c r="CH332" s="209"/>
      <c r="CJ332" s="209"/>
      <c r="CL332" s="209"/>
      <c r="CN332" s="209"/>
      <c r="CP332" s="209"/>
      <c r="CR332" s="209"/>
      <c r="CT332" s="209"/>
      <c r="CV332" s="209"/>
      <c r="CX332" s="209"/>
      <c r="CZ332" s="209"/>
      <c r="DB332" s="209"/>
      <c r="DD332" s="209"/>
      <c r="DF332" s="209"/>
      <c r="DH332" s="209"/>
      <c r="DJ332" s="209"/>
      <c r="DL332" s="209"/>
      <c r="DN332" s="209"/>
      <c r="DP332" s="209"/>
      <c r="DR332" s="209"/>
      <c r="DT332" s="209"/>
      <c r="DV332" s="209"/>
      <c r="DX332" s="209"/>
      <c r="DZ332" s="209"/>
      <c r="EB332" s="209"/>
      <c r="ED332" s="209"/>
      <c r="EF332" s="209"/>
      <c r="EH332" s="209"/>
      <c r="EJ332" s="209"/>
    </row>
    <row r="333" spans="5:140" s="206" customFormat="1" ht="15" customHeight="1" x14ac:dyDescent="0.25">
      <c r="E333" s="207"/>
      <c r="F333" s="208"/>
      <c r="G333" s="154"/>
      <c r="O333" s="209"/>
      <c r="P333" s="210"/>
      <c r="Q333" s="207"/>
      <c r="R333" s="209"/>
      <c r="S333" s="209"/>
      <c r="T333" s="209"/>
      <c r="U333" s="209"/>
      <c r="V333" s="209"/>
      <c r="W333" s="209"/>
      <c r="X333" s="209"/>
      <c r="Z333" s="209"/>
      <c r="AD333" s="209"/>
      <c r="AF333" s="209"/>
      <c r="AH333" s="209"/>
      <c r="AJ333" s="209"/>
      <c r="AL333" s="209"/>
      <c r="AN333" s="209"/>
      <c r="AP333" s="209"/>
      <c r="AR333" s="209"/>
      <c r="AT333" s="209"/>
      <c r="AV333" s="209"/>
      <c r="AX333" s="209"/>
      <c r="AZ333" s="209"/>
      <c r="BB333" s="209"/>
      <c r="BD333" s="209"/>
      <c r="BF333" s="209"/>
      <c r="BH333" s="209"/>
      <c r="BJ333" s="209"/>
      <c r="BL333" s="209"/>
      <c r="BN333" s="209"/>
      <c r="BP333" s="209"/>
      <c r="BR333" s="209"/>
      <c r="BT333" s="209"/>
      <c r="BV333" s="209"/>
      <c r="BX333" s="209"/>
      <c r="BZ333" s="209"/>
      <c r="CB333" s="209"/>
      <c r="CD333" s="209"/>
      <c r="CF333" s="209"/>
      <c r="CH333" s="209"/>
      <c r="CJ333" s="209"/>
      <c r="CL333" s="209"/>
      <c r="CN333" s="209"/>
      <c r="CP333" s="209"/>
      <c r="CR333" s="209"/>
      <c r="CT333" s="209"/>
      <c r="CV333" s="209"/>
      <c r="CX333" s="209"/>
      <c r="CZ333" s="209"/>
      <c r="DB333" s="209"/>
      <c r="DD333" s="209"/>
      <c r="DF333" s="209"/>
      <c r="DH333" s="209"/>
      <c r="DJ333" s="209"/>
      <c r="DL333" s="209"/>
      <c r="DN333" s="209"/>
      <c r="DP333" s="209"/>
      <c r="DR333" s="209"/>
      <c r="DT333" s="209"/>
      <c r="DV333" s="209"/>
      <c r="DX333" s="209"/>
      <c r="DZ333" s="209"/>
      <c r="EB333" s="209"/>
      <c r="ED333" s="209"/>
      <c r="EF333" s="209"/>
      <c r="EH333" s="209"/>
      <c r="EJ333" s="209"/>
    </row>
    <row r="334" spans="5:140" s="206" customFormat="1" ht="15" customHeight="1" x14ac:dyDescent="0.25">
      <c r="E334" s="207"/>
      <c r="F334" s="208"/>
      <c r="G334" s="154"/>
      <c r="O334" s="209"/>
      <c r="P334" s="210"/>
      <c r="Q334" s="207"/>
      <c r="R334" s="209"/>
      <c r="S334" s="209"/>
      <c r="T334" s="209"/>
      <c r="U334" s="209"/>
      <c r="V334" s="209"/>
      <c r="W334" s="209"/>
      <c r="X334" s="209"/>
      <c r="Z334" s="209"/>
      <c r="AD334" s="209"/>
      <c r="AF334" s="209"/>
      <c r="AH334" s="209"/>
      <c r="AJ334" s="209"/>
      <c r="AL334" s="209"/>
      <c r="AN334" s="209"/>
      <c r="AP334" s="209"/>
      <c r="AR334" s="209"/>
      <c r="AT334" s="209"/>
      <c r="AV334" s="209"/>
      <c r="AX334" s="209"/>
      <c r="AZ334" s="209"/>
      <c r="BB334" s="209"/>
      <c r="BD334" s="209"/>
      <c r="BF334" s="209"/>
      <c r="BH334" s="209"/>
      <c r="BJ334" s="209"/>
      <c r="BL334" s="209"/>
      <c r="BN334" s="209"/>
      <c r="BP334" s="209"/>
      <c r="BR334" s="209"/>
      <c r="BT334" s="209"/>
      <c r="BV334" s="209"/>
      <c r="BX334" s="209"/>
      <c r="BZ334" s="209"/>
      <c r="CB334" s="209"/>
      <c r="CD334" s="209"/>
      <c r="CF334" s="209"/>
      <c r="CH334" s="209"/>
      <c r="CJ334" s="209"/>
      <c r="CL334" s="209"/>
      <c r="CN334" s="209"/>
      <c r="CP334" s="209"/>
      <c r="CR334" s="209"/>
      <c r="CT334" s="209"/>
      <c r="CV334" s="209"/>
      <c r="CX334" s="209"/>
      <c r="CZ334" s="209"/>
      <c r="DB334" s="209"/>
      <c r="DD334" s="209"/>
      <c r="DF334" s="209"/>
      <c r="DH334" s="209"/>
      <c r="DJ334" s="209"/>
      <c r="DL334" s="209"/>
      <c r="DN334" s="209"/>
      <c r="DP334" s="209"/>
      <c r="DR334" s="209"/>
      <c r="DT334" s="209"/>
      <c r="DV334" s="209"/>
      <c r="DX334" s="209"/>
      <c r="DZ334" s="209"/>
      <c r="EB334" s="209"/>
      <c r="ED334" s="209"/>
      <c r="EF334" s="209"/>
      <c r="EH334" s="209"/>
      <c r="EJ334" s="209"/>
    </row>
    <row r="335" spans="5:140" s="206" customFormat="1" ht="15" customHeight="1" x14ac:dyDescent="0.25">
      <c r="E335" s="207"/>
      <c r="F335" s="208"/>
      <c r="G335" s="154"/>
      <c r="O335" s="209"/>
      <c r="P335" s="210"/>
      <c r="Q335" s="207"/>
      <c r="R335" s="209"/>
      <c r="S335" s="209"/>
      <c r="T335" s="209"/>
      <c r="U335" s="209"/>
      <c r="V335" s="209"/>
      <c r="W335" s="209"/>
      <c r="X335" s="209"/>
      <c r="Z335" s="209"/>
      <c r="AD335" s="209"/>
      <c r="AF335" s="209"/>
      <c r="AH335" s="209"/>
      <c r="AJ335" s="209"/>
      <c r="AL335" s="209"/>
      <c r="AN335" s="209"/>
      <c r="AP335" s="209"/>
      <c r="AR335" s="209"/>
      <c r="AT335" s="209"/>
      <c r="AV335" s="209"/>
      <c r="AX335" s="209"/>
      <c r="AZ335" s="209"/>
      <c r="BB335" s="209"/>
      <c r="BD335" s="209"/>
      <c r="BF335" s="209"/>
      <c r="BH335" s="209"/>
      <c r="BJ335" s="209"/>
      <c r="BL335" s="209"/>
      <c r="BN335" s="209"/>
      <c r="BP335" s="209"/>
      <c r="BR335" s="209"/>
      <c r="BT335" s="209"/>
      <c r="BV335" s="209"/>
      <c r="BX335" s="209"/>
      <c r="BZ335" s="209"/>
      <c r="CB335" s="209"/>
      <c r="CD335" s="209"/>
      <c r="CF335" s="209"/>
      <c r="CH335" s="209"/>
      <c r="CJ335" s="209"/>
      <c r="CL335" s="209"/>
      <c r="CN335" s="209"/>
      <c r="CP335" s="209"/>
      <c r="CR335" s="209"/>
      <c r="CT335" s="209"/>
      <c r="CV335" s="209"/>
      <c r="CX335" s="209"/>
      <c r="CZ335" s="209"/>
      <c r="DB335" s="209"/>
      <c r="DD335" s="209"/>
      <c r="DF335" s="209"/>
      <c r="DH335" s="209"/>
      <c r="DJ335" s="209"/>
      <c r="DL335" s="209"/>
      <c r="DN335" s="209"/>
      <c r="DP335" s="209"/>
      <c r="DR335" s="209"/>
      <c r="DT335" s="209"/>
      <c r="DV335" s="209"/>
      <c r="DX335" s="209"/>
      <c r="DZ335" s="209"/>
      <c r="EB335" s="209"/>
      <c r="ED335" s="209"/>
      <c r="EF335" s="209"/>
      <c r="EH335" s="209"/>
      <c r="EJ335" s="209"/>
    </row>
    <row r="336" spans="5:140" s="206" customFormat="1" ht="15" customHeight="1" x14ac:dyDescent="0.25">
      <c r="E336" s="207"/>
      <c r="F336" s="208"/>
      <c r="G336" s="154"/>
      <c r="O336" s="209"/>
      <c r="P336" s="210"/>
      <c r="Q336" s="207"/>
      <c r="R336" s="209"/>
      <c r="S336" s="209"/>
      <c r="T336" s="209"/>
      <c r="U336" s="209"/>
      <c r="V336" s="209"/>
      <c r="W336" s="209"/>
      <c r="X336" s="209"/>
      <c r="Z336" s="209"/>
      <c r="AD336" s="209"/>
      <c r="AF336" s="209"/>
      <c r="AH336" s="209"/>
      <c r="AJ336" s="209"/>
      <c r="AL336" s="209"/>
      <c r="AN336" s="209"/>
      <c r="AP336" s="209"/>
      <c r="AR336" s="209"/>
      <c r="AT336" s="209"/>
      <c r="AV336" s="209"/>
      <c r="AX336" s="209"/>
      <c r="AZ336" s="209"/>
      <c r="BB336" s="209"/>
      <c r="BD336" s="209"/>
      <c r="BF336" s="209"/>
      <c r="BH336" s="209"/>
      <c r="BJ336" s="209"/>
      <c r="BL336" s="209"/>
      <c r="BN336" s="209"/>
      <c r="BP336" s="209"/>
      <c r="BR336" s="209"/>
      <c r="BT336" s="209"/>
      <c r="BV336" s="209"/>
      <c r="BX336" s="209"/>
      <c r="BZ336" s="209"/>
      <c r="CB336" s="209"/>
      <c r="CD336" s="209"/>
      <c r="CF336" s="209"/>
      <c r="CH336" s="209"/>
      <c r="CJ336" s="209"/>
      <c r="CL336" s="209"/>
      <c r="CN336" s="209"/>
      <c r="CP336" s="209"/>
      <c r="CR336" s="209"/>
      <c r="CT336" s="209"/>
      <c r="CV336" s="209"/>
      <c r="CX336" s="209"/>
      <c r="CZ336" s="209"/>
      <c r="DB336" s="209"/>
      <c r="DD336" s="209"/>
      <c r="DF336" s="209"/>
      <c r="DH336" s="209"/>
      <c r="DJ336" s="209"/>
      <c r="DL336" s="209"/>
      <c r="DN336" s="209"/>
      <c r="DP336" s="209"/>
      <c r="DR336" s="209"/>
      <c r="DT336" s="209"/>
      <c r="DV336" s="209"/>
      <c r="DX336" s="209"/>
      <c r="DZ336" s="209"/>
      <c r="EB336" s="209"/>
      <c r="ED336" s="209"/>
      <c r="EF336" s="209"/>
      <c r="EH336" s="209"/>
      <c r="EJ336" s="209"/>
    </row>
    <row r="337" spans="5:140" s="206" customFormat="1" ht="15" customHeight="1" x14ac:dyDescent="0.25">
      <c r="E337" s="207"/>
      <c r="F337" s="208"/>
      <c r="G337" s="154"/>
      <c r="O337" s="209"/>
      <c r="P337" s="210"/>
      <c r="Q337" s="207"/>
      <c r="R337" s="209"/>
      <c r="S337" s="209"/>
      <c r="T337" s="209"/>
      <c r="U337" s="209"/>
      <c r="V337" s="209"/>
      <c r="W337" s="209"/>
      <c r="X337" s="209"/>
      <c r="Z337" s="209"/>
      <c r="AD337" s="209"/>
      <c r="AF337" s="209"/>
      <c r="AH337" s="209"/>
      <c r="AJ337" s="209"/>
      <c r="AL337" s="209"/>
      <c r="AN337" s="209"/>
      <c r="AP337" s="209"/>
      <c r="AR337" s="209"/>
      <c r="AT337" s="209"/>
      <c r="AV337" s="209"/>
      <c r="AX337" s="209"/>
      <c r="AZ337" s="209"/>
      <c r="BB337" s="209"/>
      <c r="BD337" s="209"/>
      <c r="BF337" s="209"/>
      <c r="BH337" s="209"/>
      <c r="BJ337" s="209"/>
      <c r="BL337" s="209"/>
      <c r="BN337" s="209"/>
      <c r="BP337" s="209"/>
      <c r="BR337" s="209"/>
      <c r="BT337" s="209"/>
      <c r="BV337" s="209"/>
      <c r="BX337" s="209"/>
      <c r="BZ337" s="209"/>
      <c r="CB337" s="209"/>
      <c r="CD337" s="209"/>
      <c r="CF337" s="209"/>
      <c r="CH337" s="209"/>
      <c r="CJ337" s="209"/>
      <c r="CL337" s="209"/>
      <c r="CN337" s="209"/>
      <c r="CP337" s="209"/>
      <c r="CR337" s="209"/>
      <c r="CT337" s="209"/>
      <c r="CV337" s="209"/>
      <c r="CX337" s="209"/>
      <c r="CZ337" s="209"/>
      <c r="DB337" s="209"/>
      <c r="DD337" s="209"/>
      <c r="DF337" s="209"/>
      <c r="DH337" s="209"/>
      <c r="DJ337" s="209"/>
      <c r="DL337" s="209"/>
      <c r="DN337" s="209"/>
      <c r="DP337" s="209"/>
      <c r="DR337" s="209"/>
      <c r="DT337" s="209"/>
      <c r="DV337" s="209"/>
      <c r="DX337" s="209"/>
      <c r="DZ337" s="209"/>
      <c r="EB337" s="209"/>
      <c r="ED337" s="209"/>
      <c r="EF337" s="209"/>
      <c r="EH337" s="209"/>
      <c r="EJ337" s="209"/>
    </row>
    <row r="338" spans="5:140" s="206" customFormat="1" ht="15" customHeight="1" x14ac:dyDescent="0.25">
      <c r="E338" s="207"/>
      <c r="F338" s="208"/>
      <c r="G338" s="154"/>
      <c r="O338" s="209"/>
      <c r="P338" s="210"/>
      <c r="Q338" s="207"/>
      <c r="R338" s="209"/>
      <c r="S338" s="209"/>
      <c r="T338" s="209"/>
      <c r="U338" s="209"/>
      <c r="V338" s="209"/>
      <c r="W338" s="209"/>
      <c r="X338" s="209"/>
      <c r="Z338" s="209"/>
      <c r="AD338" s="209"/>
      <c r="AF338" s="209"/>
      <c r="AH338" s="209"/>
      <c r="AJ338" s="209"/>
      <c r="AL338" s="209"/>
      <c r="AN338" s="209"/>
      <c r="AP338" s="209"/>
      <c r="AR338" s="209"/>
      <c r="AT338" s="209"/>
      <c r="AV338" s="209"/>
      <c r="AX338" s="209"/>
      <c r="AZ338" s="209"/>
      <c r="BB338" s="209"/>
      <c r="BD338" s="209"/>
      <c r="BF338" s="209"/>
      <c r="BH338" s="209"/>
      <c r="BJ338" s="209"/>
      <c r="BL338" s="209"/>
      <c r="BN338" s="209"/>
      <c r="BP338" s="209"/>
      <c r="BR338" s="209"/>
      <c r="BT338" s="209"/>
      <c r="BV338" s="209"/>
      <c r="BX338" s="209"/>
      <c r="BZ338" s="209"/>
      <c r="CB338" s="209"/>
      <c r="CD338" s="209"/>
      <c r="CF338" s="209"/>
      <c r="CH338" s="209"/>
      <c r="CJ338" s="209"/>
      <c r="CL338" s="209"/>
      <c r="CN338" s="209"/>
      <c r="CP338" s="209"/>
      <c r="CR338" s="209"/>
      <c r="CT338" s="209"/>
      <c r="CV338" s="209"/>
      <c r="CX338" s="209"/>
      <c r="CZ338" s="209"/>
      <c r="DB338" s="209"/>
      <c r="DD338" s="209"/>
      <c r="DF338" s="209"/>
      <c r="DH338" s="209"/>
      <c r="DJ338" s="209"/>
      <c r="DL338" s="209"/>
      <c r="DN338" s="209"/>
      <c r="DP338" s="209"/>
      <c r="DR338" s="209"/>
      <c r="DT338" s="209"/>
      <c r="DV338" s="209"/>
      <c r="DX338" s="209"/>
      <c r="DZ338" s="209"/>
      <c r="EB338" s="209"/>
      <c r="ED338" s="209"/>
      <c r="EF338" s="209"/>
      <c r="EH338" s="209"/>
      <c r="EJ338" s="209"/>
    </row>
    <row r="339" spans="5:140" s="206" customFormat="1" ht="15" customHeight="1" x14ac:dyDescent="0.25">
      <c r="E339" s="207"/>
      <c r="F339" s="208"/>
      <c r="G339" s="154"/>
      <c r="O339" s="209"/>
      <c r="P339" s="210"/>
      <c r="Q339" s="207"/>
      <c r="R339" s="209"/>
      <c r="S339" s="209"/>
      <c r="T339" s="209"/>
      <c r="U339" s="209"/>
      <c r="V339" s="209"/>
      <c r="W339" s="209"/>
      <c r="X339" s="209"/>
      <c r="Z339" s="209"/>
      <c r="AD339" s="209"/>
      <c r="AF339" s="209"/>
      <c r="AH339" s="209"/>
      <c r="AJ339" s="209"/>
      <c r="AL339" s="209"/>
      <c r="AN339" s="209"/>
      <c r="AP339" s="209"/>
      <c r="AR339" s="209"/>
      <c r="AT339" s="209"/>
      <c r="AV339" s="209"/>
      <c r="AX339" s="209"/>
      <c r="AZ339" s="209"/>
      <c r="BB339" s="209"/>
      <c r="BD339" s="209"/>
      <c r="BF339" s="209"/>
      <c r="BH339" s="209"/>
      <c r="BJ339" s="209"/>
      <c r="BL339" s="209"/>
      <c r="BN339" s="209"/>
      <c r="BP339" s="209"/>
      <c r="BR339" s="209"/>
      <c r="BT339" s="209"/>
      <c r="BV339" s="209"/>
      <c r="BX339" s="209"/>
      <c r="BZ339" s="209"/>
      <c r="CB339" s="209"/>
      <c r="CD339" s="209"/>
      <c r="CF339" s="209"/>
      <c r="CH339" s="209"/>
      <c r="CJ339" s="209"/>
      <c r="CL339" s="209"/>
      <c r="CN339" s="209"/>
      <c r="CP339" s="209"/>
      <c r="CR339" s="209"/>
      <c r="CT339" s="209"/>
      <c r="CV339" s="209"/>
      <c r="CX339" s="209"/>
      <c r="CZ339" s="209"/>
      <c r="DB339" s="209"/>
      <c r="DD339" s="209"/>
      <c r="DF339" s="209"/>
      <c r="DH339" s="209"/>
      <c r="DJ339" s="209"/>
      <c r="DL339" s="209"/>
      <c r="DN339" s="209"/>
      <c r="DP339" s="209"/>
      <c r="DR339" s="209"/>
      <c r="DT339" s="209"/>
      <c r="DV339" s="209"/>
      <c r="DX339" s="209"/>
      <c r="DZ339" s="209"/>
      <c r="EB339" s="209"/>
      <c r="ED339" s="209"/>
      <c r="EF339" s="209"/>
      <c r="EH339" s="209"/>
      <c r="EJ339" s="209"/>
    </row>
    <row r="340" spans="5:140" s="206" customFormat="1" ht="15" customHeight="1" x14ac:dyDescent="0.25">
      <c r="E340" s="207"/>
      <c r="F340" s="208"/>
      <c r="G340" s="154"/>
      <c r="O340" s="209"/>
      <c r="P340" s="210"/>
      <c r="Q340" s="207"/>
      <c r="R340" s="209"/>
      <c r="S340" s="209"/>
      <c r="T340" s="209"/>
      <c r="U340" s="209"/>
      <c r="V340" s="209"/>
      <c r="W340" s="209"/>
      <c r="X340" s="209"/>
      <c r="Z340" s="209"/>
      <c r="AD340" s="209"/>
      <c r="AF340" s="209"/>
      <c r="AH340" s="209"/>
      <c r="AJ340" s="209"/>
      <c r="AL340" s="209"/>
      <c r="AN340" s="209"/>
      <c r="AP340" s="209"/>
      <c r="AR340" s="209"/>
      <c r="AT340" s="209"/>
      <c r="AV340" s="209"/>
      <c r="AX340" s="209"/>
      <c r="AZ340" s="209"/>
      <c r="BB340" s="209"/>
      <c r="BD340" s="209"/>
      <c r="BF340" s="209"/>
      <c r="BH340" s="209"/>
      <c r="BJ340" s="209"/>
      <c r="BL340" s="209"/>
      <c r="BN340" s="209"/>
      <c r="BP340" s="209"/>
      <c r="BR340" s="209"/>
      <c r="BT340" s="209"/>
      <c r="BV340" s="209"/>
      <c r="BX340" s="209"/>
      <c r="BZ340" s="209"/>
      <c r="CB340" s="209"/>
      <c r="CD340" s="209"/>
      <c r="CF340" s="209"/>
      <c r="CH340" s="209"/>
      <c r="CJ340" s="209"/>
      <c r="CL340" s="209"/>
      <c r="CN340" s="209"/>
      <c r="CP340" s="209"/>
      <c r="CR340" s="209"/>
      <c r="CT340" s="209"/>
      <c r="CV340" s="209"/>
      <c r="CX340" s="209"/>
      <c r="CZ340" s="209"/>
      <c r="DB340" s="209"/>
      <c r="DD340" s="209"/>
      <c r="DF340" s="209"/>
      <c r="DH340" s="209"/>
      <c r="DJ340" s="209"/>
      <c r="DL340" s="209"/>
      <c r="DN340" s="209"/>
      <c r="DP340" s="209"/>
      <c r="DR340" s="209"/>
      <c r="DT340" s="209"/>
      <c r="DV340" s="209"/>
      <c r="DX340" s="209"/>
      <c r="DZ340" s="209"/>
      <c r="EB340" s="209"/>
      <c r="ED340" s="209"/>
      <c r="EF340" s="209"/>
      <c r="EH340" s="209"/>
      <c r="EJ340" s="209"/>
    </row>
    <row r="341" spans="5:140" s="206" customFormat="1" ht="15" customHeight="1" x14ac:dyDescent="0.25">
      <c r="E341" s="207"/>
      <c r="F341" s="208"/>
      <c r="G341" s="154"/>
      <c r="O341" s="209"/>
      <c r="P341" s="210"/>
      <c r="Q341" s="207"/>
      <c r="R341" s="209"/>
      <c r="S341" s="209"/>
      <c r="T341" s="209"/>
      <c r="U341" s="209"/>
      <c r="V341" s="209"/>
      <c r="W341" s="209"/>
      <c r="X341" s="209"/>
      <c r="Z341" s="209"/>
      <c r="AD341" s="209"/>
      <c r="AF341" s="209"/>
      <c r="AH341" s="209"/>
      <c r="AJ341" s="209"/>
      <c r="AL341" s="209"/>
      <c r="AN341" s="209"/>
      <c r="AP341" s="209"/>
      <c r="AR341" s="209"/>
      <c r="AT341" s="209"/>
      <c r="AV341" s="209"/>
      <c r="AX341" s="209"/>
      <c r="AZ341" s="209"/>
      <c r="BB341" s="209"/>
      <c r="BD341" s="209"/>
      <c r="BF341" s="209"/>
      <c r="BH341" s="209"/>
      <c r="BJ341" s="209"/>
      <c r="BL341" s="209"/>
      <c r="BN341" s="209"/>
      <c r="BP341" s="209"/>
      <c r="BR341" s="209"/>
      <c r="BT341" s="209"/>
      <c r="BV341" s="209"/>
      <c r="BX341" s="209"/>
      <c r="BZ341" s="209"/>
      <c r="CB341" s="209"/>
      <c r="CD341" s="209"/>
      <c r="CF341" s="209"/>
      <c r="CH341" s="209"/>
      <c r="CJ341" s="209"/>
      <c r="CL341" s="209"/>
      <c r="CN341" s="209"/>
      <c r="CP341" s="209"/>
      <c r="CR341" s="209"/>
      <c r="CT341" s="209"/>
      <c r="CV341" s="209"/>
      <c r="CX341" s="209"/>
      <c r="CZ341" s="209"/>
      <c r="DB341" s="209"/>
      <c r="DD341" s="209"/>
      <c r="DF341" s="209"/>
      <c r="DH341" s="209"/>
      <c r="DJ341" s="209"/>
      <c r="DL341" s="209"/>
      <c r="DN341" s="209"/>
      <c r="DP341" s="209"/>
      <c r="DR341" s="209"/>
      <c r="DT341" s="209"/>
      <c r="DV341" s="209"/>
      <c r="DX341" s="209"/>
      <c r="DZ341" s="209"/>
      <c r="EB341" s="209"/>
      <c r="ED341" s="209"/>
      <c r="EF341" s="209"/>
      <c r="EH341" s="209"/>
      <c r="EJ341" s="209"/>
    </row>
    <row r="342" spans="5:140" s="206" customFormat="1" ht="15" customHeight="1" x14ac:dyDescent="0.25">
      <c r="E342" s="207"/>
      <c r="F342" s="208"/>
      <c r="G342" s="154"/>
      <c r="O342" s="209"/>
      <c r="P342" s="210"/>
      <c r="Q342" s="207"/>
      <c r="R342" s="209"/>
      <c r="S342" s="209"/>
      <c r="T342" s="209"/>
      <c r="U342" s="209"/>
      <c r="V342" s="209"/>
      <c r="W342" s="209"/>
      <c r="X342" s="209"/>
      <c r="Z342" s="209"/>
      <c r="AD342" s="209"/>
      <c r="AF342" s="209"/>
      <c r="AH342" s="209"/>
      <c r="AJ342" s="209"/>
      <c r="AL342" s="209"/>
      <c r="AN342" s="209"/>
      <c r="AP342" s="209"/>
      <c r="AR342" s="209"/>
      <c r="AT342" s="209"/>
      <c r="AV342" s="209"/>
      <c r="AX342" s="209"/>
      <c r="AZ342" s="209"/>
      <c r="BB342" s="209"/>
      <c r="BD342" s="209"/>
      <c r="BF342" s="209"/>
      <c r="BH342" s="209"/>
      <c r="BJ342" s="209"/>
      <c r="BL342" s="209"/>
      <c r="BN342" s="209"/>
      <c r="BP342" s="209"/>
      <c r="BR342" s="209"/>
      <c r="BT342" s="209"/>
      <c r="BV342" s="209"/>
      <c r="BX342" s="209"/>
      <c r="BZ342" s="209"/>
      <c r="CB342" s="209"/>
      <c r="CD342" s="209"/>
      <c r="CF342" s="209"/>
      <c r="CH342" s="209"/>
      <c r="CJ342" s="209"/>
      <c r="CL342" s="209"/>
      <c r="CN342" s="209"/>
      <c r="CP342" s="209"/>
      <c r="CR342" s="209"/>
      <c r="CT342" s="209"/>
      <c r="CV342" s="209"/>
      <c r="CX342" s="209"/>
      <c r="CZ342" s="209"/>
      <c r="DB342" s="209"/>
      <c r="DD342" s="209"/>
      <c r="DF342" s="209"/>
      <c r="DH342" s="209"/>
      <c r="DJ342" s="209"/>
      <c r="DL342" s="209"/>
      <c r="DN342" s="209"/>
      <c r="DP342" s="209"/>
      <c r="DR342" s="209"/>
      <c r="DT342" s="209"/>
      <c r="DV342" s="209"/>
      <c r="DX342" s="209"/>
      <c r="DZ342" s="209"/>
      <c r="EB342" s="209"/>
      <c r="ED342" s="209"/>
      <c r="EF342" s="209"/>
      <c r="EH342" s="209"/>
      <c r="EJ342" s="209"/>
    </row>
    <row r="343" spans="5:140" s="206" customFormat="1" ht="15" customHeight="1" x14ac:dyDescent="0.25">
      <c r="E343" s="207"/>
      <c r="F343" s="208"/>
      <c r="G343" s="154"/>
      <c r="O343" s="209"/>
      <c r="P343" s="210"/>
      <c r="Q343" s="207"/>
      <c r="R343" s="209"/>
      <c r="S343" s="209"/>
      <c r="T343" s="209"/>
      <c r="U343" s="209"/>
      <c r="V343" s="209"/>
      <c r="W343" s="209"/>
      <c r="X343" s="209"/>
      <c r="Z343" s="209"/>
      <c r="AD343" s="209"/>
      <c r="AF343" s="209"/>
      <c r="AH343" s="209"/>
      <c r="AJ343" s="209"/>
      <c r="AL343" s="209"/>
      <c r="AN343" s="209"/>
      <c r="AP343" s="209"/>
      <c r="AR343" s="209"/>
      <c r="AT343" s="209"/>
      <c r="AV343" s="209"/>
      <c r="AX343" s="209"/>
      <c r="AZ343" s="209"/>
      <c r="BB343" s="209"/>
      <c r="BD343" s="209"/>
      <c r="BF343" s="209"/>
      <c r="BH343" s="209"/>
      <c r="BJ343" s="209"/>
      <c r="BL343" s="209"/>
      <c r="BN343" s="209"/>
      <c r="BP343" s="209"/>
      <c r="BR343" s="209"/>
      <c r="BT343" s="209"/>
      <c r="BV343" s="209"/>
      <c r="BX343" s="209"/>
      <c r="BZ343" s="209"/>
      <c r="CB343" s="209"/>
      <c r="CD343" s="209"/>
      <c r="CF343" s="209"/>
      <c r="CH343" s="209"/>
      <c r="CJ343" s="209"/>
      <c r="CL343" s="209"/>
      <c r="CN343" s="209"/>
      <c r="CP343" s="209"/>
      <c r="CR343" s="209"/>
      <c r="CT343" s="209"/>
      <c r="CV343" s="209"/>
      <c r="CX343" s="209"/>
      <c r="CZ343" s="209"/>
      <c r="DB343" s="209"/>
      <c r="DD343" s="209"/>
      <c r="DF343" s="209"/>
      <c r="DH343" s="209"/>
      <c r="DJ343" s="209"/>
      <c r="DL343" s="209"/>
      <c r="DN343" s="209"/>
      <c r="DP343" s="209"/>
      <c r="DR343" s="209"/>
      <c r="DT343" s="209"/>
      <c r="DV343" s="209"/>
      <c r="DX343" s="209"/>
      <c r="DZ343" s="209"/>
      <c r="EB343" s="209"/>
      <c r="ED343" s="209"/>
      <c r="EF343" s="209"/>
      <c r="EH343" s="209"/>
      <c r="EJ343" s="209"/>
    </row>
    <row r="344" spans="5:140" s="206" customFormat="1" ht="15" customHeight="1" x14ac:dyDescent="0.25">
      <c r="E344" s="207"/>
      <c r="F344" s="208"/>
      <c r="G344" s="154"/>
      <c r="O344" s="209"/>
      <c r="P344" s="210"/>
      <c r="Q344" s="207"/>
      <c r="R344" s="209"/>
      <c r="S344" s="209"/>
      <c r="T344" s="209"/>
      <c r="U344" s="209"/>
      <c r="V344" s="209"/>
      <c r="W344" s="209"/>
      <c r="X344" s="209"/>
      <c r="Z344" s="209"/>
      <c r="AD344" s="209"/>
      <c r="AF344" s="209"/>
      <c r="AH344" s="209"/>
      <c r="AJ344" s="209"/>
      <c r="AL344" s="209"/>
      <c r="AN344" s="209"/>
      <c r="AP344" s="209"/>
      <c r="AR344" s="209"/>
      <c r="AT344" s="209"/>
      <c r="AV344" s="209"/>
      <c r="AX344" s="209"/>
      <c r="AZ344" s="209"/>
      <c r="BB344" s="209"/>
      <c r="BD344" s="209"/>
      <c r="BF344" s="209"/>
      <c r="BH344" s="209"/>
      <c r="BJ344" s="209"/>
      <c r="BL344" s="209"/>
      <c r="BN344" s="209"/>
      <c r="BP344" s="209"/>
      <c r="BR344" s="209"/>
      <c r="BT344" s="209"/>
      <c r="BV344" s="209"/>
      <c r="BX344" s="209"/>
      <c r="BZ344" s="209"/>
      <c r="CB344" s="209"/>
      <c r="CD344" s="209"/>
      <c r="CF344" s="209"/>
      <c r="CH344" s="209"/>
      <c r="CJ344" s="209"/>
      <c r="CL344" s="209"/>
      <c r="CN344" s="209"/>
      <c r="CP344" s="209"/>
      <c r="CR344" s="209"/>
      <c r="CT344" s="209"/>
      <c r="CV344" s="209"/>
      <c r="CX344" s="209"/>
      <c r="CZ344" s="209"/>
      <c r="DB344" s="209"/>
      <c r="DD344" s="209"/>
      <c r="DF344" s="209"/>
      <c r="DH344" s="209"/>
      <c r="DJ344" s="209"/>
      <c r="DL344" s="209"/>
      <c r="DN344" s="209"/>
      <c r="DP344" s="209"/>
      <c r="DR344" s="209"/>
      <c r="DT344" s="209"/>
      <c r="DV344" s="209"/>
      <c r="DX344" s="209"/>
      <c r="DZ344" s="209"/>
      <c r="EB344" s="209"/>
      <c r="ED344" s="209"/>
      <c r="EF344" s="209"/>
      <c r="EH344" s="209"/>
      <c r="EJ344" s="209"/>
    </row>
    <row r="345" spans="5:140" s="206" customFormat="1" ht="15" customHeight="1" x14ac:dyDescent="0.25">
      <c r="E345" s="207"/>
      <c r="F345" s="208"/>
      <c r="G345" s="154"/>
      <c r="O345" s="209"/>
      <c r="P345" s="210"/>
      <c r="Q345" s="207"/>
      <c r="R345" s="209"/>
      <c r="S345" s="209"/>
      <c r="T345" s="209"/>
      <c r="U345" s="209"/>
      <c r="V345" s="209"/>
      <c r="W345" s="209"/>
      <c r="X345" s="209"/>
      <c r="Z345" s="209"/>
      <c r="AD345" s="209"/>
      <c r="AF345" s="209"/>
      <c r="AH345" s="209"/>
      <c r="AJ345" s="209"/>
      <c r="AL345" s="209"/>
      <c r="AN345" s="209"/>
      <c r="AP345" s="209"/>
      <c r="AR345" s="209"/>
      <c r="AT345" s="209"/>
      <c r="AV345" s="209"/>
      <c r="AX345" s="209"/>
      <c r="AZ345" s="209"/>
      <c r="BB345" s="209"/>
      <c r="BD345" s="209"/>
      <c r="BF345" s="209"/>
      <c r="BH345" s="209"/>
      <c r="BJ345" s="209"/>
      <c r="BL345" s="209"/>
      <c r="BN345" s="209"/>
      <c r="BP345" s="209"/>
      <c r="BR345" s="209"/>
      <c r="BT345" s="209"/>
      <c r="BV345" s="209"/>
      <c r="BX345" s="209"/>
      <c r="BZ345" s="209"/>
      <c r="CB345" s="209"/>
      <c r="CD345" s="209"/>
      <c r="CF345" s="209"/>
      <c r="CH345" s="209"/>
      <c r="CJ345" s="209"/>
      <c r="CL345" s="209"/>
      <c r="CN345" s="209"/>
      <c r="CP345" s="209"/>
      <c r="CR345" s="209"/>
      <c r="CT345" s="209"/>
      <c r="CV345" s="209"/>
      <c r="CX345" s="209"/>
      <c r="CZ345" s="209"/>
      <c r="DB345" s="209"/>
      <c r="DD345" s="209"/>
      <c r="DF345" s="209"/>
      <c r="DH345" s="209"/>
      <c r="DJ345" s="209"/>
      <c r="DL345" s="209"/>
      <c r="DN345" s="209"/>
      <c r="DP345" s="209"/>
      <c r="DR345" s="209"/>
      <c r="DT345" s="209"/>
      <c r="DV345" s="209"/>
      <c r="DX345" s="209"/>
      <c r="DZ345" s="209"/>
      <c r="EB345" s="209"/>
      <c r="ED345" s="209"/>
      <c r="EF345" s="209"/>
      <c r="EH345" s="209"/>
      <c r="EJ345" s="209"/>
    </row>
    <row r="346" spans="5:140" s="206" customFormat="1" ht="15" customHeight="1" x14ac:dyDescent="0.25">
      <c r="E346" s="207"/>
      <c r="F346" s="208"/>
      <c r="G346" s="154"/>
      <c r="O346" s="209"/>
      <c r="P346" s="210"/>
      <c r="Q346" s="207"/>
      <c r="R346" s="209"/>
      <c r="S346" s="209"/>
      <c r="T346" s="209"/>
      <c r="U346" s="209"/>
      <c r="V346" s="209"/>
      <c r="W346" s="209"/>
      <c r="X346" s="209"/>
      <c r="Z346" s="209"/>
      <c r="AD346" s="209"/>
      <c r="AF346" s="209"/>
      <c r="AH346" s="209"/>
      <c r="AJ346" s="209"/>
      <c r="AL346" s="209"/>
      <c r="AN346" s="209"/>
      <c r="AP346" s="209"/>
      <c r="AR346" s="209"/>
      <c r="AT346" s="209"/>
      <c r="AV346" s="209"/>
      <c r="AX346" s="209"/>
      <c r="AZ346" s="209"/>
      <c r="BB346" s="209"/>
      <c r="BD346" s="209"/>
      <c r="BF346" s="209"/>
      <c r="BH346" s="209"/>
      <c r="BJ346" s="209"/>
      <c r="BL346" s="209"/>
      <c r="BN346" s="209"/>
      <c r="BP346" s="209"/>
      <c r="BR346" s="209"/>
      <c r="BT346" s="209"/>
      <c r="BV346" s="209"/>
      <c r="BX346" s="209"/>
      <c r="BZ346" s="209"/>
      <c r="CB346" s="209"/>
      <c r="CD346" s="209"/>
      <c r="CF346" s="209"/>
      <c r="CH346" s="209"/>
      <c r="CJ346" s="209"/>
      <c r="CL346" s="209"/>
      <c r="CN346" s="209"/>
      <c r="CP346" s="209"/>
      <c r="CR346" s="209"/>
      <c r="CT346" s="209"/>
      <c r="CV346" s="209"/>
      <c r="CX346" s="209"/>
      <c r="CZ346" s="209"/>
      <c r="DB346" s="209"/>
      <c r="DD346" s="209"/>
      <c r="DF346" s="209"/>
      <c r="DH346" s="209"/>
      <c r="DJ346" s="209"/>
      <c r="DL346" s="209"/>
      <c r="DN346" s="209"/>
      <c r="DP346" s="209"/>
      <c r="DR346" s="209"/>
      <c r="DT346" s="209"/>
      <c r="DV346" s="209"/>
      <c r="DX346" s="209"/>
      <c r="DZ346" s="209"/>
      <c r="EB346" s="209"/>
      <c r="ED346" s="209"/>
      <c r="EF346" s="209"/>
      <c r="EH346" s="209"/>
      <c r="EJ346" s="209"/>
    </row>
    <row r="347" spans="5:140" s="206" customFormat="1" ht="15" customHeight="1" x14ac:dyDescent="0.25">
      <c r="E347" s="207"/>
      <c r="F347" s="208"/>
      <c r="G347" s="154"/>
      <c r="O347" s="209"/>
      <c r="P347" s="210"/>
      <c r="Q347" s="207"/>
      <c r="R347" s="209"/>
      <c r="S347" s="209"/>
      <c r="T347" s="209"/>
      <c r="U347" s="209"/>
      <c r="V347" s="209"/>
      <c r="W347" s="209"/>
      <c r="X347" s="209"/>
      <c r="Z347" s="209"/>
      <c r="AD347" s="209"/>
      <c r="AF347" s="209"/>
      <c r="AH347" s="209"/>
      <c r="AJ347" s="209"/>
      <c r="AL347" s="209"/>
      <c r="AN347" s="209"/>
      <c r="AP347" s="209"/>
      <c r="AR347" s="209"/>
      <c r="AT347" s="209"/>
      <c r="AV347" s="209"/>
      <c r="AX347" s="209"/>
      <c r="AZ347" s="209"/>
      <c r="BB347" s="209"/>
      <c r="BD347" s="209"/>
      <c r="BF347" s="209"/>
      <c r="BH347" s="209"/>
      <c r="BJ347" s="209"/>
      <c r="BL347" s="209"/>
      <c r="BN347" s="209"/>
      <c r="BP347" s="209"/>
      <c r="BR347" s="209"/>
      <c r="BT347" s="209"/>
      <c r="BV347" s="209"/>
      <c r="BX347" s="209"/>
      <c r="BZ347" s="209"/>
      <c r="CB347" s="209"/>
      <c r="CD347" s="209"/>
      <c r="CF347" s="209"/>
      <c r="CH347" s="209"/>
      <c r="CJ347" s="209"/>
      <c r="CL347" s="209"/>
      <c r="CN347" s="209"/>
      <c r="CP347" s="209"/>
      <c r="CR347" s="209"/>
      <c r="CT347" s="209"/>
      <c r="CV347" s="209"/>
      <c r="CX347" s="209"/>
      <c r="CZ347" s="209"/>
      <c r="DB347" s="209"/>
      <c r="DD347" s="209"/>
      <c r="DF347" s="209"/>
      <c r="DH347" s="209"/>
      <c r="DJ347" s="209"/>
      <c r="DL347" s="209"/>
      <c r="DN347" s="209"/>
      <c r="DP347" s="209"/>
      <c r="DR347" s="209"/>
      <c r="DT347" s="209"/>
      <c r="DV347" s="209"/>
      <c r="DX347" s="209"/>
      <c r="DZ347" s="209"/>
      <c r="EB347" s="209"/>
      <c r="ED347" s="209"/>
      <c r="EF347" s="209"/>
      <c r="EH347" s="209"/>
      <c r="EJ347" s="209"/>
    </row>
    <row r="348" spans="5:140" s="206" customFormat="1" ht="15" customHeight="1" x14ac:dyDescent="0.25">
      <c r="E348" s="207"/>
      <c r="F348" s="208"/>
      <c r="G348" s="154"/>
      <c r="O348" s="209"/>
      <c r="P348" s="210"/>
      <c r="Q348" s="207"/>
      <c r="R348" s="209"/>
      <c r="S348" s="209"/>
      <c r="T348" s="209"/>
      <c r="U348" s="209"/>
      <c r="V348" s="209"/>
      <c r="W348" s="209"/>
      <c r="X348" s="209"/>
      <c r="Z348" s="209"/>
      <c r="AD348" s="209"/>
      <c r="AF348" s="209"/>
      <c r="AH348" s="209"/>
      <c r="AJ348" s="209"/>
      <c r="AL348" s="209"/>
      <c r="AN348" s="209"/>
      <c r="AP348" s="209"/>
      <c r="AR348" s="209"/>
      <c r="AT348" s="209"/>
      <c r="AV348" s="209"/>
      <c r="AX348" s="209"/>
      <c r="AZ348" s="209"/>
      <c r="BB348" s="209"/>
      <c r="BD348" s="209"/>
      <c r="BF348" s="209"/>
      <c r="BH348" s="209"/>
      <c r="BJ348" s="209"/>
      <c r="BL348" s="209"/>
      <c r="BN348" s="209"/>
      <c r="BP348" s="209"/>
      <c r="BR348" s="209"/>
      <c r="BT348" s="209"/>
      <c r="BV348" s="209"/>
      <c r="BX348" s="209"/>
      <c r="BZ348" s="209"/>
      <c r="CB348" s="209"/>
      <c r="CD348" s="209"/>
      <c r="CF348" s="209"/>
      <c r="CH348" s="209"/>
      <c r="CJ348" s="209"/>
      <c r="CL348" s="209"/>
      <c r="CN348" s="209"/>
      <c r="CP348" s="209"/>
      <c r="CR348" s="209"/>
      <c r="CT348" s="209"/>
      <c r="CV348" s="209"/>
      <c r="CX348" s="209"/>
      <c r="CZ348" s="209"/>
      <c r="DB348" s="209"/>
      <c r="DD348" s="209"/>
      <c r="DF348" s="209"/>
      <c r="DH348" s="209"/>
      <c r="DJ348" s="209"/>
      <c r="DL348" s="209"/>
      <c r="DN348" s="209"/>
      <c r="DP348" s="209"/>
      <c r="DR348" s="209"/>
      <c r="DT348" s="209"/>
      <c r="DV348" s="209"/>
      <c r="DX348" s="209"/>
      <c r="DZ348" s="209"/>
      <c r="EB348" s="209"/>
      <c r="ED348" s="209"/>
      <c r="EF348" s="209"/>
      <c r="EH348" s="209"/>
      <c r="EJ348" s="209"/>
    </row>
    <row r="349" spans="5:140" s="206" customFormat="1" ht="15" customHeight="1" x14ac:dyDescent="0.25">
      <c r="E349" s="207"/>
      <c r="F349" s="208"/>
      <c r="G349" s="154"/>
      <c r="O349" s="209"/>
      <c r="P349" s="210"/>
      <c r="Q349" s="207"/>
      <c r="R349" s="209"/>
      <c r="S349" s="209"/>
      <c r="T349" s="209"/>
      <c r="U349" s="209"/>
      <c r="V349" s="209"/>
      <c r="W349" s="209"/>
      <c r="X349" s="209"/>
      <c r="Z349" s="209"/>
      <c r="AD349" s="209"/>
      <c r="AF349" s="209"/>
      <c r="AH349" s="209"/>
      <c r="AJ349" s="209"/>
      <c r="AL349" s="209"/>
      <c r="AN349" s="209"/>
      <c r="AP349" s="209"/>
      <c r="AR349" s="209"/>
      <c r="AT349" s="209"/>
      <c r="AV349" s="209"/>
      <c r="AX349" s="209"/>
      <c r="AZ349" s="209"/>
      <c r="BB349" s="209"/>
      <c r="BD349" s="209"/>
      <c r="BF349" s="209"/>
      <c r="BH349" s="209"/>
      <c r="BJ349" s="209"/>
      <c r="BL349" s="209"/>
      <c r="BN349" s="209"/>
      <c r="BP349" s="209"/>
      <c r="BR349" s="209"/>
      <c r="BT349" s="209"/>
      <c r="BV349" s="209"/>
      <c r="BX349" s="209"/>
      <c r="BZ349" s="209"/>
      <c r="CB349" s="209"/>
      <c r="CD349" s="209"/>
      <c r="CF349" s="209"/>
      <c r="CH349" s="209"/>
      <c r="CJ349" s="209"/>
      <c r="CL349" s="209"/>
      <c r="CN349" s="209"/>
      <c r="CP349" s="209"/>
      <c r="CR349" s="209"/>
      <c r="CT349" s="209"/>
      <c r="CV349" s="209"/>
      <c r="CX349" s="209"/>
      <c r="CZ349" s="209"/>
      <c r="DB349" s="209"/>
      <c r="DD349" s="209"/>
      <c r="DF349" s="209"/>
      <c r="DH349" s="209"/>
      <c r="DJ349" s="209"/>
      <c r="DL349" s="209"/>
      <c r="DN349" s="209"/>
      <c r="DP349" s="209"/>
      <c r="DR349" s="209"/>
      <c r="DT349" s="209"/>
      <c r="DV349" s="209"/>
      <c r="DX349" s="209"/>
      <c r="DZ349" s="209"/>
      <c r="EB349" s="209"/>
      <c r="ED349" s="209"/>
      <c r="EF349" s="209"/>
      <c r="EH349" s="209"/>
      <c r="EJ349" s="209"/>
    </row>
    <row r="350" spans="5:140" s="206" customFormat="1" ht="15" customHeight="1" x14ac:dyDescent="0.25">
      <c r="E350" s="207"/>
      <c r="F350" s="208"/>
      <c r="G350" s="154"/>
      <c r="O350" s="209"/>
      <c r="P350" s="210"/>
      <c r="Q350" s="207"/>
      <c r="R350" s="209"/>
      <c r="S350" s="209"/>
      <c r="T350" s="209"/>
      <c r="U350" s="209"/>
      <c r="V350" s="209"/>
      <c r="W350" s="209"/>
      <c r="X350" s="209"/>
      <c r="Z350" s="209"/>
      <c r="AD350" s="209"/>
      <c r="AF350" s="209"/>
      <c r="AH350" s="209"/>
      <c r="AJ350" s="209"/>
      <c r="AL350" s="209"/>
      <c r="AN350" s="209"/>
      <c r="AP350" s="209"/>
      <c r="AR350" s="209"/>
      <c r="AT350" s="209"/>
      <c r="AV350" s="209"/>
      <c r="AX350" s="209"/>
      <c r="AZ350" s="209"/>
      <c r="BB350" s="209"/>
      <c r="BD350" s="209"/>
      <c r="BF350" s="209"/>
      <c r="BH350" s="209"/>
      <c r="BJ350" s="209"/>
      <c r="BL350" s="209"/>
      <c r="BN350" s="209"/>
      <c r="BP350" s="209"/>
      <c r="BR350" s="209"/>
      <c r="BT350" s="209"/>
      <c r="BV350" s="209"/>
      <c r="BX350" s="209"/>
      <c r="BZ350" s="209"/>
      <c r="CB350" s="209"/>
      <c r="CD350" s="209"/>
      <c r="CF350" s="209"/>
      <c r="CH350" s="209"/>
      <c r="CJ350" s="209"/>
      <c r="CL350" s="209"/>
      <c r="CN350" s="209"/>
      <c r="CP350" s="209"/>
      <c r="CR350" s="209"/>
      <c r="CT350" s="209"/>
      <c r="CV350" s="209"/>
      <c r="CX350" s="209"/>
      <c r="CZ350" s="209"/>
      <c r="DB350" s="209"/>
      <c r="DD350" s="209"/>
      <c r="DF350" s="209"/>
      <c r="DH350" s="209"/>
      <c r="DJ350" s="209"/>
      <c r="DL350" s="209"/>
      <c r="DN350" s="209"/>
      <c r="DP350" s="209"/>
      <c r="DR350" s="209"/>
      <c r="DT350" s="209"/>
      <c r="DV350" s="209"/>
      <c r="DX350" s="209"/>
      <c r="DZ350" s="209"/>
      <c r="EB350" s="209"/>
      <c r="ED350" s="209"/>
      <c r="EF350" s="209"/>
      <c r="EH350" s="209"/>
      <c r="EJ350" s="209"/>
    </row>
    <row r="351" spans="5:140" s="206" customFormat="1" ht="15" customHeight="1" x14ac:dyDescent="0.25">
      <c r="E351" s="207"/>
      <c r="F351" s="208"/>
      <c r="G351" s="154"/>
      <c r="O351" s="209"/>
      <c r="P351" s="210"/>
      <c r="Q351" s="207"/>
      <c r="R351" s="209"/>
      <c r="S351" s="209"/>
      <c r="T351" s="209"/>
      <c r="U351" s="209"/>
      <c r="V351" s="209"/>
      <c r="W351" s="209"/>
      <c r="X351" s="209"/>
      <c r="Z351" s="209"/>
      <c r="AD351" s="209"/>
      <c r="AF351" s="209"/>
      <c r="AH351" s="209"/>
      <c r="AJ351" s="209"/>
      <c r="AL351" s="209"/>
      <c r="AN351" s="209"/>
      <c r="AP351" s="209"/>
      <c r="AR351" s="209"/>
      <c r="AT351" s="209"/>
      <c r="AV351" s="209"/>
      <c r="AX351" s="209"/>
      <c r="AZ351" s="209"/>
      <c r="BB351" s="209"/>
      <c r="BD351" s="209"/>
      <c r="BF351" s="209"/>
      <c r="BH351" s="209"/>
      <c r="BJ351" s="209"/>
      <c r="BL351" s="209"/>
      <c r="BN351" s="209"/>
      <c r="BP351" s="209"/>
      <c r="BR351" s="209"/>
      <c r="BT351" s="209"/>
      <c r="BV351" s="209"/>
      <c r="BX351" s="209"/>
      <c r="BZ351" s="209"/>
      <c r="CB351" s="209"/>
      <c r="CD351" s="209"/>
      <c r="CF351" s="209"/>
      <c r="CH351" s="209"/>
      <c r="CJ351" s="209"/>
      <c r="CL351" s="209"/>
      <c r="CN351" s="209"/>
      <c r="CP351" s="209"/>
      <c r="CR351" s="209"/>
      <c r="CT351" s="209"/>
      <c r="CV351" s="209"/>
      <c r="CX351" s="209"/>
      <c r="CZ351" s="209"/>
      <c r="DB351" s="209"/>
      <c r="DD351" s="209"/>
      <c r="DF351" s="209"/>
      <c r="DH351" s="209"/>
      <c r="DJ351" s="209"/>
      <c r="DL351" s="209"/>
      <c r="DN351" s="209"/>
      <c r="DP351" s="209"/>
      <c r="DR351" s="209"/>
      <c r="DT351" s="209"/>
      <c r="DV351" s="209"/>
      <c r="DX351" s="209"/>
      <c r="DZ351" s="209"/>
      <c r="EB351" s="209"/>
      <c r="ED351" s="209"/>
      <c r="EF351" s="209"/>
      <c r="EH351" s="209"/>
      <c r="EJ351" s="209"/>
    </row>
    <row r="352" spans="5:140" s="206" customFormat="1" ht="15" customHeight="1" x14ac:dyDescent="0.25">
      <c r="E352" s="207"/>
      <c r="F352" s="208"/>
      <c r="G352" s="154"/>
      <c r="O352" s="209"/>
      <c r="P352" s="210"/>
      <c r="Q352" s="207"/>
      <c r="R352" s="209"/>
      <c r="S352" s="209"/>
      <c r="T352" s="209"/>
      <c r="U352" s="209"/>
      <c r="V352" s="209"/>
      <c r="W352" s="209"/>
      <c r="X352" s="209"/>
      <c r="Z352" s="209"/>
      <c r="AD352" s="209"/>
      <c r="AF352" s="209"/>
      <c r="AH352" s="209"/>
      <c r="AJ352" s="209"/>
      <c r="AL352" s="209"/>
      <c r="AN352" s="209"/>
      <c r="AP352" s="209"/>
      <c r="AR352" s="209"/>
      <c r="AT352" s="209"/>
      <c r="AV352" s="209"/>
      <c r="AX352" s="209"/>
      <c r="AZ352" s="209"/>
      <c r="BB352" s="209"/>
      <c r="BD352" s="209"/>
      <c r="BF352" s="209"/>
      <c r="BH352" s="209"/>
      <c r="BJ352" s="209"/>
      <c r="BL352" s="209"/>
      <c r="BN352" s="209"/>
      <c r="BP352" s="209"/>
      <c r="BR352" s="209"/>
      <c r="BT352" s="209"/>
      <c r="BV352" s="209"/>
      <c r="BX352" s="209"/>
      <c r="BZ352" s="209"/>
      <c r="CB352" s="209"/>
      <c r="CD352" s="209"/>
      <c r="CF352" s="209"/>
      <c r="CH352" s="209"/>
      <c r="CJ352" s="209"/>
      <c r="CL352" s="209"/>
      <c r="CN352" s="209"/>
      <c r="CP352" s="209"/>
      <c r="CR352" s="209"/>
      <c r="CT352" s="209"/>
      <c r="CV352" s="209"/>
      <c r="CX352" s="209"/>
      <c r="CZ352" s="209"/>
      <c r="DB352" s="209"/>
      <c r="DD352" s="209"/>
      <c r="DF352" s="209"/>
      <c r="DH352" s="209"/>
      <c r="DJ352" s="209"/>
      <c r="DL352" s="209"/>
      <c r="DN352" s="209"/>
      <c r="DP352" s="209"/>
      <c r="DR352" s="209"/>
      <c r="DT352" s="209"/>
      <c r="DV352" s="209"/>
      <c r="DX352" s="209"/>
      <c r="DZ352" s="209"/>
      <c r="EB352" s="209"/>
      <c r="ED352" s="209"/>
      <c r="EF352" s="209"/>
      <c r="EH352" s="209"/>
      <c r="EJ352" s="209"/>
    </row>
    <row r="353" spans="5:140" s="206" customFormat="1" ht="15" customHeight="1" x14ac:dyDescent="0.25">
      <c r="E353" s="207"/>
      <c r="F353" s="208"/>
      <c r="G353" s="154"/>
      <c r="O353" s="209"/>
      <c r="P353" s="210"/>
      <c r="Q353" s="207"/>
      <c r="R353" s="209"/>
      <c r="S353" s="209"/>
      <c r="T353" s="209"/>
      <c r="U353" s="209"/>
      <c r="V353" s="209"/>
      <c r="W353" s="209"/>
      <c r="X353" s="209"/>
      <c r="Z353" s="209"/>
      <c r="AD353" s="209"/>
      <c r="AF353" s="209"/>
      <c r="AH353" s="209"/>
      <c r="AJ353" s="209"/>
      <c r="AL353" s="209"/>
      <c r="AN353" s="209"/>
      <c r="AP353" s="209"/>
      <c r="AR353" s="209"/>
      <c r="AT353" s="209"/>
      <c r="AV353" s="209"/>
      <c r="AX353" s="209"/>
      <c r="AZ353" s="209"/>
      <c r="BB353" s="209"/>
      <c r="BD353" s="209"/>
      <c r="BF353" s="209"/>
      <c r="BH353" s="209"/>
      <c r="BJ353" s="209"/>
      <c r="BL353" s="209"/>
      <c r="BN353" s="209"/>
      <c r="BP353" s="209"/>
      <c r="BR353" s="209"/>
      <c r="BT353" s="209"/>
      <c r="BV353" s="209"/>
      <c r="BX353" s="209"/>
      <c r="BZ353" s="209"/>
      <c r="CB353" s="209"/>
      <c r="CD353" s="209"/>
      <c r="CF353" s="209"/>
      <c r="CH353" s="209"/>
      <c r="CJ353" s="209"/>
      <c r="CL353" s="209"/>
      <c r="CN353" s="209"/>
      <c r="CP353" s="209"/>
      <c r="CR353" s="209"/>
      <c r="CT353" s="209"/>
      <c r="CV353" s="209"/>
      <c r="CX353" s="209"/>
      <c r="CZ353" s="209"/>
      <c r="DB353" s="209"/>
      <c r="DD353" s="209"/>
      <c r="DF353" s="209"/>
      <c r="DH353" s="209"/>
      <c r="DJ353" s="209"/>
      <c r="DL353" s="209"/>
      <c r="DN353" s="209"/>
      <c r="DP353" s="209"/>
      <c r="DR353" s="209"/>
      <c r="DT353" s="209"/>
      <c r="DV353" s="209"/>
      <c r="DX353" s="209"/>
      <c r="DZ353" s="209"/>
      <c r="EB353" s="209"/>
      <c r="ED353" s="209"/>
      <c r="EF353" s="209"/>
      <c r="EH353" s="209"/>
      <c r="EJ353" s="209"/>
    </row>
    <row r="354" spans="5:140" s="206" customFormat="1" ht="15" customHeight="1" x14ac:dyDescent="0.25">
      <c r="E354" s="207"/>
      <c r="F354" s="208"/>
      <c r="G354" s="154"/>
      <c r="O354" s="209"/>
      <c r="P354" s="210"/>
      <c r="Q354" s="207"/>
      <c r="R354" s="209"/>
      <c r="S354" s="209"/>
      <c r="T354" s="209"/>
      <c r="U354" s="209"/>
      <c r="V354" s="209"/>
      <c r="W354" s="209"/>
      <c r="X354" s="209"/>
      <c r="Z354" s="209"/>
      <c r="AD354" s="209"/>
      <c r="AF354" s="209"/>
      <c r="AH354" s="209"/>
      <c r="AJ354" s="209"/>
      <c r="AL354" s="209"/>
      <c r="AN354" s="209"/>
      <c r="AP354" s="209"/>
      <c r="AR354" s="209"/>
      <c r="AT354" s="209"/>
      <c r="AV354" s="209"/>
      <c r="AX354" s="209"/>
      <c r="AZ354" s="209"/>
      <c r="BB354" s="209"/>
      <c r="BD354" s="209"/>
      <c r="BF354" s="209"/>
      <c r="BH354" s="209"/>
      <c r="BJ354" s="209"/>
      <c r="BL354" s="209"/>
      <c r="BN354" s="209"/>
      <c r="BP354" s="209"/>
      <c r="BR354" s="209"/>
      <c r="BT354" s="209"/>
      <c r="BV354" s="209"/>
      <c r="BX354" s="209"/>
      <c r="BZ354" s="209"/>
      <c r="CB354" s="209"/>
      <c r="CD354" s="209"/>
      <c r="CF354" s="209"/>
      <c r="CH354" s="209"/>
      <c r="CJ354" s="209"/>
      <c r="CL354" s="209"/>
      <c r="CN354" s="209"/>
      <c r="CP354" s="209"/>
      <c r="CR354" s="209"/>
      <c r="CT354" s="209"/>
      <c r="CV354" s="209"/>
      <c r="CX354" s="209"/>
      <c r="CZ354" s="209"/>
      <c r="DB354" s="209"/>
      <c r="DD354" s="209"/>
      <c r="DF354" s="209"/>
      <c r="DH354" s="209"/>
      <c r="DJ354" s="209"/>
      <c r="DL354" s="209"/>
      <c r="DN354" s="209"/>
      <c r="DP354" s="209"/>
      <c r="DR354" s="209"/>
      <c r="DT354" s="209"/>
      <c r="DV354" s="209"/>
      <c r="DX354" s="209"/>
      <c r="DZ354" s="209"/>
      <c r="EB354" s="209"/>
      <c r="ED354" s="209"/>
      <c r="EF354" s="209"/>
      <c r="EH354" s="209"/>
      <c r="EJ354" s="209"/>
    </row>
    <row r="355" spans="5:140" s="206" customFormat="1" ht="15" customHeight="1" x14ac:dyDescent="0.25">
      <c r="E355" s="207"/>
      <c r="F355" s="208"/>
      <c r="G355" s="154"/>
      <c r="O355" s="209"/>
      <c r="P355" s="210"/>
      <c r="Q355" s="207"/>
      <c r="R355" s="209"/>
      <c r="S355" s="209"/>
      <c r="T355" s="209"/>
      <c r="U355" s="209"/>
      <c r="V355" s="209"/>
      <c r="W355" s="209"/>
      <c r="X355" s="209"/>
      <c r="Z355" s="209"/>
      <c r="AD355" s="209"/>
      <c r="AF355" s="209"/>
      <c r="AH355" s="209"/>
      <c r="AJ355" s="209"/>
      <c r="AL355" s="209"/>
      <c r="AN355" s="209"/>
      <c r="AP355" s="209"/>
      <c r="AR355" s="209"/>
      <c r="AT355" s="209"/>
      <c r="AV355" s="209"/>
      <c r="AX355" s="209"/>
      <c r="AZ355" s="209"/>
      <c r="BB355" s="209"/>
      <c r="BD355" s="209"/>
      <c r="BF355" s="209"/>
      <c r="BH355" s="209"/>
      <c r="BJ355" s="209"/>
      <c r="BL355" s="209"/>
      <c r="BN355" s="209"/>
      <c r="BP355" s="209"/>
      <c r="BR355" s="209"/>
      <c r="BT355" s="209"/>
      <c r="BV355" s="209"/>
      <c r="BX355" s="209"/>
      <c r="BZ355" s="209"/>
      <c r="CB355" s="209"/>
      <c r="CD355" s="209"/>
      <c r="CF355" s="209"/>
      <c r="CH355" s="209"/>
      <c r="CJ355" s="209"/>
      <c r="CL355" s="209"/>
      <c r="CN355" s="209"/>
      <c r="CP355" s="209"/>
      <c r="CR355" s="209"/>
      <c r="CT355" s="209"/>
      <c r="CV355" s="209"/>
      <c r="CX355" s="209"/>
      <c r="CZ355" s="209"/>
      <c r="DB355" s="209"/>
      <c r="DD355" s="209"/>
      <c r="DF355" s="209"/>
      <c r="DH355" s="209"/>
      <c r="DJ355" s="209"/>
      <c r="DL355" s="209"/>
      <c r="DN355" s="209"/>
      <c r="DP355" s="209"/>
      <c r="DR355" s="209"/>
      <c r="DT355" s="209"/>
      <c r="DV355" s="209"/>
      <c r="DX355" s="209"/>
      <c r="DZ355" s="209"/>
      <c r="EB355" s="209"/>
      <c r="ED355" s="209"/>
      <c r="EF355" s="209"/>
      <c r="EH355" s="209"/>
      <c r="EJ355" s="209"/>
    </row>
    <row r="356" spans="5:140" s="206" customFormat="1" ht="15" customHeight="1" x14ac:dyDescent="0.25">
      <c r="E356" s="207"/>
      <c r="F356" s="208"/>
      <c r="G356" s="154"/>
      <c r="O356" s="209"/>
      <c r="P356" s="210"/>
      <c r="Q356" s="207"/>
      <c r="R356" s="209"/>
      <c r="S356" s="209"/>
      <c r="T356" s="209"/>
      <c r="U356" s="209"/>
      <c r="V356" s="209"/>
      <c r="W356" s="209"/>
      <c r="X356" s="209"/>
      <c r="Z356" s="209"/>
      <c r="AD356" s="209"/>
      <c r="AF356" s="209"/>
      <c r="AH356" s="209"/>
      <c r="AJ356" s="209"/>
      <c r="AL356" s="209"/>
      <c r="AN356" s="209"/>
      <c r="AP356" s="209"/>
      <c r="AR356" s="209"/>
      <c r="AT356" s="209"/>
      <c r="AV356" s="209"/>
      <c r="AX356" s="209"/>
      <c r="AZ356" s="209"/>
      <c r="BB356" s="209"/>
      <c r="BD356" s="209"/>
      <c r="BF356" s="209"/>
      <c r="BH356" s="209"/>
      <c r="BJ356" s="209"/>
      <c r="BL356" s="209"/>
      <c r="BN356" s="209"/>
      <c r="BP356" s="209"/>
      <c r="BR356" s="209"/>
      <c r="BT356" s="209"/>
      <c r="BV356" s="209"/>
      <c r="BX356" s="209"/>
      <c r="BZ356" s="209"/>
      <c r="CB356" s="209"/>
      <c r="CD356" s="209"/>
      <c r="CF356" s="209"/>
      <c r="CH356" s="209"/>
      <c r="CJ356" s="209"/>
      <c r="CL356" s="209"/>
      <c r="CN356" s="209"/>
      <c r="CP356" s="209"/>
      <c r="CR356" s="209"/>
      <c r="CT356" s="209"/>
      <c r="CV356" s="209"/>
      <c r="CX356" s="209"/>
      <c r="CZ356" s="209"/>
      <c r="DB356" s="209"/>
      <c r="DD356" s="209"/>
      <c r="DF356" s="209"/>
      <c r="DH356" s="209"/>
      <c r="DJ356" s="209"/>
      <c r="DL356" s="209"/>
      <c r="DN356" s="209"/>
      <c r="DP356" s="209"/>
      <c r="DR356" s="209"/>
      <c r="DT356" s="209"/>
      <c r="DV356" s="209"/>
      <c r="DX356" s="209"/>
      <c r="DZ356" s="209"/>
      <c r="EB356" s="209"/>
      <c r="ED356" s="209"/>
      <c r="EF356" s="209"/>
      <c r="EH356" s="209"/>
      <c r="EJ356" s="209"/>
    </row>
    <row r="357" spans="5:140" s="206" customFormat="1" ht="15" customHeight="1" x14ac:dyDescent="0.25">
      <c r="E357" s="207"/>
      <c r="F357" s="208"/>
      <c r="G357" s="154"/>
      <c r="O357" s="209"/>
      <c r="P357" s="210"/>
      <c r="Q357" s="207"/>
      <c r="R357" s="209"/>
      <c r="S357" s="209"/>
      <c r="T357" s="209"/>
      <c r="U357" s="209"/>
      <c r="V357" s="209"/>
      <c r="W357" s="209"/>
      <c r="X357" s="209"/>
      <c r="Z357" s="209"/>
      <c r="AD357" s="209"/>
      <c r="AF357" s="209"/>
      <c r="AH357" s="209"/>
      <c r="AJ357" s="209"/>
      <c r="AL357" s="209"/>
      <c r="AN357" s="209"/>
      <c r="AP357" s="209"/>
      <c r="AR357" s="209"/>
      <c r="AT357" s="209"/>
      <c r="AV357" s="209"/>
      <c r="AX357" s="209"/>
      <c r="AZ357" s="209"/>
      <c r="BB357" s="209"/>
      <c r="BD357" s="209"/>
      <c r="BF357" s="209"/>
      <c r="BH357" s="209"/>
      <c r="BJ357" s="209"/>
      <c r="BL357" s="209"/>
      <c r="BN357" s="209"/>
      <c r="BP357" s="209"/>
      <c r="BR357" s="209"/>
      <c r="BT357" s="209"/>
      <c r="BV357" s="209"/>
      <c r="BX357" s="209"/>
      <c r="BZ357" s="209"/>
      <c r="CB357" s="209"/>
      <c r="CD357" s="209"/>
      <c r="CF357" s="209"/>
      <c r="CH357" s="209"/>
      <c r="CJ357" s="209"/>
      <c r="CL357" s="209"/>
      <c r="CN357" s="209"/>
      <c r="CP357" s="209"/>
      <c r="CR357" s="209"/>
      <c r="CT357" s="209"/>
      <c r="CV357" s="209"/>
      <c r="CX357" s="209"/>
      <c r="CZ357" s="209"/>
      <c r="DB357" s="209"/>
      <c r="DD357" s="209"/>
      <c r="DF357" s="209"/>
      <c r="DH357" s="209"/>
      <c r="DJ357" s="209"/>
      <c r="DL357" s="209"/>
      <c r="DN357" s="209"/>
      <c r="DP357" s="209"/>
      <c r="DR357" s="209"/>
      <c r="DT357" s="209"/>
      <c r="DV357" s="209"/>
      <c r="DX357" s="209"/>
      <c r="DZ357" s="209"/>
      <c r="EB357" s="209"/>
      <c r="ED357" s="209"/>
      <c r="EF357" s="209"/>
      <c r="EH357" s="209"/>
      <c r="EJ357" s="209"/>
    </row>
    <row r="358" spans="5:140" s="206" customFormat="1" ht="15" customHeight="1" x14ac:dyDescent="0.25">
      <c r="E358" s="207"/>
      <c r="F358" s="208"/>
      <c r="G358" s="154"/>
      <c r="O358" s="209"/>
      <c r="P358" s="210"/>
      <c r="Q358" s="207"/>
      <c r="R358" s="209"/>
      <c r="S358" s="209"/>
      <c r="T358" s="209"/>
      <c r="U358" s="209"/>
      <c r="V358" s="209"/>
      <c r="W358" s="209"/>
      <c r="X358" s="209"/>
      <c r="Z358" s="209"/>
      <c r="AD358" s="209"/>
      <c r="AF358" s="209"/>
      <c r="AH358" s="209"/>
      <c r="AJ358" s="209"/>
      <c r="AL358" s="209"/>
      <c r="AN358" s="209"/>
      <c r="AP358" s="209"/>
      <c r="AR358" s="209"/>
      <c r="AT358" s="209"/>
      <c r="AV358" s="209"/>
      <c r="AX358" s="209"/>
      <c r="AZ358" s="209"/>
      <c r="BB358" s="209"/>
      <c r="BD358" s="209"/>
      <c r="BF358" s="209"/>
      <c r="BH358" s="209"/>
      <c r="BJ358" s="209"/>
      <c r="BL358" s="209"/>
      <c r="BN358" s="209"/>
      <c r="BP358" s="209"/>
      <c r="BR358" s="209"/>
      <c r="BT358" s="209"/>
      <c r="BV358" s="209"/>
      <c r="BX358" s="209"/>
      <c r="BZ358" s="209"/>
      <c r="CB358" s="209"/>
      <c r="CD358" s="209"/>
      <c r="CF358" s="209"/>
      <c r="CH358" s="209"/>
      <c r="CJ358" s="209"/>
      <c r="CL358" s="209"/>
      <c r="CN358" s="209"/>
      <c r="CP358" s="209"/>
      <c r="CR358" s="209"/>
      <c r="CT358" s="209"/>
      <c r="CV358" s="209"/>
      <c r="CX358" s="209"/>
      <c r="CZ358" s="209"/>
      <c r="DB358" s="209"/>
      <c r="DD358" s="209"/>
      <c r="DF358" s="209"/>
      <c r="DH358" s="209"/>
      <c r="DJ358" s="209"/>
      <c r="DL358" s="209"/>
      <c r="DN358" s="209"/>
      <c r="DP358" s="209"/>
      <c r="DR358" s="209"/>
      <c r="DT358" s="209"/>
      <c r="DV358" s="209"/>
      <c r="DX358" s="209"/>
      <c r="DZ358" s="209"/>
      <c r="EB358" s="209"/>
      <c r="ED358" s="209"/>
      <c r="EF358" s="209"/>
      <c r="EH358" s="209"/>
      <c r="EJ358" s="209"/>
    </row>
    <row r="359" spans="5:140" s="206" customFormat="1" ht="15" customHeight="1" x14ac:dyDescent="0.25">
      <c r="E359" s="207"/>
      <c r="F359" s="208"/>
      <c r="G359" s="154"/>
      <c r="O359" s="209"/>
      <c r="P359" s="210"/>
      <c r="Q359" s="207"/>
      <c r="R359" s="209"/>
      <c r="S359" s="209"/>
      <c r="T359" s="209"/>
      <c r="U359" s="209"/>
      <c r="V359" s="209"/>
      <c r="W359" s="209"/>
      <c r="X359" s="209"/>
      <c r="Z359" s="209"/>
      <c r="AD359" s="209"/>
      <c r="AF359" s="209"/>
      <c r="AH359" s="209"/>
      <c r="AJ359" s="209"/>
      <c r="AL359" s="209"/>
      <c r="AN359" s="209"/>
      <c r="AP359" s="209"/>
      <c r="AR359" s="209"/>
      <c r="AT359" s="209"/>
      <c r="AV359" s="209"/>
      <c r="AX359" s="209"/>
      <c r="AZ359" s="209"/>
      <c r="BB359" s="209"/>
      <c r="BD359" s="209"/>
      <c r="BF359" s="209"/>
      <c r="BH359" s="209"/>
      <c r="BJ359" s="209"/>
      <c r="BL359" s="209"/>
      <c r="BN359" s="209"/>
      <c r="BP359" s="209"/>
      <c r="BR359" s="209"/>
      <c r="BT359" s="209"/>
      <c r="BV359" s="209"/>
      <c r="BX359" s="209"/>
      <c r="BZ359" s="209"/>
      <c r="CB359" s="209"/>
      <c r="CD359" s="209"/>
      <c r="CF359" s="209"/>
      <c r="CH359" s="209"/>
      <c r="CJ359" s="209"/>
      <c r="CL359" s="209"/>
      <c r="CN359" s="209"/>
      <c r="CP359" s="209"/>
      <c r="CR359" s="209"/>
      <c r="CT359" s="209"/>
      <c r="CV359" s="209"/>
      <c r="CX359" s="209"/>
      <c r="CZ359" s="209"/>
      <c r="DB359" s="209"/>
      <c r="DD359" s="209"/>
      <c r="DF359" s="209"/>
      <c r="DH359" s="209"/>
      <c r="DJ359" s="209"/>
      <c r="DL359" s="209"/>
      <c r="DN359" s="209"/>
      <c r="DP359" s="209"/>
      <c r="DR359" s="209"/>
      <c r="DT359" s="209"/>
      <c r="DV359" s="209"/>
      <c r="DX359" s="209"/>
      <c r="DZ359" s="209"/>
      <c r="EB359" s="209"/>
      <c r="ED359" s="209"/>
      <c r="EF359" s="209"/>
      <c r="EH359" s="209"/>
      <c r="EJ359" s="209"/>
    </row>
    <row r="360" spans="5:140" s="206" customFormat="1" ht="15" customHeight="1" x14ac:dyDescent="0.25">
      <c r="E360" s="207"/>
      <c r="F360" s="208"/>
      <c r="G360" s="154"/>
      <c r="O360" s="209"/>
      <c r="P360" s="210"/>
      <c r="Q360" s="207"/>
      <c r="R360" s="209"/>
      <c r="S360" s="209"/>
      <c r="T360" s="209"/>
      <c r="U360" s="209"/>
      <c r="V360" s="209"/>
      <c r="W360" s="209"/>
      <c r="X360" s="209"/>
      <c r="Z360" s="209"/>
      <c r="AD360" s="209"/>
      <c r="AF360" s="209"/>
      <c r="AH360" s="209"/>
      <c r="AJ360" s="209"/>
      <c r="AL360" s="209"/>
      <c r="AN360" s="209"/>
      <c r="AP360" s="209"/>
      <c r="AR360" s="209"/>
      <c r="AT360" s="209"/>
      <c r="AV360" s="209"/>
      <c r="AX360" s="209"/>
      <c r="AZ360" s="209"/>
      <c r="BB360" s="209"/>
      <c r="BD360" s="209"/>
      <c r="BF360" s="209"/>
      <c r="BH360" s="209"/>
      <c r="BJ360" s="209"/>
      <c r="BL360" s="209"/>
      <c r="BN360" s="209"/>
      <c r="BP360" s="209"/>
      <c r="BR360" s="209"/>
      <c r="BT360" s="209"/>
      <c r="BV360" s="209"/>
      <c r="BX360" s="209"/>
      <c r="BZ360" s="209"/>
      <c r="CB360" s="209"/>
      <c r="CD360" s="209"/>
      <c r="CF360" s="209"/>
      <c r="CH360" s="209"/>
      <c r="CJ360" s="209"/>
      <c r="CL360" s="209"/>
      <c r="CN360" s="209"/>
      <c r="CP360" s="209"/>
      <c r="CR360" s="209"/>
      <c r="CT360" s="209"/>
      <c r="CV360" s="209"/>
      <c r="CX360" s="209"/>
      <c r="CZ360" s="209"/>
      <c r="DB360" s="209"/>
      <c r="DD360" s="209"/>
      <c r="DF360" s="209"/>
      <c r="DH360" s="209"/>
      <c r="DJ360" s="209"/>
      <c r="DL360" s="209"/>
      <c r="DN360" s="209"/>
      <c r="DP360" s="209"/>
      <c r="DR360" s="209"/>
      <c r="DT360" s="209"/>
      <c r="DV360" s="209"/>
      <c r="DX360" s="209"/>
      <c r="DZ360" s="209"/>
      <c r="EB360" s="209"/>
      <c r="ED360" s="209"/>
      <c r="EF360" s="209"/>
      <c r="EH360" s="209"/>
      <c r="EJ360" s="209"/>
    </row>
    <row r="361" spans="5:140" s="206" customFormat="1" ht="15" customHeight="1" x14ac:dyDescent="0.25">
      <c r="E361" s="207"/>
      <c r="F361" s="208"/>
      <c r="G361" s="154"/>
      <c r="O361" s="209"/>
      <c r="P361" s="210"/>
      <c r="Q361" s="207"/>
      <c r="R361" s="209"/>
      <c r="S361" s="209"/>
      <c r="T361" s="209"/>
      <c r="U361" s="209"/>
      <c r="V361" s="209"/>
      <c r="W361" s="209"/>
      <c r="X361" s="209"/>
      <c r="Z361" s="209"/>
      <c r="AD361" s="209"/>
      <c r="AF361" s="209"/>
      <c r="AH361" s="209"/>
      <c r="AJ361" s="209"/>
      <c r="AL361" s="209"/>
      <c r="AN361" s="209"/>
      <c r="AP361" s="209"/>
      <c r="AR361" s="209"/>
      <c r="AT361" s="209"/>
      <c r="AV361" s="209"/>
      <c r="AX361" s="209"/>
      <c r="AZ361" s="209"/>
      <c r="BB361" s="209"/>
      <c r="BD361" s="209"/>
      <c r="BF361" s="209"/>
      <c r="BH361" s="209"/>
      <c r="BJ361" s="209"/>
      <c r="BL361" s="209"/>
      <c r="BN361" s="209"/>
      <c r="BP361" s="209"/>
      <c r="BR361" s="209"/>
      <c r="BT361" s="209"/>
      <c r="BV361" s="209"/>
      <c r="BX361" s="209"/>
      <c r="BZ361" s="209"/>
      <c r="CB361" s="209"/>
      <c r="CD361" s="209"/>
      <c r="CF361" s="209"/>
      <c r="CH361" s="209"/>
      <c r="CJ361" s="209"/>
      <c r="CL361" s="209"/>
      <c r="CN361" s="209"/>
      <c r="CP361" s="209"/>
      <c r="CR361" s="209"/>
      <c r="CT361" s="209"/>
      <c r="CV361" s="209"/>
      <c r="CX361" s="209"/>
      <c r="CZ361" s="209"/>
      <c r="DB361" s="209"/>
      <c r="DD361" s="209"/>
      <c r="DF361" s="209"/>
      <c r="DH361" s="209"/>
      <c r="DJ361" s="209"/>
      <c r="DL361" s="209"/>
      <c r="DN361" s="209"/>
      <c r="DP361" s="209"/>
      <c r="DR361" s="209"/>
      <c r="DT361" s="209"/>
      <c r="DV361" s="209"/>
      <c r="DX361" s="209"/>
      <c r="DZ361" s="209"/>
      <c r="EB361" s="209"/>
      <c r="ED361" s="209"/>
      <c r="EF361" s="209"/>
      <c r="EH361" s="209"/>
      <c r="EJ361" s="209"/>
    </row>
    <row r="362" spans="5:140" s="206" customFormat="1" ht="15" customHeight="1" x14ac:dyDescent="0.25">
      <c r="E362" s="207"/>
      <c r="F362" s="208"/>
      <c r="G362" s="154"/>
      <c r="O362" s="209"/>
      <c r="P362" s="210"/>
      <c r="Q362" s="207"/>
      <c r="R362" s="209"/>
      <c r="S362" s="209"/>
      <c r="T362" s="209"/>
      <c r="U362" s="209"/>
      <c r="V362" s="209"/>
      <c r="W362" s="209"/>
      <c r="X362" s="209"/>
      <c r="Z362" s="209"/>
      <c r="AD362" s="209"/>
      <c r="AF362" s="209"/>
      <c r="AH362" s="209"/>
      <c r="AJ362" s="209"/>
      <c r="AL362" s="209"/>
      <c r="AN362" s="209"/>
      <c r="AP362" s="209"/>
      <c r="AR362" s="209"/>
      <c r="AT362" s="209"/>
      <c r="AV362" s="209"/>
      <c r="AX362" s="209"/>
      <c r="AZ362" s="209"/>
      <c r="BB362" s="209"/>
      <c r="BD362" s="209"/>
      <c r="BF362" s="209"/>
      <c r="BH362" s="209"/>
      <c r="BJ362" s="209"/>
      <c r="BL362" s="209"/>
      <c r="BN362" s="209"/>
      <c r="BP362" s="209"/>
      <c r="BR362" s="209"/>
      <c r="BT362" s="209"/>
      <c r="BV362" s="209"/>
      <c r="BX362" s="209"/>
      <c r="BZ362" s="209"/>
      <c r="CB362" s="209"/>
      <c r="CD362" s="209"/>
      <c r="CF362" s="209"/>
      <c r="CH362" s="209"/>
      <c r="CJ362" s="209"/>
      <c r="CL362" s="209"/>
      <c r="CN362" s="209"/>
      <c r="CP362" s="209"/>
      <c r="CR362" s="209"/>
      <c r="CT362" s="209"/>
      <c r="CV362" s="209"/>
      <c r="CX362" s="209"/>
      <c r="CZ362" s="209"/>
      <c r="DB362" s="209"/>
      <c r="DD362" s="209"/>
      <c r="DF362" s="209"/>
      <c r="DH362" s="209"/>
      <c r="DJ362" s="209"/>
      <c r="DL362" s="209"/>
      <c r="DN362" s="209"/>
      <c r="DP362" s="209"/>
      <c r="DR362" s="209"/>
      <c r="DT362" s="209"/>
      <c r="DV362" s="209"/>
      <c r="DX362" s="209"/>
      <c r="DZ362" s="209"/>
      <c r="EB362" s="209"/>
      <c r="ED362" s="209"/>
      <c r="EF362" s="209"/>
      <c r="EH362" s="209"/>
      <c r="EJ362" s="209"/>
    </row>
    <row r="363" spans="5:140" s="206" customFormat="1" ht="15" customHeight="1" x14ac:dyDescent="0.25">
      <c r="E363" s="207"/>
      <c r="F363" s="208"/>
      <c r="G363" s="154"/>
      <c r="O363" s="209"/>
      <c r="P363" s="210"/>
      <c r="Q363" s="207"/>
      <c r="R363" s="209"/>
      <c r="S363" s="209"/>
      <c r="T363" s="209"/>
      <c r="U363" s="209"/>
      <c r="V363" s="209"/>
      <c r="W363" s="209"/>
      <c r="X363" s="209"/>
      <c r="Z363" s="209"/>
      <c r="AD363" s="209"/>
      <c r="AF363" s="209"/>
      <c r="AH363" s="209"/>
      <c r="AJ363" s="209"/>
      <c r="AL363" s="209"/>
      <c r="AN363" s="209"/>
      <c r="AP363" s="209"/>
      <c r="AR363" s="209"/>
      <c r="AT363" s="209"/>
      <c r="AV363" s="209"/>
      <c r="AX363" s="209"/>
      <c r="AZ363" s="209"/>
      <c r="BB363" s="209"/>
      <c r="BD363" s="209"/>
      <c r="BF363" s="209"/>
      <c r="BH363" s="209"/>
      <c r="BJ363" s="209"/>
      <c r="BL363" s="209"/>
      <c r="BN363" s="209"/>
      <c r="BP363" s="209"/>
      <c r="BR363" s="209"/>
      <c r="BT363" s="209"/>
      <c r="BV363" s="209"/>
      <c r="BX363" s="209"/>
      <c r="BZ363" s="209"/>
      <c r="CB363" s="209"/>
      <c r="CD363" s="209"/>
      <c r="CF363" s="209"/>
      <c r="CH363" s="209"/>
      <c r="CJ363" s="209"/>
      <c r="CL363" s="209"/>
      <c r="CN363" s="209"/>
      <c r="CP363" s="209"/>
      <c r="CR363" s="209"/>
      <c r="CT363" s="209"/>
      <c r="CV363" s="209"/>
      <c r="CX363" s="209"/>
      <c r="CZ363" s="209"/>
      <c r="DB363" s="209"/>
      <c r="DD363" s="209"/>
      <c r="DF363" s="209"/>
      <c r="DH363" s="209"/>
      <c r="DJ363" s="209"/>
      <c r="DL363" s="209"/>
      <c r="DN363" s="209"/>
      <c r="DP363" s="209"/>
      <c r="DR363" s="209"/>
      <c r="DT363" s="209"/>
      <c r="DV363" s="209"/>
      <c r="DX363" s="209"/>
      <c r="DZ363" s="209"/>
      <c r="EB363" s="209"/>
      <c r="ED363" s="209"/>
      <c r="EF363" s="209"/>
      <c r="EH363" s="209"/>
      <c r="EJ363" s="209"/>
    </row>
    <row r="364" spans="5:140" s="206" customFormat="1" ht="15" customHeight="1" x14ac:dyDescent="0.25">
      <c r="E364" s="207"/>
      <c r="F364" s="208"/>
      <c r="G364" s="154"/>
      <c r="O364" s="209"/>
      <c r="P364" s="210"/>
      <c r="Q364" s="207"/>
      <c r="R364" s="209"/>
      <c r="S364" s="209"/>
      <c r="T364" s="209"/>
      <c r="U364" s="209"/>
      <c r="V364" s="209"/>
      <c r="W364" s="209"/>
      <c r="X364" s="209"/>
      <c r="Z364" s="209"/>
      <c r="AD364" s="209"/>
      <c r="AF364" s="209"/>
      <c r="AH364" s="209"/>
      <c r="AJ364" s="209"/>
      <c r="AL364" s="209"/>
      <c r="AN364" s="209"/>
      <c r="AP364" s="209"/>
      <c r="AR364" s="209"/>
      <c r="AT364" s="209"/>
      <c r="AV364" s="209"/>
      <c r="AX364" s="209"/>
      <c r="AZ364" s="209"/>
      <c r="BB364" s="209"/>
      <c r="BD364" s="209"/>
      <c r="BF364" s="209"/>
      <c r="BH364" s="209"/>
      <c r="BJ364" s="209"/>
      <c r="BL364" s="209"/>
      <c r="BN364" s="209"/>
      <c r="BP364" s="209"/>
      <c r="BR364" s="209"/>
      <c r="BT364" s="209"/>
      <c r="BV364" s="209"/>
      <c r="BX364" s="209"/>
      <c r="BZ364" s="209"/>
      <c r="CB364" s="209"/>
      <c r="CD364" s="209"/>
      <c r="CF364" s="209"/>
      <c r="CH364" s="209"/>
      <c r="CJ364" s="209"/>
      <c r="CL364" s="209"/>
      <c r="CN364" s="209"/>
      <c r="CP364" s="209"/>
      <c r="CR364" s="209"/>
      <c r="CT364" s="209"/>
      <c r="CV364" s="209"/>
      <c r="CX364" s="209"/>
      <c r="CZ364" s="209"/>
      <c r="DB364" s="209"/>
      <c r="DD364" s="209"/>
      <c r="DF364" s="209"/>
      <c r="DH364" s="209"/>
      <c r="DJ364" s="209"/>
      <c r="DL364" s="209"/>
      <c r="DN364" s="209"/>
      <c r="DP364" s="209"/>
      <c r="DR364" s="209"/>
      <c r="DT364" s="209"/>
      <c r="DV364" s="209"/>
      <c r="DX364" s="209"/>
      <c r="DZ364" s="209"/>
      <c r="EB364" s="209"/>
      <c r="ED364" s="209"/>
      <c r="EF364" s="209"/>
      <c r="EH364" s="209"/>
      <c r="EJ364" s="209"/>
    </row>
    <row r="365" spans="5:140" s="206" customFormat="1" ht="15" customHeight="1" x14ac:dyDescent="0.25">
      <c r="E365" s="207"/>
      <c r="F365" s="208"/>
      <c r="G365" s="154"/>
      <c r="O365" s="209"/>
      <c r="P365" s="210"/>
      <c r="Q365" s="207"/>
      <c r="R365" s="209"/>
      <c r="S365" s="209"/>
      <c r="T365" s="209"/>
      <c r="U365" s="209"/>
      <c r="V365" s="209"/>
      <c r="W365" s="209"/>
      <c r="X365" s="209"/>
      <c r="Z365" s="209"/>
      <c r="AD365" s="209"/>
      <c r="AF365" s="209"/>
      <c r="AH365" s="209"/>
      <c r="AJ365" s="209"/>
      <c r="AL365" s="209"/>
      <c r="AN365" s="209"/>
      <c r="AP365" s="209"/>
      <c r="AR365" s="209"/>
      <c r="AT365" s="209"/>
      <c r="AV365" s="209"/>
      <c r="AX365" s="209"/>
      <c r="AZ365" s="209"/>
      <c r="BB365" s="209"/>
      <c r="BD365" s="209"/>
      <c r="BF365" s="209"/>
      <c r="BH365" s="209"/>
      <c r="BJ365" s="209"/>
      <c r="BL365" s="209"/>
      <c r="BN365" s="209"/>
      <c r="BP365" s="209"/>
      <c r="BR365" s="209"/>
      <c r="BT365" s="209"/>
      <c r="BV365" s="209"/>
      <c r="BX365" s="209"/>
      <c r="BZ365" s="209"/>
      <c r="CB365" s="209"/>
      <c r="CD365" s="209"/>
      <c r="CF365" s="209"/>
      <c r="CH365" s="209"/>
      <c r="CJ365" s="209"/>
      <c r="CL365" s="209"/>
      <c r="CN365" s="209"/>
      <c r="CP365" s="209"/>
      <c r="CR365" s="209"/>
      <c r="CT365" s="209"/>
      <c r="CV365" s="209"/>
      <c r="CX365" s="209"/>
      <c r="CZ365" s="209"/>
      <c r="DB365" s="209"/>
      <c r="DD365" s="209"/>
      <c r="DF365" s="209"/>
      <c r="DH365" s="209"/>
      <c r="DJ365" s="209"/>
      <c r="DL365" s="209"/>
      <c r="DN365" s="209"/>
      <c r="DP365" s="209"/>
      <c r="DR365" s="209"/>
      <c r="DT365" s="209"/>
      <c r="DV365" s="209"/>
      <c r="DX365" s="209"/>
      <c r="DZ365" s="209"/>
      <c r="EB365" s="209"/>
      <c r="ED365" s="209"/>
      <c r="EF365" s="209"/>
      <c r="EH365" s="209"/>
      <c r="EJ365" s="209"/>
    </row>
    <row r="366" spans="5:140" s="206" customFormat="1" ht="15" customHeight="1" x14ac:dyDescent="0.25">
      <c r="E366" s="207"/>
      <c r="F366" s="208"/>
      <c r="G366" s="154"/>
      <c r="O366" s="209"/>
      <c r="P366" s="210"/>
      <c r="Q366" s="207"/>
      <c r="R366" s="209"/>
      <c r="S366" s="209"/>
      <c r="T366" s="209"/>
      <c r="U366" s="209"/>
      <c r="V366" s="209"/>
      <c r="W366" s="209"/>
      <c r="X366" s="209"/>
      <c r="Z366" s="209"/>
      <c r="AD366" s="209"/>
      <c r="AF366" s="209"/>
      <c r="AH366" s="209"/>
      <c r="AJ366" s="209"/>
      <c r="AL366" s="209"/>
      <c r="AN366" s="209"/>
      <c r="AP366" s="209"/>
      <c r="AR366" s="209"/>
      <c r="AT366" s="209"/>
      <c r="AV366" s="209"/>
      <c r="AX366" s="209"/>
      <c r="AZ366" s="209"/>
      <c r="BB366" s="209"/>
      <c r="BD366" s="209"/>
      <c r="BF366" s="209"/>
      <c r="BH366" s="209"/>
      <c r="BJ366" s="209"/>
      <c r="BL366" s="209"/>
      <c r="BN366" s="209"/>
      <c r="BP366" s="209"/>
      <c r="BR366" s="209"/>
      <c r="BT366" s="209"/>
      <c r="BV366" s="209"/>
      <c r="BX366" s="209"/>
      <c r="BZ366" s="209"/>
      <c r="CB366" s="209"/>
      <c r="CD366" s="209"/>
      <c r="CF366" s="209"/>
      <c r="CH366" s="209"/>
      <c r="CJ366" s="209"/>
      <c r="CL366" s="209"/>
      <c r="CN366" s="209"/>
      <c r="CP366" s="209"/>
      <c r="CR366" s="209"/>
      <c r="CT366" s="209"/>
      <c r="CV366" s="209"/>
      <c r="CX366" s="209"/>
      <c r="CZ366" s="209"/>
      <c r="DB366" s="209"/>
      <c r="DD366" s="209"/>
      <c r="DF366" s="209"/>
      <c r="DH366" s="209"/>
      <c r="DJ366" s="209"/>
      <c r="DL366" s="209"/>
      <c r="DN366" s="209"/>
      <c r="DP366" s="209"/>
      <c r="DR366" s="209"/>
      <c r="DT366" s="209"/>
      <c r="DV366" s="209"/>
      <c r="DX366" s="209"/>
      <c r="DZ366" s="209"/>
      <c r="EB366" s="209"/>
      <c r="ED366" s="209"/>
      <c r="EF366" s="209"/>
      <c r="EH366" s="209"/>
      <c r="EJ366" s="209"/>
    </row>
    <row r="367" spans="5:140" s="206" customFormat="1" ht="15" customHeight="1" x14ac:dyDescent="0.25">
      <c r="E367" s="207"/>
      <c r="F367" s="208"/>
      <c r="G367" s="154"/>
      <c r="O367" s="209"/>
      <c r="P367" s="210"/>
      <c r="Q367" s="207"/>
      <c r="R367" s="209"/>
      <c r="S367" s="209"/>
      <c r="T367" s="209"/>
      <c r="U367" s="209"/>
      <c r="V367" s="209"/>
      <c r="W367" s="209"/>
      <c r="X367" s="209"/>
      <c r="Z367" s="209"/>
      <c r="AD367" s="209"/>
      <c r="AF367" s="209"/>
      <c r="AH367" s="209"/>
      <c r="AJ367" s="209"/>
      <c r="AL367" s="209"/>
      <c r="AN367" s="209"/>
      <c r="AP367" s="209"/>
      <c r="AR367" s="209"/>
      <c r="AT367" s="209"/>
      <c r="AV367" s="209"/>
      <c r="AX367" s="209"/>
      <c r="AZ367" s="209"/>
      <c r="BB367" s="209"/>
      <c r="BD367" s="209"/>
      <c r="BF367" s="209"/>
      <c r="BH367" s="209"/>
      <c r="BJ367" s="209"/>
      <c r="BL367" s="209"/>
      <c r="BN367" s="209"/>
      <c r="BP367" s="209"/>
      <c r="BR367" s="209"/>
      <c r="BT367" s="209"/>
      <c r="BV367" s="209"/>
      <c r="BX367" s="209"/>
      <c r="BZ367" s="209"/>
      <c r="CB367" s="209"/>
      <c r="CD367" s="209"/>
      <c r="CF367" s="209"/>
      <c r="CH367" s="209"/>
      <c r="CJ367" s="209"/>
      <c r="CL367" s="209"/>
      <c r="CN367" s="209"/>
      <c r="CP367" s="209"/>
      <c r="CR367" s="209"/>
      <c r="CT367" s="209"/>
      <c r="CV367" s="209"/>
      <c r="CX367" s="209"/>
      <c r="CZ367" s="209"/>
      <c r="DB367" s="209"/>
      <c r="DD367" s="209"/>
      <c r="DF367" s="209"/>
      <c r="DH367" s="209"/>
      <c r="DJ367" s="209"/>
      <c r="DL367" s="209"/>
      <c r="DN367" s="209"/>
      <c r="DP367" s="209"/>
      <c r="DR367" s="209"/>
      <c r="DT367" s="209"/>
      <c r="DV367" s="209"/>
      <c r="DX367" s="209"/>
      <c r="DZ367" s="209"/>
      <c r="EB367" s="209"/>
      <c r="ED367" s="209"/>
      <c r="EF367" s="209"/>
      <c r="EH367" s="209"/>
      <c r="EJ367" s="209"/>
    </row>
    <row r="368" spans="5:140" s="206" customFormat="1" ht="15" customHeight="1" x14ac:dyDescent="0.25">
      <c r="E368" s="207"/>
      <c r="F368" s="208"/>
      <c r="G368" s="154"/>
      <c r="O368" s="209"/>
      <c r="P368" s="210"/>
      <c r="Q368" s="207"/>
      <c r="R368" s="209"/>
      <c r="S368" s="209"/>
      <c r="T368" s="209"/>
      <c r="U368" s="209"/>
      <c r="V368" s="209"/>
      <c r="W368" s="209"/>
      <c r="X368" s="209"/>
      <c r="Z368" s="209"/>
      <c r="AD368" s="209"/>
      <c r="AF368" s="209"/>
      <c r="AH368" s="209"/>
      <c r="AJ368" s="209"/>
      <c r="AL368" s="209"/>
      <c r="AN368" s="209"/>
      <c r="AP368" s="209"/>
      <c r="AR368" s="209"/>
      <c r="AT368" s="209"/>
      <c r="AV368" s="209"/>
      <c r="AX368" s="209"/>
      <c r="AZ368" s="209"/>
      <c r="BB368" s="209"/>
      <c r="BD368" s="209"/>
      <c r="BF368" s="209"/>
      <c r="BH368" s="209"/>
      <c r="BJ368" s="209"/>
      <c r="BL368" s="209"/>
      <c r="BN368" s="209"/>
      <c r="BP368" s="209"/>
      <c r="BR368" s="209"/>
      <c r="BT368" s="209"/>
      <c r="BV368" s="209"/>
      <c r="BX368" s="209"/>
      <c r="BZ368" s="209"/>
      <c r="CB368" s="209"/>
      <c r="CD368" s="209"/>
      <c r="CF368" s="209"/>
      <c r="CH368" s="209"/>
      <c r="CJ368" s="209"/>
      <c r="CL368" s="209"/>
      <c r="CN368" s="209"/>
      <c r="CP368" s="209"/>
      <c r="CR368" s="209"/>
      <c r="CT368" s="209"/>
      <c r="CV368" s="209"/>
      <c r="CX368" s="209"/>
      <c r="CZ368" s="209"/>
      <c r="DB368" s="209"/>
      <c r="DD368" s="209"/>
      <c r="DF368" s="209"/>
      <c r="DH368" s="209"/>
      <c r="DJ368" s="209"/>
      <c r="DL368" s="209"/>
      <c r="DN368" s="209"/>
      <c r="DP368" s="209"/>
      <c r="DR368" s="209"/>
      <c r="DT368" s="209"/>
      <c r="DV368" s="209"/>
      <c r="DX368" s="209"/>
      <c r="DZ368" s="209"/>
      <c r="EB368" s="209"/>
      <c r="ED368" s="209"/>
      <c r="EF368" s="209"/>
      <c r="EH368" s="209"/>
      <c r="EJ368" s="209"/>
    </row>
    <row r="369" spans="5:140" s="206" customFormat="1" ht="15" customHeight="1" x14ac:dyDescent="0.25">
      <c r="E369" s="207"/>
      <c r="F369" s="208"/>
      <c r="G369" s="154"/>
      <c r="O369" s="209"/>
      <c r="P369" s="210"/>
      <c r="Q369" s="207"/>
      <c r="R369" s="209"/>
      <c r="S369" s="209"/>
      <c r="T369" s="209"/>
      <c r="U369" s="209"/>
      <c r="V369" s="209"/>
      <c r="W369" s="209"/>
      <c r="X369" s="209"/>
      <c r="Z369" s="209"/>
      <c r="AD369" s="209"/>
      <c r="AF369" s="209"/>
      <c r="AH369" s="209"/>
      <c r="AJ369" s="209"/>
      <c r="AL369" s="209"/>
      <c r="AN369" s="209"/>
      <c r="AP369" s="209"/>
      <c r="AR369" s="209"/>
      <c r="AT369" s="209"/>
      <c r="AV369" s="209"/>
      <c r="AX369" s="209"/>
      <c r="AZ369" s="209"/>
      <c r="BB369" s="209"/>
      <c r="BD369" s="209"/>
      <c r="BF369" s="209"/>
      <c r="BH369" s="209"/>
      <c r="BJ369" s="209"/>
      <c r="BL369" s="209"/>
      <c r="BN369" s="209"/>
      <c r="BP369" s="209"/>
      <c r="BR369" s="209"/>
      <c r="BT369" s="209"/>
      <c r="BV369" s="209"/>
      <c r="BX369" s="209"/>
      <c r="BZ369" s="209"/>
      <c r="CB369" s="209"/>
      <c r="CD369" s="209"/>
      <c r="CF369" s="209"/>
      <c r="CH369" s="209"/>
      <c r="CJ369" s="209"/>
      <c r="CL369" s="209"/>
      <c r="CN369" s="209"/>
      <c r="CP369" s="209"/>
      <c r="CR369" s="209"/>
      <c r="CT369" s="209"/>
      <c r="CV369" s="209"/>
      <c r="CX369" s="209"/>
      <c r="CZ369" s="209"/>
      <c r="DB369" s="209"/>
      <c r="DD369" s="209"/>
      <c r="DF369" s="209"/>
      <c r="DH369" s="209"/>
      <c r="DJ369" s="209"/>
      <c r="DL369" s="209"/>
      <c r="DN369" s="209"/>
      <c r="DP369" s="209"/>
      <c r="DR369" s="209"/>
      <c r="DT369" s="209"/>
      <c r="DV369" s="209"/>
      <c r="DX369" s="209"/>
      <c r="DZ369" s="209"/>
      <c r="EB369" s="209"/>
      <c r="ED369" s="209"/>
      <c r="EF369" s="209"/>
      <c r="EH369" s="209"/>
      <c r="EJ369" s="209"/>
    </row>
    <row r="370" spans="5:140" s="206" customFormat="1" ht="15" customHeight="1" x14ac:dyDescent="0.25">
      <c r="E370" s="207"/>
      <c r="F370" s="208"/>
      <c r="G370" s="154"/>
      <c r="O370" s="209"/>
      <c r="P370" s="210"/>
      <c r="Q370" s="207"/>
      <c r="R370" s="209"/>
      <c r="S370" s="209"/>
      <c r="T370" s="209"/>
      <c r="U370" s="209"/>
      <c r="V370" s="209"/>
      <c r="W370" s="209"/>
      <c r="X370" s="209"/>
      <c r="Z370" s="209"/>
      <c r="AD370" s="209"/>
      <c r="AF370" s="209"/>
      <c r="AH370" s="209"/>
      <c r="AJ370" s="209"/>
      <c r="AL370" s="209"/>
      <c r="AN370" s="209"/>
      <c r="AP370" s="209"/>
      <c r="AR370" s="209"/>
      <c r="AT370" s="209"/>
      <c r="AV370" s="209"/>
      <c r="AX370" s="209"/>
      <c r="AZ370" s="209"/>
      <c r="BB370" s="209"/>
      <c r="BD370" s="209"/>
      <c r="BF370" s="209"/>
      <c r="BH370" s="209"/>
      <c r="BJ370" s="209"/>
      <c r="BL370" s="209"/>
      <c r="BN370" s="209"/>
      <c r="BP370" s="209"/>
      <c r="BR370" s="209"/>
      <c r="BT370" s="209"/>
      <c r="BV370" s="209"/>
      <c r="BX370" s="209"/>
      <c r="BZ370" s="209"/>
      <c r="CB370" s="209"/>
      <c r="CD370" s="209"/>
      <c r="CF370" s="209"/>
      <c r="CH370" s="209"/>
      <c r="CJ370" s="209"/>
      <c r="CL370" s="209"/>
      <c r="CN370" s="209"/>
      <c r="CP370" s="209"/>
      <c r="CR370" s="209"/>
      <c r="CT370" s="209"/>
      <c r="CV370" s="209"/>
      <c r="CX370" s="209"/>
      <c r="CZ370" s="209"/>
      <c r="DB370" s="209"/>
      <c r="DD370" s="209"/>
      <c r="DF370" s="209"/>
      <c r="DH370" s="209"/>
      <c r="DJ370" s="209"/>
      <c r="DL370" s="209"/>
      <c r="DN370" s="209"/>
      <c r="DP370" s="209"/>
      <c r="DR370" s="209"/>
      <c r="DT370" s="209"/>
      <c r="DV370" s="209"/>
      <c r="DX370" s="209"/>
      <c r="DZ370" s="209"/>
      <c r="EB370" s="209"/>
      <c r="ED370" s="209"/>
      <c r="EF370" s="209"/>
      <c r="EH370" s="209"/>
      <c r="EJ370" s="209"/>
    </row>
    <row r="371" spans="5:140" s="206" customFormat="1" ht="15" customHeight="1" x14ac:dyDescent="0.25">
      <c r="E371" s="207"/>
      <c r="F371" s="208"/>
      <c r="G371" s="154"/>
      <c r="O371" s="209"/>
      <c r="P371" s="210"/>
      <c r="Q371" s="207"/>
      <c r="R371" s="209"/>
      <c r="S371" s="209"/>
      <c r="T371" s="209"/>
      <c r="U371" s="209"/>
      <c r="V371" s="209"/>
      <c r="W371" s="209"/>
      <c r="X371" s="209"/>
      <c r="Z371" s="209"/>
      <c r="AD371" s="209"/>
      <c r="AF371" s="209"/>
      <c r="AH371" s="209"/>
      <c r="AJ371" s="209"/>
      <c r="AL371" s="209"/>
      <c r="AN371" s="209"/>
      <c r="AP371" s="209"/>
      <c r="AR371" s="209"/>
      <c r="AT371" s="209"/>
      <c r="AV371" s="209"/>
      <c r="AX371" s="209"/>
      <c r="AZ371" s="209"/>
      <c r="BB371" s="209"/>
      <c r="BD371" s="209"/>
      <c r="BF371" s="209"/>
      <c r="BH371" s="209"/>
      <c r="BJ371" s="209"/>
      <c r="BL371" s="209"/>
      <c r="BN371" s="209"/>
      <c r="BP371" s="209"/>
      <c r="BR371" s="209"/>
      <c r="BT371" s="209"/>
      <c r="BV371" s="209"/>
      <c r="BX371" s="209"/>
      <c r="BZ371" s="209"/>
      <c r="CB371" s="209"/>
      <c r="CD371" s="209"/>
      <c r="CF371" s="209"/>
      <c r="CH371" s="209"/>
      <c r="CJ371" s="209"/>
      <c r="CL371" s="209"/>
      <c r="CN371" s="209"/>
      <c r="CP371" s="209"/>
      <c r="CR371" s="209"/>
      <c r="CT371" s="209"/>
      <c r="CV371" s="209"/>
      <c r="CX371" s="209"/>
      <c r="CZ371" s="209"/>
      <c r="DB371" s="209"/>
      <c r="DD371" s="209"/>
      <c r="DF371" s="209"/>
      <c r="DH371" s="209"/>
      <c r="DJ371" s="209"/>
      <c r="DL371" s="209"/>
      <c r="DN371" s="209"/>
      <c r="DP371" s="209"/>
      <c r="DR371" s="209"/>
      <c r="DT371" s="209"/>
      <c r="DV371" s="209"/>
      <c r="DX371" s="209"/>
      <c r="DZ371" s="209"/>
      <c r="EB371" s="209"/>
      <c r="ED371" s="209"/>
      <c r="EF371" s="209"/>
      <c r="EH371" s="209"/>
      <c r="EJ371" s="209"/>
    </row>
    <row r="372" spans="5:140" s="206" customFormat="1" ht="15" customHeight="1" x14ac:dyDescent="0.25">
      <c r="E372" s="207"/>
      <c r="F372" s="208"/>
      <c r="G372" s="154"/>
      <c r="O372" s="209"/>
      <c r="P372" s="210"/>
      <c r="Q372" s="207"/>
      <c r="R372" s="209"/>
      <c r="S372" s="209"/>
      <c r="T372" s="209"/>
      <c r="U372" s="209"/>
      <c r="V372" s="209"/>
      <c r="W372" s="209"/>
      <c r="X372" s="209"/>
      <c r="Z372" s="209"/>
      <c r="AD372" s="209"/>
      <c r="AF372" s="209"/>
      <c r="AH372" s="209"/>
      <c r="AJ372" s="209"/>
      <c r="AL372" s="209"/>
      <c r="AN372" s="209"/>
      <c r="AP372" s="209"/>
      <c r="AR372" s="209"/>
      <c r="AT372" s="209"/>
      <c r="AV372" s="209"/>
      <c r="AX372" s="209"/>
      <c r="AZ372" s="209"/>
      <c r="BB372" s="209"/>
      <c r="BD372" s="209"/>
      <c r="BF372" s="209"/>
      <c r="BH372" s="209"/>
      <c r="BJ372" s="209"/>
      <c r="BL372" s="209"/>
      <c r="BN372" s="209"/>
      <c r="BP372" s="209"/>
      <c r="BR372" s="209"/>
      <c r="BT372" s="209"/>
      <c r="BV372" s="209"/>
      <c r="BX372" s="209"/>
      <c r="BZ372" s="209"/>
      <c r="CB372" s="209"/>
      <c r="CD372" s="209"/>
      <c r="CF372" s="209"/>
      <c r="CH372" s="209"/>
      <c r="CJ372" s="209"/>
      <c r="CL372" s="209"/>
      <c r="CN372" s="209"/>
      <c r="CP372" s="209"/>
      <c r="CR372" s="209"/>
      <c r="CT372" s="209"/>
      <c r="CV372" s="209"/>
      <c r="CX372" s="209"/>
      <c r="CZ372" s="209"/>
      <c r="DB372" s="209"/>
      <c r="DD372" s="209"/>
      <c r="DF372" s="209"/>
      <c r="DH372" s="209"/>
      <c r="DJ372" s="209"/>
      <c r="DL372" s="209"/>
      <c r="DN372" s="209"/>
      <c r="DP372" s="209"/>
      <c r="DR372" s="209"/>
      <c r="DT372" s="209"/>
      <c r="DV372" s="209"/>
      <c r="DX372" s="209"/>
      <c r="DZ372" s="209"/>
      <c r="EB372" s="209"/>
      <c r="ED372" s="209"/>
      <c r="EF372" s="209"/>
      <c r="EH372" s="209"/>
      <c r="EJ372" s="209"/>
    </row>
    <row r="373" spans="5:140" s="206" customFormat="1" ht="15" customHeight="1" x14ac:dyDescent="0.25">
      <c r="E373" s="207"/>
      <c r="F373" s="208"/>
      <c r="G373" s="154"/>
      <c r="O373" s="209"/>
      <c r="P373" s="210"/>
      <c r="Q373" s="207"/>
      <c r="R373" s="209"/>
      <c r="S373" s="209"/>
      <c r="T373" s="209"/>
      <c r="U373" s="209"/>
      <c r="V373" s="209"/>
      <c r="W373" s="209"/>
      <c r="X373" s="209"/>
      <c r="Z373" s="209"/>
      <c r="AD373" s="209"/>
      <c r="AF373" s="209"/>
      <c r="AH373" s="209"/>
      <c r="AJ373" s="209"/>
      <c r="AL373" s="209"/>
      <c r="AN373" s="209"/>
      <c r="AP373" s="209"/>
      <c r="AR373" s="209"/>
      <c r="AT373" s="209"/>
      <c r="AV373" s="209"/>
      <c r="AX373" s="209"/>
      <c r="AZ373" s="209"/>
      <c r="BB373" s="209"/>
      <c r="BD373" s="209"/>
      <c r="BF373" s="209"/>
      <c r="BH373" s="209"/>
      <c r="BJ373" s="209"/>
      <c r="BL373" s="209"/>
      <c r="BN373" s="209"/>
      <c r="BP373" s="209"/>
      <c r="BR373" s="209"/>
      <c r="BT373" s="209"/>
      <c r="BV373" s="209"/>
      <c r="BX373" s="209"/>
      <c r="BZ373" s="209"/>
      <c r="CB373" s="209"/>
      <c r="CD373" s="209"/>
      <c r="CF373" s="209"/>
      <c r="CH373" s="209"/>
      <c r="CJ373" s="209"/>
      <c r="CL373" s="209"/>
      <c r="CN373" s="209"/>
      <c r="CP373" s="209"/>
      <c r="CR373" s="209"/>
      <c r="CT373" s="209"/>
      <c r="CV373" s="209"/>
      <c r="CX373" s="209"/>
      <c r="CZ373" s="209"/>
      <c r="DB373" s="209"/>
      <c r="DD373" s="209"/>
      <c r="DF373" s="209"/>
      <c r="DH373" s="209"/>
      <c r="DJ373" s="209"/>
      <c r="DL373" s="209"/>
      <c r="DN373" s="209"/>
      <c r="DP373" s="209"/>
      <c r="DR373" s="209"/>
      <c r="DT373" s="209"/>
      <c r="DV373" s="209"/>
      <c r="DX373" s="209"/>
      <c r="DZ373" s="209"/>
      <c r="EB373" s="209"/>
      <c r="ED373" s="209"/>
      <c r="EF373" s="209"/>
      <c r="EH373" s="209"/>
      <c r="EJ373" s="209"/>
    </row>
    <row r="374" spans="5:140" s="206" customFormat="1" ht="15" customHeight="1" x14ac:dyDescent="0.25">
      <c r="E374" s="207"/>
      <c r="F374" s="208"/>
      <c r="G374" s="154"/>
      <c r="O374" s="209"/>
      <c r="P374" s="210"/>
      <c r="Q374" s="207"/>
      <c r="R374" s="209"/>
      <c r="S374" s="209"/>
      <c r="T374" s="209"/>
      <c r="U374" s="209"/>
      <c r="V374" s="209"/>
      <c r="W374" s="209"/>
      <c r="X374" s="209"/>
      <c r="Z374" s="209"/>
      <c r="AD374" s="209"/>
      <c r="AF374" s="209"/>
      <c r="AH374" s="209"/>
      <c r="AJ374" s="209"/>
      <c r="AL374" s="209"/>
      <c r="AN374" s="209"/>
      <c r="AP374" s="209"/>
      <c r="AR374" s="209"/>
      <c r="AT374" s="209"/>
      <c r="AV374" s="209"/>
      <c r="AX374" s="209"/>
      <c r="AZ374" s="209"/>
      <c r="BB374" s="209"/>
      <c r="BD374" s="209"/>
      <c r="BF374" s="209"/>
      <c r="BH374" s="209"/>
      <c r="BJ374" s="209"/>
      <c r="BL374" s="209"/>
      <c r="BN374" s="209"/>
      <c r="BP374" s="209"/>
      <c r="BR374" s="209"/>
      <c r="BT374" s="209"/>
      <c r="BV374" s="209"/>
      <c r="BX374" s="209"/>
      <c r="BZ374" s="209"/>
      <c r="CB374" s="209"/>
      <c r="CD374" s="209"/>
      <c r="CF374" s="209"/>
      <c r="CH374" s="209"/>
      <c r="CJ374" s="209"/>
      <c r="CL374" s="209"/>
      <c r="CN374" s="209"/>
      <c r="CP374" s="209"/>
      <c r="CR374" s="209"/>
      <c r="CT374" s="209"/>
      <c r="CV374" s="209"/>
      <c r="CX374" s="209"/>
      <c r="CZ374" s="209"/>
      <c r="DB374" s="209"/>
      <c r="DD374" s="209"/>
      <c r="DF374" s="209"/>
      <c r="DH374" s="209"/>
      <c r="DJ374" s="209"/>
      <c r="DL374" s="209"/>
      <c r="DN374" s="209"/>
      <c r="DP374" s="209"/>
      <c r="DR374" s="209"/>
      <c r="DT374" s="209"/>
      <c r="DV374" s="209"/>
      <c r="DX374" s="209"/>
      <c r="DZ374" s="209"/>
      <c r="EB374" s="209"/>
      <c r="ED374" s="209"/>
      <c r="EF374" s="209"/>
      <c r="EH374" s="209"/>
      <c r="EJ374" s="209"/>
    </row>
    <row r="375" spans="5:140" s="206" customFormat="1" ht="15" customHeight="1" x14ac:dyDescent="0.25">
      <c r="E375" s="207"/>
      <c r="F375" s="208"/>
      <c r="G375" s="154"/>
      <c r="O375" s="209"/>
      <c r="P375" s="210"/>
      <c r="Q375" s="207"/>
      <c r="R375" s="209"/>
      <c r="S375" s="209"/>
      <c r="T375" s="209"/>
      <c r="U375" s="209"/>
      <c r="V375" s="209"/>
      <c r="W375" s="209"/>
      <c r="X375" s="209"/>
      <c r="Z375" s="209"/>
      <c r="AD375" s="209"/>
      <c r="AF375" s="209"/>
      <c r="AH375" s="209"/>
      <c r="AJ375" s="209"/>
      <c r="AL375" s="209"/>
      <c r="AN375" s="209"/>
      <c r="AP375" s="209"/>
      <c r="AR375" s="209"/>
      <c r="AT375" s="209"/>
      <c r="AV375" s="209"/>
      <c r="AX375" s="209"/>
      <c r="AZ375" s="209"/>
      <c r="BB375" s="209"/>
      <c r="BD375" s="209"/>
      <c r="BF375" s="209"/>
      <c r="BH375" s="209"/>
      <c r="BJ375" s="209"/>
      <c r="BL375" s="209"/>
      <c r="BN375" s="209"/>
      <c r="BP375" s="209"/>
      <c r="BR375" s="209"/>
      <c r="BT375" s="209"/>
      <c r="BV375" s="209"/>
      <c r="BX375" s="209"/>
      <c r="BZ375" s="209"/>
      <c r="CB375" s="209"/>
      <c r="CD375" s="209"/>
      <c r="CF375" s="209"/>
      <c r="CH375" s="209"/>
      <c r="CJ375" s="209"/>
      <c r="CL375" s="209"/>
      <c r="CN375" s="209"/>
      <c r="CP375" s="209"/>
      <c r="CR375" s="209"/>
      <c r="CT375" s="209"/>
      <c r="CV375" s="209"/>
      <c r="CX375" s="209"/>
      <c r="CZ375" s="209"/>
      <c r="DB375" s="209"/>
      <c r="DD375" s="209"/>
      <c r="DF375" s="209"/>
      <c r="DH375" s="209"/>
      <c r="DJ375" s="209"/>
      <c r="DL375" s="209"/>
      <c r="DN375" s="209"/>
      <c r="DP375" s="209"/>
      <c r="DR375" s="209"/>
      <c r="DT375" s="209"/>
      <c r="DV375" s="209"/>
      <c r="DX375" s="209"/>
      <c r="DZ375" s="209"/>
      <c r="EB375" s="209"/>
      <c r="ED375" s="209"/>
      <c r="EF375" s="209"/>
      <c r="EH375" s="209"/>
      <c r="EJ375" s="209"/>
    </row>
    <row r="376" spans="5:140" s="206" customFormat="1" ht="15" customHeight="1" x14ac:dyDescent="0.25">
      <c r="E376" s="207"/>
      <c r="F376" s="208"/>
      <c r="G376" s="154"/>
      <c r="O376" s="209"/>
      <c r="P376" s="210"/>
      <c r="Q376" s="207"/>
      <c r="R376" s="209"/>
      <c r="S376" s="209"/>
      <c r="T376" s="209"/>
      <c r="U376" s="209"/>
      <c r="V376" s="209"/>
      <c r="W376" s="209"/>
      <c r="X376" s="209"/>
      <c r="Z376" s="209"/>
      <c r="AD376" s="209"/>
      <c r="AF376" s="209"/>
      <c r="AH376" s="209"/>
      <c r="AJ376" s="209"/>
      <c r="AL376" s="209"/>
      <c r="AN376" s="209"/>
      <c r="AP376" s="209"/>
      <c r="AR376" s="209"/>
      <c r="AT376" s="209"/>
      <c r="AV376" s="209"/>
      <c r="AX376" s="209"/>
      <c r="AZ376" s="209"/>
      <c r="BB376" s="209"/>
      <c r="BD376" s="209"/>
      <c r="BF376" s="209"/>
      <c r="BH376" s="209"/>
      <c r="BJ376" s="209"/>
      <c r="BL376" s="209"/>
      <c r="BN376" s="209"/>
      <c r="BP376" s="209"/>
      <c r="BR376" s="209"/>
      <c r="BT376" s="209"/>
      <c r="BV376" s="209"/>
      <c r="BX376" s="209"/>
      <c r="BZ376" s="209"/>
      <c r="CB376" s="209"/>
      <c r="CD376" s="209"/>
      <c r="CF376" s="209"/>
      <c r="CH376" s="209"/>
      <c r="CJ376" s="209"/>
      <c r="CL376" s="209"/>
      <c r="CN376" s="209"/>
      <c r="CP376" s="209"/>
      <c r="CR376" s="209"/>
      <c r="CT376" s="209"/>
      <c r="CV376" s="209"/>
      <c r="CX376" s="209"/>
      <c r="CZ376" s="209"/>
      <c r="DB376" s="209"/>
      <c r="DD376" s="209"/>
      <c r="DF376" s="209"/>
      <c r="DH376" s="209"/>
      <c r="DJ376" s="209"/>
      <c r="DL376" s="209"/>
      <c r="DN376" s="209"/>
      <c r="DP376" s="209"/>
      <c r="DR376" s="209"/>
      <c r="DT376" s="209"/>
      <c r="DV376" s="209"/>
      <c r="DX376" s="209"/>
      <c r="DZ376" s="209"/>
      <c r="EB376" s="209"/>
      <c r="ED376" s="209"/>
      <c r="EF376" s="209"/>
      <c r="EH376" s="209"/>
      <c r="EJ376" s="209"/>
    </row>
    <row r="377" spans="5:140" s="206" customFormat="1" ht="15" customHeight="1" x14ac:dyDescent="0.25">
      <c r="E377" s="207"/>
      <c r="F377" s="208"/>
      <c r="G377" s="154"/>
      <c r="O377" s="209"/>
      <c r="P377" s="210"/>
      <c r="Q377" s="207"/>
      <c r="R377" s="209"/>
      <c r="S377" s="209"/>
      <c r="T377" s="209"/>
      <c r="U377" s="209"/>
      <c r="V377" s="209"/>
      <c r="W377" s="209"/>
      <c r="X377" s="209"/>
      <c r="Z377" s="209"/>
      <c r="AD377" s="209"/>
      <c r="AF377" s="209"/>
      <c r="AH377" s="209"/>
      <c r="AJ377" s="209"/>
      <c r="AL377" s="209"/>
      <c r="AN377" s="209"/>
      <c r="AP377" s="209"/>
      <c r="AR377" s="209"/>
      <c r="AT377" s="209"/>
      <c r="AV377" s="209"/>
      <c r="AX377" s="209"/>
      <c r="AZ377" s="209"/>
      <c r="BB377" s="209"/>
      <c r="BD377" s="209"/>
      <c r="BF377" s="209"/>
      <c r="BH377" s="209"/>
      <c r="BJ377" s="209"/>
      <c r="BL377" s="209"/>
      <c r="BN377" s="209"/>
      <c r="BP377" s="209"/>
      <c r="BR377" s="209"/>
      <c r="BT377" s="209"/>
      <c r="BV377" s="209"/>
      <c r="BX377" s="209"/>
      <c r="BZ377" s="209"/>
      <c r="CB377" s="209"/>
      <c r="CD377" s="209"/>
      <c r="CF377" s="209"/>
      <c r="CH377" s="209"/>
      <c r="CJ377" s="209"/>
      <c r="CL377" s="209"/>
      <c r="CN377" s="209"/>
      <c r="CP377" s="209"/>
      <c r="CR377" s="209"/>
      <c r="CT377" s="209"/>
      <c r="CV377" s="209"/>
      <c r="CX377" s="209"/>
      <c r="CZ377" s="209"/>
      <c r="DB377" s="209"/>
      <c r="DD377" s="209"/>
      <c r="DF377" s="209"/>
      <c r="DH377" s="209"/>
      <c r="DJ377" s="209"/>
      <c r="DL377" s="209"/>
      <c r="DN377" s="209"/>
      <c r="DP377" s="209"/>
      <c r="DR377" s="209"/>
      <c r="DT377" s="209"/>
      <c r="DV377" s="209"/>
      <c r="DX377" s="209"/>
      <c r="DZ377" s="209"/>
      <c r="EB377" s="209"/>
      <c r="ED377" s="209"/>
      <c r="EF377" s="209"/>
      <c r="EH377" s="209"/>
      <c r="EJ377" s="209"/>
    </row>
    <row r="378" spans="5:140" s="206" customFormat="1" ht="15" customHeight="1" x14ac:dyDescent="0.25">
      <c r="E378" s="207"/>
      <c r="F378" s="208"/>
      <c r="G378" s="154"/>
      <c r="O378" s="209"/>
      <c r="P378" s="210"/>
      <c r="Q378" s="207"/>
      <c r="R378" s="209"/>
      <c r="S378" s="209"/>
      <c r="T378" s="209"/>
      <c r="U378" s="209"/>
      <c r="V378" s="209"/>
      <c r="W378" s="209"/>
      <c r="X378" s="209"/>
      <c r="Z378" s="209"/>
      <c r="AD378" s="209"/>
      <c r="AF378" s="209"/>
      <c r="AH378" s="209"/>
      <c r="AJ378" s="209"/>
      <c r="AL378" s="209"/>
      <c r="AN378" s="209"/>
      <c r="AP378" s="209"/>
      <c r="AR378" s="209"/>
      <c r="AT378" s="209"/>
      <c r="AV378" s="209"/>
      <c r="AX378" s="209"/>
      <c r="AZ378" s="209"/>
      <c r="BB378" s="209"/>
      <c r="BD378" s="209"/>
      <c r="BF378" s="209"/>
      <c r="BH378" s="209"/>
      <c r="BJ378" s="209"/>
      <c r="BL378" s="209"/>
      <c r="BN378" s="209"/>
      <c r="BP378" s="209"/>
      <c r="BR378" s="209"/>
      <c r="BT378" s="209"/>
      <c r="BV378" s="209"/>
      <c r="BX378" s="209"/>
      <c r="BZ378" s="209"/>
      <c r="CB378" s="209"/>
      <c r="CD378" s="209"/>
      <c r="CF378" s="209"/>
      <c r="CH378" s="209"/>
      <c r="CJ378" s="209"/>
      <c r="CL378" s="209"/>
      <c r="CN378" s="209"/>
      <c r="CP378" s="209"/>
      <c r="CR378" s="209"/>
      <c r="CT378" s="209"/>
      <c r="CV378" s="209"/>
      <c r="CX378" s="209"/>
      <c r="CZ378" s="209"/>
      <c r="DB378" s="209"/>
      <c r="DD378" s="209"/>
      <c r="DF378" s="209"/>
      <c r="DH378" s="209"/>
      <c r="DJ378" s="209"/>
      <c r="DL378" s="209"/>
      <c r="DN378" s="209"/>
      <c r="DP378" s="209"/>
      <c r="DR378" s="209"/>
      <c r="DT378" s="209"/>
      <c r="DV378" s="209"/>
      <c r="DX378" s="209"/>
      <c r="DZ378" s="209"/>
      <c r="EB378" s="209"/>
      <c r="ED378" s="209"/>
      <c r="EF378" s="209"/>
      <c r="EH378" s="209"/>
      <c r="EJ378" s="209"/>
    </row>
    <row r="379" spans="5:140" s="206" customFormat="1" ht="15" customHeight="1" x14ac:dyDescent="0.25">
      <c r="E379" s="207"/>
      <c r="F379" s="208"/>
      <c r="G379" s="154"/>
      <c r="O379" s="209"/>
      <c r="P379" s="210"/>
      <c r="Q379" s="207"/>
      <c r="R379" s="209"/>
      <c r="S379" s="209"/>
      <c r="T379" s="209"/>
      <c r="U379" s="209"/>
      <c r="V379" s="209"/>
      <c r="W379" s="209"/>
      <c r="X379" s="209"/>
      <c r="Z379" s="209"/>
      <c r="AD379" s="209"/>
      <c r="AF379" s="209"/>
      <c r="AH379" s="209"/>
      <c r="AJ379" s="209"/>
      <c r="AL379" s="209"/>
      <c r="AN379" s="209"/>
      <c r="AP379" s="209"/>
      <c r="AR379" s="209"/>
      <c r="AT379" s="209"/>
      <c r="AV379" s="209"/>
      <c r="AX379" s="209"/>
      <c r="AZ379" s="209"/>
      <c r="BB379" s="209"/>
      <c r="BD379" s="209"/>
      <c r="BF379" s="209"/>
      <c r="BH379" s="209"/>
      <c r="BJ379" s="209"/>
      <c r="BL379" s="209"/>
      <c r="BN379" s="209"/>
      <c r="BP379" s="209"/>
      <c r="BR379" s="209"/>
      <c r="BT379" s="209"/>
      <c r="BV379" s="209"/>
      <c r="BX379" s="209"/>
      <c r="BZ379" s="209"/>
      <c r="CB379" s="209"/>
      <c r="CD379" s="209"/>
      <c r="CF379" s="209"/>
      <c r="CH379" s="209"/>
      <c r="CJ379" s="209"/>
      <c r="CL379" s="209"/>
      <c r="CN379" s="209"/>
      <c r="CP379" s="209"/>
      <c r="CR379" s="209"/>
      <c r="CT379" s="209"/>
      <c r="CV379" s="209"/>
      <c r="CX379" s="209"/>
      <c r="CZ379" s="209"/>
      <c r="DB379" s="209"/>
      <c r="DD379" s="209"/>
      <c r="DF379" s="209"/>
      <c r="DH379" s="209"/>
      <c r="DJ379" s="209"/>
      <c r="DL379" s="209"/>
      <c r="DN379" s="209"/>
      <c r="DP379" s="209"/>
      <c r="DR379" s="209"/>
      <c r="DT379" s="209"/>
      <c r="DV379" s="209"/>
      <c r="DX379" s="209"/>
      <c r="DZ379" s="209"/>
      <c r="EB379" s="209"/>
      <c r="ED379" s="209"/>
      <c r="EF379" s="209"/>
      <c r="EH379" s="209"/>
      <c r="EJ379" s="209"/>
    </row>
    <row r="380" spans="5:140" s="206" customFormat="1" ht="15" customHeight="1" x14ac:dyDescent="0.25">
      <c r="E380" s="207"/>
      <c r="F380" s="208"/>
      <c r="G380" s="154"/>
      <c r="O380" s="209"/>
      <c r="P380" s="210"/>
      <c r="Q380" s="207"/>
      <c r="R380" s="209"/>
      <c r="S380" s="209"/>
      <c r="T380" s="209"/>
      <c r="U380" s="209"/>
      <c r="V380" s="209"/>
      <c r="W380" s="209"/>
      <c r="X380" s="209"/>
      <c r="Z380" s="209"/>
      <c r="AD380" s="209"/>
      <c r="AF380" s="209"/>
      <c r="AH380" s="209"/>
      <c r="AJ380" s="209"/>
      <c r="AL380" s="209"/>
      <c r="AN380" s="209"/>
      <c r="AP380" s="209"/>
      <c r="AR380" s="209"/>
      <c r="AT380" s="209"/>
      <c r="AV380" s="209"/>
      <c r="AX380" s="209"/>
      <c r="AZ380" s="209"/>
      <c r="BB380" s="209"/>
      <c r="BD380" s="209"/>
      <c r="BF380" s="209"/>
      <c r="BH380" s="209"/>
      <c r="BJ380" s="209"/>
      <c r="BL380" s="209"/>
      <c r="BN380" s="209"/>
      <c r="BP380" s="209"/>
      <c r="BR380" s="209"/>
      <c r="BT380" s="209"/>
      <c r="BV380" s="209"/>
      <c r="BX380" s="209"/>
      <c r="BZ380" s="209"/>
      <c r="CB380" s="209"/>
      <c r="CD380" s="209"/>
      <c r="CF380" s="209"/>
      <c r="CH380" s="209"/>
      <c r="CJ380" s="209"/>
      <c r="CL380" s="209"/>
      <c r="CN380" s="209"/>
      <c r="CP380" s="209"/>
      <c r="CR380" s="209"/>
      <c r="CT380" s="209"/>
      <c r="CV380" s="209"/>
      <c r="CX380" s="209"/>
      <c r="CZ380" s="209"/>
      <c r="DB380" s="209"/>
      <c r="DD380" s="209"/>
      <c r="DF380" s="209"/>
      <c r="DH380" s="209"/>
      <c r="DJ380" s="209"/>
      <c r="DL380" s="209"/>
      <c r="DN380" s="209"/>
      <c r="DP380" s="209"/>
      <c r="DR380" s="209"/>
      <c r="DT380" s="209"/>
      <c r="DV380" s="209"/>
      <c r="DX380" s="209"/>
      <c r="DZ380" s="209"/>
      <c r="EB380" s="209"/>
      <c r="ED380" s="209"/>
      <c r="EF380" s="209"/>
      <c r="EH380" s="209"/>
      <c r="EJ380" s="209"/>
    </row>
    <row r="381" spans="5:140" s="206" customFormat="1" ht="15" customHeight="1" x14ac:dyDescent="0.25">
      <c r="E381" s="207"/>
      <c r="F381" s="208"/>
      <c r="G381" s="154"/>
      <c r="O381" s="209"/>
      <c r="P381" s="210"/>
      <c r="Q381" s="207"/>
      <c r="R381" s="209"/>
      <c r="S381" s="209"/>
      <c r="T381" s="209"/>
      <c r="U381" s="209"/>
      <c r="V381" s="209"/>
      <c r="W381" s="209"/>
      <c r="X381" s="209"/>
      <c r="Z381" s="209"/>
      <c r="AD381" s="209"/>
      <c r="AF381" s="209"/>
      <c r="AH381" s="209"/>
      <c r="AJ381" s="209"/>
      <c r="AL381" s="209"/>
      <c r="AN381" s="209"/>
      <c r="AP381" s="209"/>
      <c r="AR381" s="209"/>
      <c r="AT381" s="209"/>
      <c r="AV381" s="209"/>
      <c r="AX381" s="209"/>
      <c r="AZ381" s="209"/>
      <c r="BB381" s="209"/>
      <c r="BD381" s="209"/>
      <c r="BF381" s="209"/>
      <c r="BH381" s="209"/>
      <c r="BJ381" s="209"/>
      <c r="BL381" s="209"/>
      <c r="BN381" s="209"/>
      <c r="BP381" s="209"/>
      <c r="BR381" s="209"/>
      <c r="BT381" s="209"/>
      <c r="BV381" s="209"/>
      <c r="BX381" s="209"/>
      <c r="BZ381" s="209"/>
      <c r="CB381" s="209"/>
      <c r="CD381" s="209"/>
      <c r="CF381" s="209"/>
      <c r="CH381" s="209"/>
      <c r="CJ381" s="209"/>
      <c r="CL381" s="209"/>
      <c r="CN381" s="209"/>
      <c r="CP381" s="209"/>
      <c r="CR381" s="209"/>
      <c r="CT381" s="209"/>
      <c r="CV381" s="209"/>
      <c r="CX381" s="209"/>
      <c r="CZ381" s="209"/>
      <c r="DB381" s="209"/>
      <c r="DD381" s="209"/>
      <c r="DF381" s="209"/>
      <c r="DH381" s="209"/>
      <c r="DJ381" s="209"/>
      <c r="DL381" s="209"/>
      <c r="DN381" s="209"/>
      <c r="DP381" s="209"/>
      <c r="DR381" s="209"/>
      <c r="DT381" s="209"/>
      <c r="DV381" s="209"/>
      <c r="DX381" s="209"/>
      <c r="DZ381" s="209"/>
      <c r="EB381" s="209"/>
      <c r="ED381" s="209"/>
      <c r="EF381" s="209"/>
      <c r="EH381" s="209"/>
      <c r="EJ381" s="209"/>
    </row>
    <row r="382" spans="5:140" s="206" customFormat="1" ht="15" customHeight="1" x14ac:dyDescent="0.25">
      <c r="E382" s="207"/>
      <c r="F382" s="208"/>
      <c r="G382" s="154"/>
      <c r="O382" s="209"/>
      <c r="P382" s="210"/>
      <c r="Q382" s="207"/>
      <c r="R382" s="209"/>
      <c r="S382" s="209"/>
      <c r="T382" s="209"/>
      <c r="U382" s="209"/>
      <c r="V382" s="209"/>
      <c r="W382" s="209"/>
      <c r="X382" s="209"/>
      <c r="Z382" s="209"/>
      <c r="AD382" s="209"/>
      <c r="AF382" s="209"/>
      <c r="AH382" s="209"/>
      <c r="AJ382" s="209"/>
      <c r="AL382" s="209"/>
      <c r="AN382" s="209"/>
      <c r="AP382" s="209"/>
      <c r="AR382" s="209"/>
      <c r="AT382" s="209"/>
      <c r="AV382" s="209"/>
      <c r="AX382" s="209"/>
      <c r="AZ382" s="209"/>
      <c r="BB382" s="209"/>
      <c r="BD382" s="209"/>
      <c r="BF382" s="209"/>
      <c r="BH382" s="209"/>
      <c r="BJ382" s="209"/>
      <c r="BL382" s="209"/>
      <c r="BN382" s="209"/>
      <c r="BP382" s="209"/>
      <c r="BR382" s="209"/>
      <c r="BT382" s="209"/>
      <c r="BV382" s="209"/>
      <c r="BX382" s="209"/>
      <c r="BZ382" s="209"/>
      <c r="CB382" s="209"/>
      <c r="CD382" s="209"/>
      <c r="CF382" s="209"/>
      <c r="CH382" s="209"/>
      <c r="CJ382" s="209"/>
      <c r="CL382" s="209"/>
      <c r="CN382" s="209"/>
      <c r="CP382" s="209"/>
      <c r="CR382" s="209"/>
      <c r="CT382" s="209"/>
      <c r="CV382" s="209"/>
      <c r="CX382" s="209"/>
      <c r="CZ382" s="209"/>
      <c r="DB382" s="209"/>
      <c r="DD382" s="209"/>
      <c r="DF382" s="209"/>
      <c r="DH382" s="209"/>
      <c r="DJ382" s="209"/>
      <c r="DL382" s="209"/>
      <c r="DN382" s="209"/>
      <c r="DP382" s="209"/>
      <c r="DR382" s="209"/>
      <c r="DT382" s="209"/>
      <c r="DV382" s="209"/>
      <c r="DX382" s="209"/>
      <c r="DZ382" s="209"/>
      <c r="EB382" s="209"/>
      <c r="ED382" s="209"/>
      <c r="EF382" s="209"/>
      <c r="EH382" s="209"/>
      <c r="EJ382" s="209"/>
    </row>
    <row r="383" spans="5:140" s="206" customFormat="1" ht="15" customHeight="1" x14ac:dyDescent="0.25">
      <c r="E383" s="207"/>
      <c r="F383" s="208"/>
      <c r="G383" s="154"/>
      <c r="O383" s="209"/>
      <c r="P383" s="210"/>
      <c r="Q383" s="207"/>
      <c r="R383" s="209"/>
      <c r="S383" s="209"/>
      <c r="T383" s="209"/>
      <c r="U383" s="209"/>
      <c r="V383" s="209"/>
      <c r="W383" s="209"/>
      <c r="X383" s="209"/>
      <c r="Z383" s="209"/>
      <c r="AD383" s="209"/>
      <c r="AF383" s="209"/>
      <c r="AH383" s="209"/>
      <c r="AJ383" s="209"/>
      <c r="AL383" s="209"/>
      <c r="AN383" s="209"/>
      <c r="AP383" s="209"/>
      <c r="AR383" s="209"/>
      <c r="AT383" s="209"/>
      <c r="AV383" s="209"/>
      <c r="AX383" s="209"/>
      <c r="AZ383" s="209"/>
      <c r="BB383" s="209"/>
      <c r="BD383" s="209"/>
      <c r="BF383" s="209"/>
      <c r="BH383" s="209"/>
      <c r="BJ383" s="209"/>
      <c r="BL383" s="209"/>
      <c r="BN383" s="209"/>
      <c r="BP383" s="209"/>
      <c r="BR383" s="209"/>
      <c r="BT383" s="209"/>
      <c r="BV383" s="209"/>
      <c r="BX383" s="209"/>
      <c r="BZ383" s="209"/>
      <c r="CB383" s="209"/>
      <c r="CD383" s="209"/>
      <c r="CF383" s="209"/>
      <c r="CH383" s="209"/>
      <c r="CJ383" s="209"/>
      <c r="CL383" s="209"/>
      <c r="CN383" s="209"/>
      <c r="CP383" s="209"/>
      <c r="CR383" s="209"/>
      <c r="CT383" s="209"/>
      <c r="CV383" s="209"/>
      <c r="CX383" s="209"/>
      <c r="CZ383" s="209"/>
      <c r="DB383" s="209"/>
      <c r="DD383" s="209"/>
      <c r="DF383" s="209"/>
      <c r="DH383" s="209"/>
      <c r="DJ383" s="209"/>
      <c r="DL383" s="209"/>
      <c r="DN383" s="209"/>
      <c r="DP383" s="209"/>
      <c r="DR383" s="209"/>
      <c r="DT383" s="209"/>
      <c r="DV383" s="209"/>
      <c r="DX383" s="209"/>
      <c r="DZ383" s="209"/>
      <c r="EB383" s="209"/>
      <c r="ED383" s="209"/>
      <c r="EF383" s="209"/>
      <c r="EH383" s="209"/>
      <c r="EJ383" s="209"/>
    </row>
    <row r="384" spans="5:140" s="206" customFormat="1" ht="15" customHeight="1" x14ac:dyDescent="0.25">
      <c r="E384" s="207"/>
      <c r="F384" s="208"/>
      <c r="G384" s="154"/>
      <c r="O384" s="209"/>
      <c r="P384" s="210"/>
      <c r="Q384" s="207"/>
      <c r="R384" s="209"/>
      <c r="S384" s="209"/>
      <c r="T384" s="209"/>
      <c r="U384" s="209"/>
      <c r="V384" s="209"/>
      <c r="W384" s="209"/>
      <c r="X384" s="209"/>
      <c r="Z384" s="209"/>
      <c r="AD384" s="209"/>
      <c r="AF384" s="209"/>
      <c r="AH384" s="209"/>
      <c r="AJ384" s="209"/>
      <c r="AL384" s="209"/>
      <c r="AN384" s="209"/>
      <c r="AP384" s="209"/>
      <c r="AR384" s="209"/>
      <c r="AT384" s="209"/>
      <c r="AV384" s="209"/>
      <c r="AX384" s="209"/>
      <c r="AZ384" s="209"/>
      <c r="BB384" s="209"/>
      <c r="BD384" s="209"/>
      <c r="BF384" s="209"/>
      <c r="BH384" s="209"/>
      <c r="BJ384" s="209"/>
      <c r="BL384" s="209"/>
      <c r="BN384" s="209"/>
      <c r="BP384" s="209"/>
      <c r="BR384" s="209"/>
      <c r="BT384" s="209"/>
      <c r="BV384" s="209"/>
      <c r="BX384" s="209"/>
      <c r="BZ384" s="209"/>
      <c r="CB384" s="209"/>
      <c r="CD384" s="209"/>
      <c r="CF384" s="209"/>
      <c r="CH384" s="209"/>
      <c r="CJ384" s="209"/>
      <c r="CL384" s="209"/>
      <c r="CN384" s="209"/>
      <c r="CP384" s="209"/>
      <c r="CR384" s="209"/>
      <c r="CT384" s="209"/>
      <c r="CV384" s="209"/>
      <c r="CX384" s="209"/>
      <c r="CZ384" s="209"/>
      <c r="DB384" s="209"/>
      <c r="DD384" s="209"/>
      <c r="DF384" s="209"/>
      <c r="DH384" s="209"/>
      <c r="DJ384" s="209"/>
      <c r="DL384" s="209"/>
      <c r="DN384" s="209"/>
      <c r="DP384" s="209"/>
      <c r="DR384" s="209"/>
      <c r="DT384" s="209"/>
      <c r="DV384" s="209"/>
      <c r="DX384" s="209"/>
      <c r="DZ384" s="209"/>
      <c r="EB384" s="209"/>
      <c r="ED384" s="209"/>
      <c r="EF384" s="209"/>
      <c r="EH384" s="209"/>
      <c r="EJ384" s="209"/>
    </row>
    <row r="385" spans="5:140" s="206" customFormat="1" ht="15" customHeight="1" x14ac:dyDescent="0.25">
      <c r="E385" s="207"/>
      <c r="F385" s="208"/>
      <c r="G385" s="154"/>
      <c r="O385" s="209"/>
      <c r="P385" s="210"/>
      <c r="Q385" s="207"/>
      <c r="R385" s="209"/>
      <c r="S385" s="209"/>
      <c r="T385" s="209"/>
      <c r="U385" s="209"/>
      <c r="V385" s="209"/>
      <c r="W385" s="209"/>
      <c r="X385" s="209"/>
      <c r="Z385" s="209"/>
      <c r="AD385" s="209"/>
      <c r="AF385" s="209"/>
      <c r="AH385" s="209"/>
      <c r="AJ385" s="209"/>
      <c r="AL385" s="209"/>
      <c r="AN385" s="209"/>
      <c r="AP385" s="209"/>
      <c r="AR385" s="209"/>
      <c r="AT385" s="209"/>
      <c r="AV385" s="209"/>
      <c r="AX385" s="209"/>
      <c r="AZ385" s="209"/>
      <c r="BB385" s="209"/>
      <c r="BD385" s="209"/>
      <c r="BF385" s="209"/>
      <c r="BH385" s="209"/>
      <c r="BJ385" s="209"/>
      <c r="BL385" s="209"/>
      <c r="BN385" s="209"/>
      <c r="BP385" s="209"/>
      <c r="BR385" s="209"/>
      <c r="BT385" s="209"/>
      <c r="BV385" s="209"/>
      <c r="BX385" s="209"/>
      <c r="BZ385" s="209"/>
      <c r="CB385" s="209"/>
      <c r="CD385" s="209"/>
      <c r="CF385" s="209"/>
      <c r="CH385" s="209"/>
      <c r="CJ385" s="209"/>
      <c r="CL385" s="209"/>
      <c r="CN385" s="209"/>
      <c r="CP385" s="209"/>
      <c r="CR385" s="209"/>
      <c r="CT385" s="209"/>
      <c r="CV385" s="209"/>
      <c r="CX385" s="209"/>
      <c r="CZ385" s="209"/>
      <c r="DB385" s="209"/>
      <c r="DD385" s="209"/>
      <c r="DF385" s="209"/>
      <c r="DH385" s="209"/>
      <c r="DJ385" s="209"/>
      <c r="DL385" s="209"/>
      <c r="DN385" s="209"/>
      <c r="DP385" s="209"/>
      <c r="DR385" s="209"/>
      <c r="DT385" s="209"/>
      <c r="DV385" s="209"/>
      <c r="DX385" s="209"/>
      <c r="DZ385" s="209"/>
      <c r="EB385" s="209"/>
      <c r="ED385" s="209"/>
      <c r="EF385" s="209"/>
      <c r="EH385" s="209"/>
      <c r="EJ385" s="209"/>
    </row>
    <row r="386" spans="5:140" s="206" customFormat="1" ht="15" customHeight="1" x14ac:dyDescent="0.25">
      <c r="E386" s="207"/>
      <c r="F386" s="208"/>
      <c r="G386" s="154"/>
      <c r="O386" s="209"/>
      <c r="P386" s="210"/>
      <c r="Q386" s="207"/>
      <c r="R386" s="209"/>
      <c r="S386" s="209"/>
      <c r="T386" s="209"/>
      <c r="U386" s="209"/>
      <c r="V386" s="209"/>
      <c r="W386" s="209"/>
      <c r="X386" s="209"/>
      <c r="Z386" s="209"/>
      <c r="AD386" s="209"/>
      <c r="AF386" s="209"/>
      <c r="AH386" s="209"/>
      <c r="AJ386" s="209"/>
      <c r="AL386" s="209"/>
      <c r="AN386" s="209"/>
      <c r="AP386" s="209"/>
      <c r="AR386" s="209"/>
      <c r="AT386" s="209"/>
      <c r="AV386" s="209"/>
      <c r="AX386" s="209"/>
      <c r="AZ386" s="209"/>
      <c r="BB386" s="209"/>
      <c r="BD386" s="209"/>
      <c r="BF386" s="209"/>
      <c r="BH386" s="209"/>
      <c r="BJ386" s="209"/>
      <c r="BL386" s="209"/>
      <c r="BN386" s="209"/>
      <c r="BP386" s="209"/>
      <c r="BR386" s="209"/>
      <c r="BT386" s="209"/>
      <c r="BV386" s="209"/>
      <c r="BX386" s="209"/>
      <c r="BZ386" s="209"/>
      <c r="CB386" s="209"/>
      <c r="CD386" s="209"/>
      <c r="CF386" s="209"/>
      <c r="CH386" s="209"/>
      <c r="CJ386" s="209"/>
      <c r="CL386" s="209"/>
      <c r="CN386" s="209"/>
      <c r="CP386" s="209"/>
      <c r="CR386" s="209"/>
      <c r="CT386" s="209"/>
      <c r="CV386" s="209"/>
      <c r="CX386" s="209"/>
      <c r="CZ386" s="209"/>
      <c r="DB386" s="209"/>
      <c r="DD386" s="209"/>
      <c r="DF386" s="209"/>
      <c r="DH386" s="209"/>
      <c r="DJ386" s="209"/>
      <c r="DL386" s="209"/>
      <c r="DN386" s="209"/>
      <c r="DP386" s="209"/>
      <c r="DR386" s="209"/>
      <c r="DT386" s="209"/>
      <c r="DV386" s="209"/>
      <c r="DX386" s="209"/>
      <c r="DZ386" s="209"/>
      <c r="EB386" s="209"/>
      <c r="ED386" s="209"/>
      <c r="EF386" s="209"/>
      <c r="EH386" s="209"/>
      <c r="EJ386" s="209"/>
    </row>
    <row r="387" spans="5:140" s="206" customFormat="1" ht="15" customHeight="1" x14ac:dyDescent="0.25">
      <c r="E387" s="207"/>
      <c r="F387" s="208"/>
      <c r="G387" s="154"/>
      <c r="O387" s="209"/>
      <c r="P387" s="210"/>
      <c r="Q387" s="207"/>
      <c r="R387" s="209"/>
      <c r="S387" s="209"/>
      <c r="T387" s="209"/>
      <c r="U387" s="209"/>
      <c r="V387" s="209"/>
      <c r="W387" s="209"/>
      <c r="X387" s="209"/>
      <c r="Z387" s="209"/>
      <c r="AD387" s="209"/>
      <c r="AF387" s="209"/>
      <c r="AH387" s="209"/>
      <c r="AJ387" s="209"/>
      <c r="AL387" s="209"/>
      <c r="AN387" s="209"/>
      <c r="AP387" s="209"/>
      <c r="AR387" s="209"/>
      <c r="AT387" s="209"/>
      <c r="AV387" s="209"/>
      <c r="AX387" s="209"/>
      <c r="AZ387" s="209"/>
      <c r="BB387" s="209"/>
      <c r="BD387" s="209"/>
      <c r="BF387" s="209"/>
      <c r="BH387" s="209"/>
      <c r="BJ387" s="209"/>
      <c r="BL387" s="209"/>
      <c r="BN387" s="209"/>
      <c r="BP387" s="209"/>
      <c r="BR387" s="209"/>
      <c r="BT387" s="209"/>
      <c r="BV387" s="209"/>
      <c r="BX387" s="209"/>
      <c r="BZ387" s="209"/>
      <c r="CB387" s="209"/>
      <c r="CD387" s="209"/>
      <c r="CF387" s="209"/>
      <c r="CH387" s="209"/>
      <c r="CJ387" s="209"/>
      <c r="CL387" s="209"/>
      <c r="CN387" s="209"/>
      <c r="CP387" s="209"/>
      <c r="CR387" s="209"/>
      <c r="CT387" s="209"/>
      <c r="CV387" s="209"/>
      <c r="CX387" s="209"/>
      <c r="CZ387" s="209"/>
      <c r="DB387" s="209"/>
      <c r="DD387" s="209"/>
      <c r="DF387" s="209"/>
      <c r="DH387" s="209"/>
      <c r="DJ387" s="209"/>
      <c r="DL387" s="209"/>
      <c r="DN387" s="209"/>
      <c r="DP387" s="209"/>
      <c r="DR387" s="209"/>
      <c r="DT387" s="209"/>
      <c r="DV387" s="209"/>
      <c r="DX387" s="209"/>
      <c r="DZ387" s="209"/>
      <c r="EB387" s="209"/>
      <c r="ED387" s="209"/>
      <c r="EF387" s="209"/>
      <c r="EH387" s="209"/>
      <c r="EJ387" s="209"/>
    </row>
    <row r="388" spans="5:140" s="206" customFormat="1" ht="15" customHeight="1" x14ac:dyDescent="0.25">
      <c r="E388" s="207"/>
      <c r="F388" s="208"/>
      <c r="G388" s="154"/>
      <c r="O388" s="209"/>
      <c r="P388" s="210"/>
      <c r="Q388" s="207"/>
      <c r="R388" s="209"/>
      <c r="S388" s="209"/>
      <c r="T388" s="209"/>
      <c r="U388" s="209"/>
      <c r="V388" s="209"/>
      <c r="W388" s="209"/>
      <c r="X388" s="209"/>
      <c r="Z388" s="209"/>
      <c r="AD388" s="209"/>
      <c r="AF388" s="209"/>
      <c r="AH388" s="209"/>
      <c r="AJ388" s="209"/>
      <c r="AL388" s="209"/>
      <c r="AN388" s="209"/>
      <c r="AP388" s="209"/>
      <c r="AR388" s="209"/>
      <c r="AT388" s="209"/>
      <c r="AV388" s="209"/>
      <c r="AX388" s="209"/>
      <c r="AZ388" s="209"/>
      <c r="BB388" s="209"/>
      <c r="BD388" s="209"/>
      <c r="BF388" s="209"/>
      <c r="BH388" s="209"/>
      <c r="BJ388" s="209"/>
      <c r="BL388" s="209"/>
      <c r="BN388" s="209"/>
      <c r="BP388" s="209"/>
      <c r="BR388" s="209"/>
      <c r="BT388" s="209"/>
      <c r="BV388" s="209"/>
      <c r="BX388" s="209"/>
      <c r="BZ388" s="209"/>
      <c r="CB388" s="209"/>
      <c r="CD388" s="209"/>
      <c r="CF388" s="209"/>
      <c r="CH388" s="209"/>
      <c r="CJ388" s="209"/>
      <c r="CL388" s="209"/>
      <c r="CN388" s="209"/>
      <c r="CP388" s="209"/>
      <c r="CR388" s="209"/>
      <c r="CT388" s="209"/>
      <c r="CV388" s="209"/>
      <c r="CX388" s="209"/>
      <c r="CZ388" s="209"/>
      <c r="DB388" s="209"/>
      <c r="DD388" s="209"/>
      <c r="DF388" s="209"/>
      <c r="DH388" s="209"/>
      <c r="DJ388" s="209"/>
      <c r="DL388" s="209"/>
      <c r="DN388" s="209"/>
      <c r="DP388" s="209"/>
      <c r="DR388" s="209"/>
      <c r="DT388" s="209"/>
      <c r="DV388" s="209"/>
      <c r="DX388" s="209"/>
      <c r="DZ388" s="209"/>
      <c r="EB388" s="209"/>
      <c r="ED388" s="209"/>
      <c r="EF388" s="209"/>
      <c r="EH388" s="209"/>
      <c r="EJ388" s="209"/>
    </row>
    <row r="389" spans="5:140" s="206" customFormat="1" ht="15" customHeight="1" x14ac:dyDescent="0.25">
      <c r="E389" s="207"/>
      <c r="F389" s="208"/>
      <c r="G389" s="154"/>
      <c r="O389" s="209"/>
      <c r="P389" s="210"/>
      <c r="Q389" s="207"/>
      <c r="R389" s="209"/>
      <c r="S389" s="209"/>
      <c r="T389" s="209"/>
      <c r="U389" s="209"/>
      <c r="V389" s="209"/>
      <c r="W389" s="209"/>
      <c r="X389" s="209"/>
      <c r="Z389" s="209"/>
      <c r="AD389" s="209"/>
      <c r="AF389" s="209"/>
      <c r="AH389" s="209"/>
      <c r="AJ389" s="209"/>
      <c r="AL389" s="209"/>
      <c r="AN389" s="209"/>
      <c r="AP389" s="209"/>
      <c r="AR389" s="209"/>
      <c r="AT389" s="209"/>
      <c r="AV389" s="209"/>
      <c r="AX389" s="209"/>
      <c r="AZ389" s="209"/>
      <c r="BB389" s="209"/>
      <c r="BD389" s="209"/>
      <c r="BF389" s="209"/>
      <c r="BH389" s="209"/>
      <c r="BJ389" s="209"/>
      <c r="BL389" s="209"/>
      <c r="BN389" s="209"/>
      <c r="BP389" s="209"/>
      <c r="BR389" s="209"/>
      <c r="BT389" s="209"/>
      <c r="BV389" s="209"/>
      <c r="BX389" s="209"/>
      <c r="BZ389" s="209"/>
      <c r="CB389" s="209"/>
      <c r="CD389" s="209"/>
      <c r="CF389" s="209"/>
      <c r="CH389" s="209"/>
      <c r="CJ389" s="209"/>
      <c r="CL389" s="209"/>
      <c r="CN389" s="209"/>
      <c r="CP389" s="209"/>
      <c r="CR389" s="209"/>
      <c r="CT389" s="209"/>
      <c r="CV389" s="209"/>
      <c r="CX389" s="209"/>
      <c r="CZ389" s="209"/>
      <c r="DB389" s="209"/>
      <c r="DD389" s="209"/>
      <c r="DF389" s="209"/>
      <c r="DH389" s="209"/>
      <c r="DJ389" s="209"/>
      <c r="DL389" s="209"/>
      <c r="DN389" s="209"/>
      <c r="DP389" s="209"/>
      <c r="DR389" s="209"/>
      <c r="DT389" s="209"/>
      <c r="DV389" s="209"/>
      <c r="DX389" s="209"/>
      <c r="DZ389" s="209"/>
      <c r="EB389" s="209"/>
      <c r="ED389" s="209"/>
      <c r="EF389" s="209"/>
      <c r="EH389" s="209"/>
      <c r="EJ389" s="209"/>
    </row>
    <row r="390" spans="5:140" s="206" customFormat="1" ht="15" customHeight="1" x14ac:dyDescent="0.25">
      <c r="E390" s="207"/>
      <c r="F390" s="208"/>
      <c r="G390" s="154"/>
      <c r="O390" s="209"/>
      <c r="P390" s="210"/>
      <c r="Q390" s="207"/>
      <c r="R390" s="209"/>
      <c r="S390" s="209"/>
      <c r="T390" s="209"/>
      <c r="U390" s="209"/>
      <c r="V390" s="209"/>
      <c r="W390" s="209"/>
      <c r="X390" s="209"/>
      <c r="Z390" s="209"/>
      <c r="AD390" s="209"/>
      <c r="AF390" s="209"/>
      <c r="AH390" s="209"/>
      <c r="AJ390" s="209"/>
      <c r="AL390" s="209"/>
      <c r="AN390" s="209"/>
      <c r="AP390" s="209"/>
      <c r="AR390" s="209"/>
      <c r="AT390" s="209"/>
      <c r="AV390" s="209"/>
      <c r="AX390" s="209"/>
      <c r="AZ390" s="209"/>
      <c r="BB390" s="209"/>
      <c r="BD390" s="209"/>
      <c r="BF390" s="209"/>
      <c r="BH390" s="209"/>
      <c r="BJ390" s="209"/>
      <c r="BL390" s="209"/>
      <c r="BN390" s="209"/>
      <c r="BP390" s="209"/>
      <c r="BR390" s="209"/>
      <c r="BT390" s="209"/>
      <c r="BV390" s="209"/>
      <c r="BX390" s="209"/>
      <c r="BZ390" s="209"/>
      <c r="CB390" s="209"/>
      <c r="CD390" s="209"/>
      <c r="CF390" s="209"/>
      <c r="CH390" s="209"/>
      <c r="CJ390" s="209"/>
      <c r="CL390" s="209"/>
      <c r="CN390" s="209"/>
      <c r="CP390" s="209"/>
      <c r="CR390" s="209"/>
      <c r="CT390" s="209"/>
      <c r="CV390" s="209"/>
      <c r="CX390" s="209"/>
      <c r="CZ390" s="209"/>
      <c r="DB390" s="209"/>
      <c r="DD390" s="209"/>
      <c r="DF390" s="209"/>
      <c r="DH390" s="209"/>
      <c r="DJ390" s="209"/>
      <c r="DL390" s="209"/>
      <c r="DN390" s="209"/>
      <c r="DP390" s="209"/>
      <c r="DR390" s="209"/>
      <c r="DT390" s="209"/>
      <c r="DV390" s="209"/>
      <c r="DX390" s="209"/>
      <c r="DZ390" s="209"/>
      <c r="EB390" s="209"/>
      <c r="ED390" s="209"/>
      <c r="EF390" s="209"/>
      <c r="EH390" s="209"/>
      <c r="EJ390" s="209"/>
    </row>
    <row r="391" spans="5:140" s="206" customFormat="1" ht="15" customHeight="1" x14ac:dyDescent="0.25">
      <c r="E391" s="207"/>
      <c r="F391" s="208"/>
      <c r="G391" s="154"/>
      <c r="O391" s="209"/>
      <c r="P391" s="210"/>
      <c r="Q391" s="207"/>
      <c r="R391" s="209"/>
      <c r="S391" s="209"/>
      <c r="T391" s="209"/>
      <c r="U391" s="209"/>
      <c r="V391" s="209"/>
      <c r="W391" s="209"/>
      <c r="X391" s="209"/>
      <c r="Z391" s="209"/>
      <c r="AD391" s="209"/>
      <c r="AF391" s="209"/>
      <c r="AH391" s="209"/>
      <c r="AJ391" s="209"/>
      <c r="AL391" s="209"/>
      <c r="AN391" s="209"/>
      <c r="AP391" s="209"/>
      <c r="AR391" s="209"/>
      <c r="AT391" s="209"/>
      <c r="AV391" s="209"/>
      <c r="AX391" s="209"/>
      <c r="AZ391" s="209"/>
      <c r="BB391" s="209"/>
      <c r="BD391" s="209"/>
      <c r="BF391" s="209"/>
      <c r="BH391" s="209"/>
      <c r="BJ391" s="209"/>
      <c r="BL391" s="209"/>
      <c r="BN391" s="209"/>
      <c r="BP391" s="209"/>
      <c r="BR391" s="209"/>
      <c r="BT391" s="209"/>
      <c r="BV391" s="209"/>
      <c r="BX391" s="209"/>
      <c r="BZ391" s="209"/>
      <c r="CB391" s="209"/>
      <c r="CD391" s="209"/>
      <c r="CF391" s="209"/>
      <c r="CH391" s="209"/>
      <c r="CJ391" s="209"/>
      <c r="CL391" s="209"/>
      <c r="CN391" s="209"/>
      <c r="CP391" s="209"/>
      <c r="CR391" s="209"/>
      <c r="CT391" s="209"/>
      <c r="CV391" s="209"/>
      <c r="CX391" s="209"/>
      <c r="CZ391" s="209"/>
      <c r="DB391" s="209"/>
      <c r="DD391" s="209"/>
      <c r="DF391" s="209"/>
      <c r="DH391" s="209"/>
      <c r="DJ391" s="209"/>
      <c r="DL391" s="209"/>
      <c r="DN391" s="209"/>
      <c r="DP391" s="209"/>
      <c r="DR391" s="209"/>
      <c r="DT391" s="209"/>
      <c r="DV391" s="209"/>
      <c r="DX391" s="209"/>
      <c r="DZ391" s="209"/>
      <c r="EB391" s="209"/>
      <c r="ED391" s="209"/>
      <c r="EF391" s="209"/>
      <c r="EH391" s="209"/>
      <c r="EJ391" s="209"/>
    </row>
    <row r="392" spans="5:140" s="206" customFormat="1" ht="15" customHeight="1" x14ac:dyDescent="0.25">
      <c r="E392" s="207"/>
      <c r="F392" s="208"/>
      <c r="G392" s="154"/>
      <c r="O392" s="209"/>
      <c r="P392" s="210"/>
      <c r="Q392" s="207"/>
      <c r="R392" s="209"/>
      <c r="S392" s="209"/>
      <c r="T392" s="209"/>
      <c r="U392" s="209"/>
      <c r="V392" s="209"/>
      <c r="W392" s="209"/>
      <c r="X392" s="209"/>
      <c r="Z392" s="209"/>
      <c r="AD392" s="209"/>
      <c r="AF392" s="209"/>
      <c r="AH392" s="209"/>
      <c r="AJ392" s="209"/>
      <c r="AL392" s="209"/>
      <c r="AN392" s="209"/>
      <c r="AP392" s="209"/>
      <c r="AR392" s="209"/>
      <c r="AT392" s="209"/>
      <c r="AV392" s="209"/>
      <c r="AX392" s="209"/>
      <c r="AZ392" s="209"/>
      <c r="BB392" s="209"/>
      <c r="BD392" s="209"/>
      <c r="BF392" s="209"/>
      <c r="BH392" s="209"/>
      <c r="BJ392" s="209"/>
      <c r="BL392" s="209"/>
      <c r="BN392" s="209"/>
      <c r="BP392" s="209"/>
      <c r="BR392" s="209"/>
      <c r="BT392" s="209"/>
      <c r="BV392" s="209"/>
      <c r="BX392" s="209"/>
      <c r="BZ392" s="209"/>
      <c r="CB392" s="209"/>
      <c r="CD392" s="209"/>
      <c r="CF392" s="209"/>
      <c r="CH392" s="209"/>
      <c r="CJ392" s="209"/>
      <c r="CL392" s="209"/>
      <c r="CN392" s="209"/>
      <c r="CP392" s="209"/>
      <c r="CR392" s="209"/>
      <c r="CT392" s="209"/>
      <c r="CV392" s="209"/>
      <c r="CX392" s="209"/>
      <c r="CZ392" s="209"/>
      <c r="DB392" s="209"/>
      <c r="DD392" s="209"/>
      <c r="DF392" s="209"/>
      <c r="DH392" s="209"/>
      <c r="DJ392" s="209"/>
      <c r="DL392" s="209"/>
      <c r="DN392" s="209"/>
      <c r="DP392" s="209"/>
      <c r="DR392" s="209"/>
      <c r="DT392" s="209"/>
      <c r="DV392" s="209"/>
      <c r="DX392" s="209"/>
      <c r="DZ392" s="209"/>
      <c r="EB392" s="209"/>
      <c r="ED392" s="209"/>
      <c r="EF392" s="209"/>
      <c r="EH392" s="209"/>
      <c r="EJ392" s="209"/>
    </row>
    <row r="393" spans="5:140" s="206" customFormat="1" ht="15" customHeight="1" x14ac:dyDescent="0.25">
      <c r="E393" s="207"/>
      <c r="F393" s="208"/>
      <c r="G393" s="154"/>
      <c r="O393" s="209"/>
      <c r="P393" s="210"/>
      <c r="Q393" s="207"/>
      <c r="R393" s="209"/>
      <c r="S393" s="209"/>
      <c r="T393" s="209"/>
      <c r="U393" s="209"/>
      <c r="V393" s="209"/>
      <c r="W393" s="209"/>
      <c r="X393" s="209"/>
      <c r="Z393" s="209"/>
      <c r="AD393" s="209"/>
      <c r="AF393" s="209"/>
      <c r="AH393" s="209"/>
      <c r="AJ393" s="209"/>
      <c r="AL393" s="209"/>
      <c r="AN393" s="209"/>
      <c r="AP393" s="209"/>
      <c r="AR393" s="209"/>
      <c r="AT393" s="209"/>
      <c r="AV393" s="209"/>
      <c r="AX393" s="209"/>
      <c r="AZ393" s="209"/>
      <c r="BB393" s="209"/>
      <c r="BD393" s="209"/>
      <c r="BF393" s="209"/>
      <c r="BH393" s="209"/>
      <c r="BJ393" s="209"/>
      <c r="BL393" s="209"/>
      <c r="BN393" s="209"/>
      <c r="BP393" s="209"/>
      <c r="BR393" s="209"/>
      <c r="BT393" s="209"/>
      <c r="BV393" s="209"/>
      <c r="BX393" s="209"/>
      <c r="BZ393" s="209"/>
      <c r="CB393" s="209"/>
      <c r="CD393" s="209"/>
      <c r="CF393" s="209"/>
      <c r="CH393" s="209"/>
      <c r="CJ393" s="209"/>
      <c r="CL393" s="209"/>
      <c r="CN393" s="209"/>
      <c r="CP393" s="209"/>
      <c r="CR393" s="209"/>
      <c r="CT393" s="209"/>
      <c r="CV393" s="209"/>
      <c r="CX393" s="209"/>
      <c r="CZ393" s="209"/>
      <c r="DB393" s="209"/>
      <c r="DD393" s="209"/>
      <c r="DF393" s="209"/>
      <c r="DH393" s="209"/>
      <c r="DJ393" s="209"/>
      <c r="DL393" s="209"/>
      <c r="DN393" s="209"/>
      <c r="DP393" s="209"/>
      <c r="DR393" s="209"/>
      <c r="DT393" s="209"/>
      <c r="DV393" s="209"/>
      <c r="DX393" s="209"/>
      <c r="DZ393" s="209"/>
      <c r="EB393" s="209"/>
      <c r="ED393" s="209"/>
      <c r="EF393" s="209"/>
      <c r="EH393" s="209"/>
      <c r="EJ393" s="209"/>
    </row>
    <row r="394" spans="5:140" s="206" customFormat="1" ht="15" customHeight="1" x14ac:dyDescent="0.25">
      <c r="E394" s="207"/>
      <c r="F394" s="208"/>
      <c r="G394" s="154"/>
      <c r="O394" s="209"/>
      <c r="P394" s="210"/>
      <c r="Q394" s="207"/>
      <c r="R394" s="209"/>
      <c r="S394" s="209"/>
      <c r="T394" s="209"/>
      <c r="U394" s="209"/>
      <c r="V394" s="209"/>
      <c r="W394" s="209"/>
      <c r="X394" s="209"/>
      <c r="Z394" s="209"/>
      <c r="AD394" s="209"/>
      <c r="AF394" s="209"/>
      <c r="AH394" s="209"/>
      <c r="AJ394" s="209"/>
      <c r="AL394" s="209"/>
      <c r="AN394" s="209"/>
      <c r="AP394" s="209"/>
      <c r="AR394" s="209"/>
      <c r="AT394" s="209"/>
      <c r="AV394" s="209"/>
      <c r="AX394" s="209"/>
      <c r="AZ394" s="209"/>
      <c r="BB394" s="209"/>
      <c r="BD394" s="209"/>
      <c r="BF394" s="209"/>
      <c r="BH394" s="209"/>
      <c r="BJ394" s="209"/>
      <c r="BL394" s="209"/>
      <c r="BN394" s="209"/>
      <c r="BP394" s="209"/>
      <c r="BR394" s="209"/>
      <c r="BT394" s="209"/>
      <c r="BV394" s="209"/>
      <c r="BX394" s="209"/>
      <c r="BZ394" s="209"/>
      <c r="CB394" s="209"/>
      <c r="CD394" s="209"/>
      <c r="CF394" s="209"/>
      <c r="CH394" s="209"/>
      <c r="CJ394" s="209"/>
      <c r="CL394" s="209"/>
      <c r="CN394" s="209"/>
      <c r="CP394" s="209"/>
      <c r="CR394" s="209"/>
      <c r="CT394" s="209"/>
      <c r="CV394" s="209"/>
      <c r="CX394" s="209"/>
      <c r="CZ394" s="209"/>
      <c r="DB394" s="209"/>
      <c r="DD394" s="209"/>
      <c r="DF394" s="209"/>
      <c r="DH394" s="209"/>
      <c r="DJ394" s="209"/>
      <c r="DL394" s="209"/>
      <c r="DN394" s="209"/>
      <c r="DP394" s="209"/>
      <c r="DR394" s="209"/>
      <c r="DT394" s="209"/>
      <c r="DV394" s="209"/>
      <c r="DX394" s="209"/>
      <c r="DZ394" s="209"/>
      <c r="EB394" s="209"/>
      <c r="ED394" s="209"/>
      <c r="EF394" s="209"/>
      <c r="EH394" s="209"/>
      <c r="EJ394" s="209"/>
    </row>
    <row r="395" spans="5:140" s="206" customFormat="1" ht="15" customHeight="1" x14ac:dyDescent="0.25">
      <c r="E395" s="207"/>
      <c r="F395" s="208"/>
      <c r="G395" s="154"/>
      <c r="O395" s="209"/>
      <c r="P395" s="210"/>
      <c r="Q395" s="207"/>
      <c r="R395" s="209"/>
      <c r="S395" s="209"/>
      <c r="T395" s="209"/>
      <c r="U395" s="209"/>
      <c r="V395" s="209"/>
      <c r="W395" s="209"/>
      <c r="X395" s="209"/>
      <c r="Z395" s="209"/>
      <c r="AD395" s="209"/>
      <c r="AF395" s="209"/>
      <c r="AH395" s="209"/>
      <c r="AJ395" s="209"/>
      <c r="AL395" s="209"/>
      <c r="AN395" s="209"/>
      <c r="AP395" s="209"/>
      <c r="AR395" s="209"/>
      <c r="AT395" s="209"/>
      <c r="AV395" s="209"/>
      <c r="AX395" s="209"/>
      <c r="AZ395" s="209"/>
      <c r="BB395" s="209"/>
      <c r="BD395" s="209"/>
      <c r="BF395" s="209"/>
      <c r="BH395" s="209"/>
      <c r="BJ395" s="209"/>
      <c r="BL395" s="209"/>
      <c r="BN395" s="209"/>
      <c r="BP395" s="209"/>
      <c r="BR395" s="209"/>
      <c r="BT395" s="209"/>
      <c r="BV395" s="209"/>
      <c r="BX395" s="209"/>
      <c r="BZ395" s="209"/>
      <c r="CB395" s="209"/>
      <c r="CD395" s="209"/>
      <c r="CF395" s="209"/>
      <c r="CH395" s="209"/>
      <c r="CJ395" s="209"/>
      <c r="CL395" s="209"/>
      <c r="CN395" s="209"/>
      <c r="CP395" s="209"/>
      <c r="CR395" s="209"/>
      <c r="CT395" s="209"/>
      <c r="CV395" s="209"/>
      <c r="CX395" s="209"/>
      <c r="CZ395" s="209"/>
      <c r="DB395" s="209"/>
      <c r="DD395" s="209"/>
      <c r="DF395" s="209"/>
      <c r="DH395" s="209"/>
      <c r="DJ395" s="209"/>
      <c r="DL395" s="209"/>
      <c r="DN395" s="209"/>
      <c r="DP395" s="209"/>
      <c r="DR395" s="209"/>
      <c r="DT395" s="209"/>
      <c r="DV395" s="209"/>
      <c r="DX395" s="209"/>
      <c r="DZ395" s="209"/>
      <c r="EB395" s="209"/>
      <c r="ED395" s="209"/>
      <c r="EF395" s="209"/>
      <c r="EH395" s="209"/>
      <c r="EJ395" s="209"/>
    </row>
    <row r="396" spans="5:140" s="206" customFormat="1" ht="15" customHeight="1" x14ac:dyDescent="0.25">
      <c r="E396" s="207"/>
      <c r="F396" s="208"/>
      <c r="G396" s="154"/>
      <c r="O396" s="209"/>
      <c r="P396" s="210"/>
      <c r="Q396" s="207"/>
      <c r="R396" s="209"/>
      <c r="S396" s="209"/>
      <c r="T396" s="209"/>
      <c r="U396" s="209"/>
      <c r="V396" s="209"/>
      <c r="W396" s="209"/>
      <c r="X396" s="209"/>
      <c r="Z396" s="209"/>
      <c r="AD396" s="209"/>
      <c r="AF396" s="209"/>
      <c r="AH396" s="209"/>
      <c r="AJ396" s="209"/>
      <c r="AL396" s="209"/>
      <c r="AN396" s="209"/>
      <c r="AP396" s="209"/>
      <c r="AR396" s="209"/>
      <c r="AT396" s="209"/>
      <c r="AV396" s="209"/>
      <c r="AX396" s="209"/>
      <c r="AZ396" s="209"/>
      <c r="BB396" s="209"/>
      <c r="BD396" s="209"/>
      <c r="BF396" s="209"/>
      <c r="BH396" s="209"/>
      <c r="BJ396" s="209"/>
      <c r="BL396" s="209"/>
      <c r="BN396" s="209"/>
      <c r="BP396" s="209"/>
      <c r="BR396" s="209"/>
      <c r="BT396" s="209"/>
      <c r="BV396" s="209"/>
      <c r="BX396" s="209"/>
      <c r="BZ396" s="209"/>
      <c r="CB396" s="209"/>
      <c r="CD396" s="209"/>
      <c r="CF396" s="209"/>
      <c r="CH396" s="209"/>
      <c r="CJ396" s="209"/>
      <c r="CL396" s="209"/>
      <c r="CN396" s="209"/>
      <c r="CP396" s="209"/>
      <c r="CR396" s="209"/>
      <c r="CT396" s="209"/>
      <c r="CV396" s="209"/>
      <c r="CX396" s="209"/>
      <c r="CZ396" s="209"/>
      <c r="DB396" s="209"/>
      <c r="DD396" s="209"/>
      <c r="DF396" s="209"/>
      <c r="DH396" s="209"/>
      <c r="DJ396" s="209"/>
      <c r="DL396" s="209"/>
      <c r="DN396" s="209"/>
      <c r="DP396" s="209"/>
      <c r="DR396" s="209"/>
      <c r="DT396" s="209"/>
      <c r="DV396" s="209"/>
      <c r="DX396" s="209"/>
      <c r="DZ396" s="209"/>
      <c r="EB396" s="209"/>
      <c r="ED396" s="209"/>
      <c r="EF396" s="209"/>
      <c r="EH396" s="209"/>
      <c r="EJ396" s="209"/>
    </row>
    <row r="397" spans="5:140" s="206" customFormat="1" ht="15" customHeight="1" x14ac:dyDescent="0.25">
      <c r="E397" s="207"/>
      <c r="F397" s="208"/>
      <c r="G397" s="154"/>
      <c r="O397" s="209"/>
      <c r="P397" s="210"/>
      <c r="Q397" s="207"/>
      <c r="R397" s="209"/>
      <c r="S397" s="209"/>
      <c r="T397" s="209"/>
      <c r="U397" s="209"/>
      <c r="V397" s="209"/>
      <c r="W397" s="209"/>
      <c r="X397" s="209"/>
      <c r="Z397" s="209"/>
      <c r="AD397" s="209"/>
      <c r="AF397" s="209"/>
      <c r="AH397" s="209"/>
      <c r="AJ397" s="209"/>
      <c r="AL397" s="209"/>
      <c r="AN397" s="209"/>
      <c r="AP397" s="209"/>
      <c r="AR397" s="209"/>
      <c r="AT397" s="209"/>
      <c r="AV397" s="209"/>
      <c r="AX397" s="209"/>
      <c r="AZ397" s="209"/>
      <c r="BB397" s="209"/>
      <c r="BD397" s="209"/>
      <c r="BF397" s="209"/>
      <c r="BH397" s="209"/>
      <c r="BJ397" s="209"/>
      <c r="BL397" s="209"/>
      <c r="BN397" s="209"/>
      <c r="BP397" s="209"/>
      <c r="BR397" s="209"/>
      <c r="BT397" s="209"/>
      <c r="BV397" s="209"/>
      <c r="BX397" s="209"/>
      <c r="BZ397" s="209"/>
      <c r="CB397" s="209"/>
      <c r="CD397" s="209"/>
      <c r="CF397" s="209"/>
      <c r="CH397" s="209"/>
      <c r="CJ397" s="209"/>
      <c r="CL397" s="209"/>
      <c r="CN397" s="209"/>
      <c r="CP397" s="209"/>
      <c r="CR397" s="209"/>
      <c r="CT397" s="209"/>
      <c r="CV397" s="209"/>
      <c r="CX397" s="209"/>
      <c r="CZ397" s="209"/>
      <c r="DB397" s="209"/>
      <c r="DD397" s="209"/>
      <c r="DF397" s="209"/>
      <c r="DH397" s="209"/>
      <c r="DJ397" s="209"/>
      <c r="DL397" s="209"/>
      <c r="DN397" s="209"/>
      <c r="DP397" s="209"/>
      <c r="DR397" s="209"/>
      <c r="DT397" s="209"/>
      <c r="DV397" s="209"/>
      <c r="DX397" s="209"/>
      <c r="DZ397" s="209"/>
      <c r="EB397" s="209"/>
      <c r="ED397" s="209"/>
      <c r="EF397" s="209"/>
      <c r="EH397" s="209"/>
      <c r="EJ397" s="209"/>
    </row>
    <row r="398" spans="5:140" s="206" customFormat="1" ht="15" customHeight="1" x14ac:dyDescent="0.25">
      <c r="E398" s="207"/>
      <c r="F398" s="208"/>
      <c r="G398" s="154"/>
      <c r="O398" s="209"/>
      <c r="P398" s="210"/>
      <c r="Q398" s="207"/>
      <c r="R398" s="209"/>
      <c r="S398" s="209"/>
      <c r="T398" s="209"/>
      <c r="U398" s="209"/>
      <c r="V398" s="209"/>
      <c r="W398" s="209"/>
      <c r="X398" s="209"/>
      <c r="Z398" s="209"/>
      <c r="AD398" s="209"/>
      <c r="AF398" s="209"/>
      <c r="AH398" s="209"/>
      <c r="AJ398" s="209"/>
      <c r="AL398" s="209"/>
      <c r="AN398" s="209"/>
      <c r="AP398" s="209"/>
      <c r="AR398" s="209"/>
      <c r="AT398" s="209"/>
      <c r="AV398" s="209"/>
      <c r="AX398" s="209"/>
      <c r="AZ398" s="209"/>
      <c r="BB398" s="209"/>
      <c r="BD398" s="209"/>
      <c r="BF398" s="209"/>
      <c r="BH398" s="209"/>
      <c r="BJ398" s="209"/>
      <c r="BL398" s="209"/>
      <c r="BN398" s="209"/>
      <c r="BP398" s="209"/>
      <c r="BR398" s="209"/>
      <c r="BT398" s="209"/>
      <c r="BV398" s="209"/>
      <c r="BX398" s="209"/>
      <c r="BZ398" s="209"/>
      <c r="CB398" s="209"/>
      <c r="CD398" s="209"/>
      <c r="CF398" s="209"/>
      <c r="CH398" s="209"/>
      <c r="CJ398" s="209"/>
      <c r="CL398" s="209"/>
      <c r="CN398" s="209"/>
      <c r="CP398" s="209"/>
      <c r="CR398" s="209"/>
      <c r="CT398" s="209"/>
      <c r="CV398" s="209"/>
      <c r="CX398" s="209"/>
      <c r="CZ398" s="209"/>
      <c r="DB398" s="209"/>
      <c r="DD398" s="209"/>
      <c r="DF398" s="209"/>
      <c r="DH398" s="209"/>
      <c r="DJ398" s="209"/>
      <c r="DL398" s="209"/>
      <c r="DN398" s="209"/>
      <c r="DP398" s="209"/>
      <c r="DR398" s="209"/>
      <c r="DT398" s="209"/>
      <c r="DV398" s="209"/>
      <c r="DX398" s="209"/>
      <c r="DZ398" s="209"/>
      <c r="EB398" s="209"/>
      <c r="ED398" s="209"/>
      <c r="EF398" s="209"/>
      <c r="EH398" s="209"/>
      <c r="EJ398" s="209"/>
    </row>
    <row r="399" spans="5:140" s="206" customFormat="1" ht="15" customHeight="1" x14ac:dyDescent="0.25">
      <c r="E399" s="207"/>
      <c r="F399" s="208"/>
      <c r="G399" s="154"/>
      <c r="O399" s="209"/>
      <c r="P399" s="210"/>
      <c r="Q399" s="207"/>
      <c r="R399" s="209"/>
      <c r="S399" s="209"/>
      <c r="T399" s="209"/>
      <c r="U399" s="209"/>
      <c r="V399" s="209"/>
      <c r="W399" s="209"/>
      <c r="X399" s="209"/>
      <c r="Z399" s="209"/>
      <c r="AD399" s="209"/>
      <c r="AF399" s="209"/>
      <c r="AH399" s="209"/>
      <c r="AJ399" s="209"/>
      <c r="AL399" s="209"/>
      <c r="AN399" s="209"/>
      <c r="AP399" s="209"/>
      <c r="AR399" s="209"/>
      <c r="AT399" s="209"/>
      <c r="AV399" s="209"/>
      <c r="AX399" s="209"/>
      <c r="AZ399" s="209"/>
      <c r="BB399" s="209"/>
      <c r="BD399" s="209"/>
      <c r="BF399" s="209"/>
      <c r="BH399" s="209"/>
      <c r="BJ399" s="209"/>
      <c r="BL399" s="209"/>
      <c r="BN399" s="209"/>
      <c r="BP399" s="209"/>
      <c r="BR399" s="209"/>
      <c r="BT399" s="209"/>
      <c r="BV399" s="209"/>
      <c r="BX399" s="209"/>
      <c r="BZ399" s="209"/>
      <c r="CB399" s="209"/>
      <c r="CD399" s="209"/>
      <c r="CF399" s="209"/>
      <c r="CH399" s="209"/>
      <c r="CJ399" s="209"/>
      <c r="CL399" s="209"/>
      <c r="CN399" s="209"/>
      <c r="CP399" s="209"/>
      <c r="CR399" s="209"/>
      <c r="CT399" s="209"/>
      <c r="CV399" s="209"/>
      <c r="CX399" s="209"/>
      <c r="CZ399" s="209"/>
      <c r="DB399" s="209"/>
      <c r="DD399" s="209"/>
      <c r="DF399" s="209"/>
      <c r="DH399" s="209"/>
      <c r="DJ399" s="209"/>
      <c r="DL399" s="209"/>
      <c r="DN399" s="209"/>
      <c r="DP399" s="209"/>
      <c r="DR399" s="209"/>
      <c r="DT399" s="209"/>
      <c r="DV399" s="209"/>
      <c r="DX399" s="209"/>
      <c r="DZ399" s="209"/>
      <c r="EB399" s="209"/>
      <c r="ED399" s="209"/>
      <c r="EF399" s="209"/>
      <c r="EH399" s="209"/>
      <c r="EJ399" s="209"/>
    </row>
    <row r="400" spans="5:140" s="206" customFormat="1" ht="15" customHeight="1" x14ac:dyDescent="0.25">
      <c r="E400" s="207"/>
      <c r="F400" s="208"/>
      <c r="G400" s="154"/>
      <c r="O400" s="209"/>
      <c r="P400" s="210"/>
      <c r="Q400" s="207"/>
      <c r="R400" s="209"/>
      <c r="S400" s="209"/>
      <c r="T400" s="209"/>
      <c r="U400" s="209"/>
      <c r="V400" s="209"/>
      <c r="W400" s="209"/>
      <c r="X400" s="209"/>
      <c r="Z400" s="209"/>
      <c r="AD400" s="209"/>
      <c r="AF400" s="209"/>
      <c r="AH400" s="209"/>
      <c r="AJ400" s="209"/>
      <c r="AL400" s="209"/>
      <c r="AN400" s="209"/>
      <c r="AP400" s="209"/>
      <c r="AR400" s="209"/>
      <c r="AT400" s="209"/>
      <c r="AV400" s="209"/>
      <c r="AX400" s="209"/>
      <c r="AZ400" s="209"/>
      <c r="BB400" s="209"/>
      <c r="BD400" s="209"/>
      <c r="BF400" s="209"/>
      <c r="BH400" s="209"/>
      <c r="BJ400" s="209"/>
      <c r="BL400" s="209"/>
      <c r="BN400" s="209"/>
      <c r="BP400" s="209"/>
      <c r="BR400" s="209"/>
      <c r="BT400" s="209"/>
      <c r="BV400" s="209"/>
      <c r="BX400" s="209"/>
      <c r="BZ400" s="209"/>
      <c r="CB400" s="209"/>
      <c r="CD400" s="209"/>
      <c r="CF400" s="209"/>
      <c r="CH400" s="209"/>
      <c r="CJ400" s="209"/>
      <c r="CL400" s="209"/>
      <c r="CN400" s="209"/>
      <c r="CP400" s="209"/>
      <c r="CR400" s="209"/>
      <c r="CT400" s="209"/>
      <c r="CV400" s="209"/>
      <c r="CX400" s="209"/>
      <c r="CZ400" s="209"/>
      <c r="DB400" s="209"/>
      <c r="DD400" s="209"/>
      <c r="DF400" s="209"/>
      <c r="DH400" s="209"/>
      <c r="DJ400" s="209"/>
      <c r="DL400" s="209"/>
      <c r="DN400" s="209"/>
      <c r="DP400" s="209"/>
      <c r="DR400" s="209"/>
      <c r="DT400" s="209"/>
      <c r="DV400" s="209"/>
      <c r="DX400" s="209"/>
      <c r="DZ400" s="209"/>
      <c r="EB400" s="209"/>
      <c r="ED400" s="209"/>
      <c r="EF400" s="209"/>
      <c r="EH400" s="209"/>
      <c r="EJ400" s="209"/>
    </row>
    <row r="401" spans="5:140" s="206" customFormat="1" ht="15" customHeight="1" x14ac:dyDescent="0.25">
      <c r="E401" s="207"/>
      <c r="F401" s="208"/>
      <c r="G401" s="154"/>
      <c r="O401" s="220"/>
      <c r="P401" s="221"/>
      <c r="Q401" s="222"/>
      <c r="R401" s="220"/>
      <c r="S401" s="220"/>
      <c r="T401" s="220"/>
      <c r="U401" s="220"/>
      <c r="V401" s="209"/>
      <c r="W401" s="209"/>
      <c r="X401" s="209"/>
      <c r="Z401" s="209"/>
      <c r="AD401" s="209"/>
      <c r="AF401" s="209"/>
      <c r="AH401" s="209"/>
      <c r="AJ401" s="209"/>
      <c r="AL401" s="209"/>
      <c r="AN401" s="209"/>
      <c r="AP401" s="209"/>
      <c r="AR401" s="209"/>
      <c r="AT401" s="209"/>
      <c r="AV401" s="209"/>
      <c r="AX401" s="209"/>
      <c r="AZ401" s="209"/>
      <c r="BB401" s="209"/>
      <c r="BD401" s="209"/>
      <c r="BF401" s="209"/>
      <c r="BH401" s="209"/>
      <c r="BJ401" s="209"/>
      <c r="BL401" s="209"/>
      <c r="BN401" s="209"/>
      <c r="BP401" s="209"/>
      <c r="BR401" s="209"/>
      <c r="BT401" s="209"/>
      <c r="BV401" s="209"/>
      <c r="BX401" s="209"/>
      <c r="BZ401" s="209"/>
      <c r="CB401" s="209"/>
      <c r="CD401" s="209"/>
      <c r="CF401" s="209"/>
      <c r="CH401" s="209"/>
      <c r="CJ401" s="209"/>
      <c r="CL401" s="209"/>
      <c r="CN401" s="209"/>
      <c r="CP401" s="209"/>
      <c r="CR401" s="209"/>
      <c r="CT401" s="209"/>
      <c r="CV401" s="209"/>
      <c r="CX401" s="209"/>
      <c r="CZ401" s="209"/>
      <c r="DB401" s="209"/>
      <c r="DD401" s="209"/>
      <c r="DF401" s="209"/>
      <c r="DH401" s="209"/>
      <c r="DJ401" s="209"/>
      <c r="DL401" s="209"/>
      <c r="DN401" s="209"/>
      <c r="DP401" s="209"/>
      <c r="DR401" s="209"/>
      <c r="DT401" s="209"/>
      <c r="DV401" s="209"/>
      <c r="DX401" s="209"/>
      <c r="DZ401" s="209"/>
      <c r="EB401" s="209"/>
      <c r="ED401" s="209"/>
      <c r="EF401" s="209"/>
      <c r="EH401" s="209"/>
      <c r="EJ401" s="209"/>
    </row>
    <row r="402" spans="5:140" s="206" customFormat="1" ht="15" customHeight="1" x14ac:dyDescent="0.25">
      <c r="E402" s="207"/>
      <c r="F402" s="208"/>
      <c r="G402" s="154"/>
      <c r="O402" s="220"/>
      <c r="P402" s="221"/>
      <c r="Q402" s="222"/>
      <c r="R402" s="220"/>
      <c r="S402" s="220"/>
      <c r="T402" s="220"/>
      <c r="U402" s="220"/>
      <c r="V402" s="209"/>
      <c r="W402" s="209"/>
      <c r="X402" s="209"/>
      <c r="Z402" s="209"/>
      <c r="AD402" s="209"/>
      <c r="AF402" s="209"/>
      <c r="AH402" s="209"/>
      <c r="AJ402" s="209"/>
      <c r="AL402" s="209"/>
      <c r="AN402" s="209"/>
      <c r="AP402" s="209"/>
      <c r="AR402" s="209"/>
      <c r="AT402" s="209"/>
      <c r="AV402" s="209"/>
      <c r="AX402" s="209"/>
      <c r="AZ402" s="209"/>
      <c r="BB402" s="209"/>
      <c r="BD402" s="209"/>
      <c r="BF402" s="209"/>
      <c r="BH402" s="209"/>
      <c r="BJ402" s="209"/>
      <c r="BL402" s="209"/>
      <c r="BN402" s="209"/>
      <c r="BP402" s="209"/>
      <c r="BR402" s="209"/>
      <c r="BT402" s="209"/>
      <c r="BV402" s="209"/>
      <c r="BX402" s="209"/>
      <c r="BZ402" s="209"/>
      <c r="CB402" s="209"/>
      <c r="CD402" s="209"/>
      <c r="CF402" s="209"/>
      <c r="CH402" s="209"/>
      <c r="CJ402" s="209"/>
      <c r="CL402" s="209"/>
      <c r="CN402" s="209"/>
      <c r="CP402" s="209"/>
      <c r="CR402" s="209"/>
      <c r="CT402" s="209"/>
      <c r="CV402" s="209"/>
      <c r="CX402" s="209"/>
      <c r="CZ402" s="209"/>
      <c r="DB402" s="209"/>
      <c r="DD402" s="209"/>
      <c r="DF402" s="209"/>
      <c r="DH402" s="209"/>
      <c r="DJ402" s="209"/>
      <c r="DL402" s="209"/>
      <c r="DN402" s="209"/>
      <c r="DP402" s="209"/>
      <c r="DR402" s="209"/>
      <c r="DT402" s="209"/>
      <c r="DV402" s="209"/>
      <c r="DX402" s="209"/>
      <c r="DZ402" s="209"/>
      <c r="EB402" s="209"/>
      <c r="ED402" s="209"/>
      <c r="EF402" s="209"/>
      <c r="EH402" s="209"/>
      <c r="EJ402" s="209"/>
    </row>
    <row r="403" spans="5:140" s="206" customFormat="1" ht="15" customHeight="1" x14ac:dyDescent="0.25">
      <c r="E403" s="207"/>
      <c r="F403" s="208"/>
      <c r="G403" s="154"/>
      <c r="O403" s="220"/>
      <c r="P403" s="221"/>
      <c r="Q403" s="222"/>
      <c r="R403" s="220"/>
      <c r="S403" s="220"/>
      <c r="T403" s="220"/>
      <c r="U403" s="220"/>
      <c r="V403" s="209"/>
      <c r="W403" s="209"/>
      <c r="X403" s="209"/>
      <c r="Z403" s="209"/>
      <c r="AD403" s="209"/>
      <c r="AF403" s="209"/>
      <c r="AH403" s="209"/>
      <c r="AJ403" s="209"/>
      <c r="AL403" s="209"/>
      <c r="AN403" s="209"/>
      <c r="AP403" s="209"/>
      <c r="AR403" s="209"/>
      <c r="AT403" s="209"/>
      <c r="AV403" s="209"/>
      <c r="AX403" s="209"/>
      <c r="AZ403" s="209"/>
      <c r="BB403" s="209"/>
      <c r="BD403" s="209"/>
      <c r="BF403" s="209"/>
      <c r="BH403" s="209"/>
      <c r="BJ403" s="209"/>
      <c r="BL403" s="209"/>
      <c r="BN403" s="209"/>
      <c r="BP403" s="209"/>
      <c r="BR403" s="209"/>
      <c r="BT403" s="209"/>
      <c r="BV403" s="209"/>
      <c r="BX403" s="209"/>
      <c r="BZ403" s="209"/>
      <c r="CB403" s="209"/>
      <c r="CD403" s="209"/>
      <c r="CF403" s="209"/>
      <c r="CH403" s="209"/>
      <c r="CJ403" s="209"/>
      <c r="CL403" s="209"/>
      <c r="CN403" s="209"/>
      <c r="CP403" s="209"/>
      <c r="CR403" s="209"/>
      <c r="CT403" s="209"/>
      <c r="CV403" s="209"/>
      <c r="CX403" s="209"/>
      <c r="CZ403" s="209"/>
      <c r="DB403" s="209"/>
      <c r="DD403" s="209"/>
      <c r="DF403" s="209"/>
      <c r="DH403" s="209"/>
      <c r="DJ403" s="209"/>
      <c r="DL403" s="209"/>
      <c r="DN403" s="209"/>
      <c r="DP403" s="209"/>
      <c r="DR403" s="209"/>
      <c r="DT403" s="209"/>
      <c r="DV403" s="209"/>
      <c r="DX403" s="209"/>
      <c r="DZ403" s="209"/>
      <c r="EB403" s="209"/>
      <c r="ED403" s="209"/>
      <c r="EF403" s="209"/>
      <c r="EH403" s="209"/>
      <c r="EJ403" s="209"/>
    </row>
    <row r="404" spans="5:140" s="206" customFormat="1" ht="15" customHeight="1" x14ac:dyDescent="0.25">
      <c r="E404" s="207"/>
      <c r="F404" s="208"/>
      <c r="G404" s="154"/>
      <c r="O404" s="220"/>
      <c r="P404" s="221"/>
      <c r="Q404" s="222"/>
      <c r="R404" s="220"/>
      <c r="S404" s="220"/>
      <c r="T404" s="220"/>
      <c r="U404" s="220"/>
      <c r="V404" s="209"/>
      <c r="W404" s="209"/>
      <c r="X404" s="209"/>
      <c r="Z404" s="209"/>
      <c r="AD404" s="209"/>
      <c r="AF404" s="209"/>
      <c r="AH404" s="209"/>
      <c r="AJ404" s="209"/>
      <c r="AL404" s="209"/>
      <c r="AN404" s="209"/>
      <c r="AP404" s="209"/>
      <c r="AR404" s="209"/>
      <c r="AT404" s="209"/>
      <c r="AV404" s="209"/>
      <c r="AX404" s="209"/>
      <c r="AZ404" s="209"/>
      <c r="BB404" s="209"/>
      <c r="BD404" s="209"/>
      <c r="BF404" s="209"/>
      <c r="BH404" s="209"/>
      <c r="BJ404" s="209"/>
      <c r="BL404" s="209"/>
      <c r="BN404" s="209"/>
      <c r="BP404" s="209"/>
      <c r="BR404" s="209"/>
      <c r="BT404" s="209"/>
      <c r="BV404" s="209"/>
      <c r="BX404" s="209"/>
      <c r="BZ404" s="209"/>
      <c r="CB404" s="209"/>
      <c r="CD404" s="209"/>
      <c r="CF404" s="209"/>
      <c r="CH404" s="209"/>
      <c r="CJ404" s="209"/>
      <c r="CL404" s="209"/>
      <c r="CN404" s="209"/>
      <c r="CP404" s="209"/>
      <c r="CR404" s="209"/>
      <c r="CT404" s="209"/>
      <c r="CV404" s="209"/>
      <c r="CX404" s="209"/>
      <c r="CZ404" s="209"/>
      <c r="DB404" s="209"/>
      <c r="DD404" s="209"/>
      <c r="DF404" s="209"/>
      <c r="DH404" s="209"/>
      <c r="DJ404" s="209"/>
      <c r="DL404" s="209"/>
      <c r="DN404" s="209"/>
      <c r="DP404" s="209"/>
      <c r="DR404" s="209"/>
      <c r="DT404" s="209"/>
      <c r="DV404" s="209"/>
      <c r="DX404" s="209"/>
      <c r="DZ404" s="209"/>
      <c r="EB404" s="209"/>
      <c r="ED404" s="209"/>
      <c r="EF404" s="209"/>
      <c r="EH404" s="209"/>
      <c r="EJ404" s="209"/>
    </row>
    <row r="405" spans="5:140" s="206" customFormat="1" ht="15" customHeight="1" x14ac:dyDescent="0.25">
      <c r="E405" s="207"/>
      <c r="F405" s="208"/>
      <c r="G405" s="154"/>
      <c r="O405" s="220"/>
      <c r="P405" s="221"/>
      <c r="Q405" s="222"/>
      <c r="R405" s="220"/>
      <c r="S405" s="220"/>
      <c r="T405" s="220"/>
      <c r="U405" s="220"/>
      <c r="V405" s="209"/>
      <c r="W405" s="209"/>
      <c r="X405" s="209"/>
      <c r="Z405" s="209"/>
      <c r="AD405" s="209"/>
      <c r="AF405" s="209"/>
      <c r="AH405" s="209"/>
      <c r="AJ405" s="209"/>
      <c r="AL405" s="209"/>
      <c r="AN405" s="209"/>
      <c r="AP405" s="209"/>
      <c r="AR405" s="209"/>
      <c r="AT405" s="209"/>
      <c r="AV405" s="209"/>
      <c r="AX405" s="209"/>
      <c r="AZ405" s="209"/>
      <c r="BB405" s="209"/>
      <c r="BD405" s="209"/>
      <c r="BF405" s="209"/>
      <c r="BH405" s="209"/>
      <c r="BJ405" s="209"/>
      <c r="BL405" s="209"/>
      <c r="BN405" s="209"/>
      <c r="BP405" s="209"/>
      <c r="BR405" s="209"/>
      <c r="BT405" s="209"/>
      <c r="BV405" s="209"/>
      <c r="BX405" s="209"/>
      <c r="BZ405" s="209"/>
      <c r="CB405" s="209"/>
      <c r="CD405" s="209"/>
      <c r="CF405" s="209"/>
      <c r="CH405" s="209"/>
      <c r="CJ405" s="209"/>
      <c r="CL405" s="209"/>
      <c r="CN405" s="209"/>
      <c r="CP405" s="209"/>
      <c r="CR405" s="209"/>
      <c r="CT405" s="209"/>
      <c r="CV405" s="209"/>
      <c r="CX405" s="209"/>
      <c r="CZ405" s="209"/>
      <c r="DB405" s="209"/>
      <c r="DD405" s="209"/>
      <c r="DF405" s="209"/>
      <c r="DH405" s="209"/>
      <c r="DJ405" s="209"/>
      <c r="DL405" s="209"/>
      <c r="DN405" s="209"/>
      <c r="DP405" s="209"/>
      <c r="DR405" s="209"/>
      <c r="DT405" s="209"/>
      <c r="DV405" s="209"/>
      <c r="DX405" s="209"/>
      <c r="DZ405" s="209"/>
      <c r="EB405" s="209"/>
      <c r="ED405" s="209"/>
      <c r="EF405" s="209"/>
      <c r="EH405" s="209"/>
      <c r="EJ405" s="209"/>
    </row>
    <row r="406" spans="5:140" s="206" customFormat="1" ht="15" customHeight="1" x14ac:dyDescent="0.25">
      <c r="E406" s="207"/>
      <c r="F406" s="208"/>
      <c r="G406" s="154"/>
      <c r="M406" s="223"/>
      <c r="N406" s="223"/>
      <c r="O406" s="220"/>
      <c r="P406" s="221"/>
      <c r="Q406" s="222"/>
      <c r="R406" s="220"/>
      <c r="S406" s="220"/>
      <c r="T406" s="220"/>
      <c r="U406" s="220"/>
      <c r="V406" s="209"/>
      <c r="W406" s="220"/>
      <c r="X406" s="209"/>
      <c r="Z406" s="209"/>
      <c r="AD406" s="209"/>
      <c r="AF406" s="209"/>
      <c r="AH406" s="209"/>
      <c r="AJ406" s="209"/>
      <c r="AL406" s="209"/>
      <c r="AN406" s="209"/>
      <c r="AP406" s="209"/>
      <c r="AR406" s="209"/>
      <c r="AT406" s="209"/>
      <c r="AV406" s="209"/>
      <c r="AX406" s="209"/>
      <c r="AZ406" s="209"/>
      <c r="BB406" s="209"/>
      <c r="BD406" s="209"/>
      <c r="BF406" s="209"/>
      <c r="BH406" s="209"/>
      <c r="BJ406" s="209"/>
      <c r="BL406" s="209"/>
      <c r="BN406" s="209"/>
      <c r="BP406" s="209"/>
      <c r="BR406" s="209"/>
      <c r="BT406" s="209"/>
      <c r="BV406" s="209"/>
      <c r="BX406" s="209"/>
      <c r="BZ406" s="209"/>
      <c r="CB406" s="209"/>
      <c r="CD406" s="209"/>
      <c r="CF406" s="209"/>
      <c r="CH406" s="209"/>
      <c r="CJ406" s="209"/>
      <c r="CL406" s="209"/>
      <c r="CN406" s="209"/>
      <c r="CP406" s="209"/>
      <c r="CR406" s="209"/>
      <c r="CT406" s="209"/>
      <c r="CV406" s="209"/>
      <c r="CX406" s="209"/>
      <c r="CZ406" s="209"/>
      <c r="DB406" s="209"/>
      <c r="DD406" s="209"/>
      <c r="DF406" s="209"/>
      <c r="DH406" s="209"/>
      <c r="DJ406" s="209"/>
      <c r="DL406" s="209"/>
      <c r="DN406" s="209"/>
      <c r="DP406" s="209"/>
      <c r="DR406" s="209"/>
      <c r="DT406" s="209"/>
      <c r="DV406" s="209"/>
      <c r="DX406" s="209"/>
      <c r="DZ406" s="209"/>
      <c r="EB406" s="209"/>
      <c r="ED406" s="209"/>
      <c r="EF406" s="209"/>
      <c r="EH406" s="209"/>
      <c r="EJ406" s="209"/>
    </row>
    <row r="407" spans="5:140" s="206" customFormat="1" ht="15" customHeight="1" x14ac:dyDescent="0.25">
      <c r="E407" s="207"/>
      <c r="F407" s="208"/>
      <c r="G407" s="154"/>
      <c r="M407" s="223"/>
      <c r="N407" s="223"/>
      <c r="O407" s="220"/>
      <c r="P407" s="221"/>
      <c r="Q407" s="222"/>
      <c r="R407" s="220"/>
      <c r="S407" s="220"/>
      <c r="T407" s="220"/>
      <c r="U407" s="220"/>
      <c r="V407" s="220"/>
      <c r="W407" s="220"/>
      <c r="X407" s="209"/>
      <c r="Z407" s="209"/>
      <c r="AD407" s="209"/>
      <c r="AF407" s="209"/>
      <c r="AH407" s="209"/>
      <c r="AJ407" s="209"/>
      <c r="AL407" s="209"/>
      <c r="AN407" s="209"/>
      <c r="AP407" s="209"/>
      <c r="AR407" s="209"/>
      <c r="AT407" s="209"/>
      <c r="AV407" s="209"/>
      <c r="AX407" s="209"/>
      <c r="AZ407" s="209"/>
      <c r="BB407" s="209"/>
      <c r="BD407" s="209"/>
      <c r="BF407" s="209"/>
      <c r="BH407" s="209"/>
      <c r="BJ407" s="209"/>
      <c r="BL407" s="209"/>
      <c r="BN407" s="209"/>
      <c r="BP407" s="209"/>
      <c r="BR407" s="209"/>
      <c r="BT407" s="209"/>
      <c r="BV407" s="209"/>
      <c r="BX407" s="209"/>
      <c r="BZ407" s="209"/>
      <c r="CB407" s="209"/>
      <c r="CD407" s="209"/>
      <c r="CF407" s="209"/>
      <c r="CH407" s="209"/>
      <c r="CJ407" s="209"/>
      <c r="CL407" s="209"/>
      <c r="CN407" s="209"/>
      <c r="CP407" s="209"/>
      <c r="CR407" s="209"/>
      <c r="CT407" s="209"/>
      <c r="CV407" s="209"/>
      <c r="CX407" s="209"/>
      <c r="CZ407" s="209"/>
      <c r="DB407" s="209"/>
      <c r="DD407" s="209"/>
      <c r="DF407" s="209"/>
      <c r="DH407" s="209"/>
      <c r="DJ407" s="209"/>
      <c r="DL407" s="209"/>
      <c r="DN407" s="209"/>
      <c r="DP407" s="209"/>
      <c r="DR407" s="209"/>
      <c r="DT407" s="209"/>
      <c r="DV407" s="209"/>
      <c r="DX407" s="209"/>
      <c r="DZ407" s="209"/>
      <c r="EB407" s="209"/>
      <c r="ED407" s="209"/>
      <c r="EF407" s="209"/>
      <c r="EH407" s="209"/>
      <c r="EJ407" s="209"/>
    </row>
    <row r="408" spans="5:140" s="206" customFormat="1" ht="15" customHeight="1" x14ac:dyDescent="0.25">
      <c r="E408" s="207"/>
      <c r="F408" s="208"/>
      <c r="G408" s="154"/>
      <c r="M408" s="223"/>
      <c r="N408" s="223"/>
      <c r="O408" s="220"/>
      <c r="P408" s="221"/>
      <c r="Q408" s="222"/>
      <c r="R408" s="220"/>
      <c r="S408" s="220"/>
      <c r="T408" s="220"/>
      <c r="U408" s="220"/>
      <c r="V408" s="220"/>
      <c r="W408" s="220"/>
      <c r="X408" s="209"/>
      <c r="Z408" s="209"/>
      <c r="AD408" s="209"/>
      <c r="AF408" s="209"/>
      <c r="AH408" s="209"/>
      <c r="AJ408" s="209"/>
      <c r="AL408" s="209"/>
      <c r="AN408" s="209"/>
      <c r="AP408" s="209"/>
      <c r="AR408" s="209"/>
      <c r="AT408" s="209"/>
      <c r="AV408" s="209"/>
      <c r="AX408" s="209"/>
      <c r="AZ408" s="209"/>
      <c r="BB408" s="209"/>
      <c r="BD408" s="209"/>
      <c r="BF408" s="209"/>
      <c r="BH408" s="209"/>
      <c r="BJ408" s="209"/>
      <c r="BL408" s="209"/>
      <c r="BN408" s="209"/>
      <c r="BP408" s="209"/>
      <c r="BR408" s="209"/>
      <c r="BT408" s="209"/>
      <c r="BV408" s="209"/>
      <c r="BX408" s="209"/>
      <c r="BZ408" s="209"/>
      <c r="CB408" s="209"/>
      <c r="CD408" s="209"/>
      <c r="CF408" s="209"/>
      <c r="CH408" s="209"/>
      <c r="CJ408" s="209"/>
      <c r="CL408" s="209"/>
      <c r="CN408" s="209"/>
      <c r="CP408" s="209"/>
      <c r="CR408" s="209"/>
      <c r="CT408" s="209"/>
      <c r="CV408" s="209"/>
      <c r="CX408" s="209"/>
      <c r="CZ408" s="209"/>
      <c r="DB408" s="209"/>
      <c r="DD408" s="209"/>
      <c r="DF408" s="209"/>
      <c r="DH408" s="209"/>
      <c r="DJ408" s="209"/>
      <c r="DL408" s="209"/>
      <c r="DN408" s="209"/>
      <c r="DP408" s="209"/>
      <c r="DR408" s="209"/>
      <c r="DT408" s="209"/>
      <c r="DV408" s="209"/>
      <c r="DX408" s="209"/>
      <c r="DZ408" s="209"/>
      <c r="EB408" s="209"/>
      <c r="ED408" s="209"/>
      <c r="EF408" s="209"/>
      <c r="EH408" s="209"/>
      <c r="EJ408" s="209"/>
    </row>
    <row r="409" spans="5:140" s="206" customFormat="1" ht="15" customHeight="1" x14ac:dyDescent="0.25">
      <c r="E409" s="207"/>
      <c r="F409" s="208"/>
      <c r="G409" s="154"/>
      <c r="J409" s="223"/>
      <c r="K409" s="223"/>
      <c r="L409" s="223"/>
      <c r="M409" s="223"/>
      <c r="N409" s="223"/>
      <c r="O409" s="220"/>
      <c r="P409" s="221"/>
      <c r="Q409" s="222"/>
      <c r="R409" s="220"/>
      <c r="S409" s="220"/>
      <c r="T409" s="220"/>
      <c r="U409" s="220"/>
      <c r="V409" s="220"/>
      <c r="W409" s="220"/>
      <c r="X409" s="209"/>
      <c r="Z409" s="209"/>
      <c r="AD409" s="209"/>
      <c r="AF409" s="209"/>
      <c r="AH409" s="209"/>
      <c r="AJ409" s="209"/>
      <c r="AL409" s="209"/>
      <c r="AN409" s="209"/>
      <c r="AP409" s="209"/>
      <c r="AR409" s="209"/>
      <c r="AT409" s="209"/>
      <c r="AV409" s="209"/>
      <c r="AX409" s="209"/>
      <c r="AZ409" s="209"/>
      <c r="BB409" s="209"/>
      <c r="BD409" s="209"/>
      <c r="BF409" s="209"/>
      <c r="BH409" s="209"/>
      <c r="BJ409" s="209"/>
      <c r="BL409" s="209"/>
      <c r="BN409" s="209"/>
      <c r="BP409" s="209"/>
      <c r="BR409" s="209"/>
      <c r="BT409" s="209"/>
      <c r="BV409" s="209"/>
      <c r="BX409" s="209"/>
      <c r="BZ409" s="209"/>
      <c r="CB409" s="209"/>
      <c r="CD409" s="209"/>
      <c r="CF409" s="209"/>
      <c r="CH409" s="209"/>
      <c r="CJ409" s="209"/>
      <c r="CL409" s="209"/>
      <c r="CN409" s="209"/>
      <c r="CP409" s="209"/>
      <c r="CR409" s="209"/>
      <c r="CT409" s="209"/>
      <c r="CV409" s="209"/>
      <c r="CX409" s="209"/>
      <c r="CZ409" s="209"/>
      <c r="DB409" s="209"/>
      <c r="DD409" s="209"/>
      <c r="DF409" s="209"/>
      <c r="DH409" s="209"/>
      <c r="DJ409" s="209"/>
      <c r="DL409" s="209"/>
      <c r="DN409" s="209"/>
      <c r="DP409" s="209"/>
      <c r="DR409" s="209"/>
      <c r="DT409" s="209"/>
      <c r="DV409" s="209"/>
      <c r="DX409" s="209"/>
      <c r="DZ409" s="209"/>
      <c r="EB409" s="209"/>
      <c r="ED409" s="209"/>
      <c r="EF409" s="209"/>
      <c r="EH409" s="209"/>
      <c r="EJ409" s="209"/>
    </row>
    <row r="410" spans="5:140" s="206" customFormat="1" ht="15" customHeight="1" x14ac:dyDescent="0.25">
      <c r="E410" s="207"/>
      <c r="F410" s="208"/>
      <c r="G410" s="154"/>
      <c r="H410" s="223"/>
      <c r="I410" s="223"/>
      <c r="J410" s="223"/>
      <c r="K410" s="223"/>
      <c r="L410" s="223"/>
      <c r="M410" s="223"/>
      <c r="N410" s="223"/>
      <c r="O410" s="220"/>
      <c r="P410" s="221"/>
      <c r="Q410" s="222"/>
      <c r="R410" s="220"/>
      <c r="S410" s="220"/>
      <c r="T410" s="220"/>
      <c r="U410" s="220"/>
      <c r="V410" s="220"/>
      <c r="W410" s="220"/>
      <c r="X410" s="209"/>
      <c r="Z410" s="209"/>
      <c r="AD410" s="209"/>
      <c r="AF410" s="209"/>
      <c r="AH410" s="209"/>
      <c r="AJ410" s="209"/>
      <c r="AL410" s="209"/>
      <c r="AN410" s="209"/>
      <c r="AP410" s="209"/>
      <c r="AR410" s="209"/>
      <c r="AT410" s="209"/>
      <c r="AV410" s="209"/>
      <c r="AX410" s="209"/>
      <c r="AZ410" s="209"/>
      <c r="BB410" s="209"/>
      <c r="BD410" s="209"/>
      <c r="BF410" s="209"/>
      <c r="BH410" s="209"/>
      <c r="BJ410" s="209"/>
      <c r="BL410" s="209"/>
      <c r="BN410" s="209"/>
      <c r="BP410" s="209"/>
      <c r="BR410" s="209"/>
      <c r="BT410" s="209"/>
      <c r="BV410" s="209"/>
      <c r="BX410" s="209"/>
      <c r="BZ410" s="209"/>
      <c r="CB410" s="209"/>
      <c r="CD410" s="209"/>
      <c r="CF410" s="209"/>
      <c r="CH410" s="209"/>
      <c r="CJ410" s="209"/>
      <c r="CL410" s="209"/>
      <c r="CN410" s="209"/>
      <c r="CP410" s="209"/>
      <c r="CR410" s="209"/>
      <c r="CT410" s="209"/>
      <c r="CV410" s="209"/>
      <c r="CX410" s="209"/>
      <c r="CZ410" s="209"/>
      <c r="DB410" s="209"/>
      <c r="DD410" s="209"/>
      <c r="DF410" s="209"/>
      <c r="DH410" s="209"/>
      <c r="DJ410" s="209"/>
      <c r="DL410" s="209"/>
      <c r="DN410" s="209"/>
      <c r="DP410" s="209"/>
      <c r="DR410" s="209"/>
      <c r="DT410" s="209"/>
      <c r="DV410" s="209"/>
      <c r="DX410" s="209"/>
      <c r="DZ410" s="209"/>
      <c r="EB410" s="209"/>
      <c r="ED410" s="209"/>
      <c r="EF410" s="209"/>
      <c r="EH410" s="209"/>
      <c r="EJ410" s="209"/>
    </row>
    <row r="411" spans="5:140" s="206" customFormat="1" ht="15" customHeight="1" x14ac:dyDescent="0.25">
      <c r="E411" s="207"/>
      <c r="F411" s="208"/>
      <c r="G411" s="154"/>
      <c r="H411" s="223"/>
      <c r="I411" s="223"/>
      <c r="J411" s="223"/>
      <c r="K411" s="223"/>
      <c r="L411" s="223"/>
      <c r="M411" s="223"/>
      <c r="N411" s="223"/>
      <c r="O411" s="220"/>
      <c r="P411" s="221"/>
      <c r="Q411" s="222"/>
      <c r="R411" s="220"/>
      <c r="S411" s="220"/>
      <c r="T411" s="220"/>
      <c r="U411" s="220"/>
      <c r="V411" s="220"/>
      <c r="W411" s="220"/>
      <c r="X411" s="209"/>
      <c r="Z411" s="209"/>
      <c r="AD411" s="209"/>
      <c r="AF411" s="209"/>
      <c r="AH411" s="209"/>
      <c r="AJ411" s="209"/>
      <c r="AL411" s="209"/>
      <c r="AN411" s="209"/>
      <c r="AP411" s="209"/>
      <c r="AR411" s="209"/>
      <c r="AT411" s="209"/>
      <c r="AV411" s="209"/>
      <c r="AX411" s="209"/>
      <c r="AZ411" s="209"/>
      <c r="BB411" s="209"/>
      <c r="BD411" s="209"/>
      <c r="BF411" s="209"/>
      <c r="BH411" s="209"/>
      <c r="BJ411" s="209"/>
      <c r="BL411" s="209"/>
      <c r="BN411" s="209"/>
      <c r="BP411" s="209"/>
      <c r="BR411" s="209"/>
      <c r="BT411" s="209"/>
      <c r="BV411" s="209"/>
      <c r="BX411" s="209"/>
      <c r="BZ411" s="209"/>
      <c r="CB411" s="209"/>
      <c r="CD411" s="209"/>
      <c r="CF411" s="209"/>
      <c r="CH411" s="209"/>
      <c r="CJ411" s="209"/>
      <c r="CL411" s="209"/>
      <c r="CN411" s="209"/>
      <c r="CP411" s="209"/>
      <c r="CR411" s="209"/>
      <c r="CT411" s="209"/>
      <c r="CV411" s="209"/>
      <c r="CX411" s="209"/>
      <c r="CZ411" s="209"/>
      <c r="DB411" s="209"/>
      <c r="DD411" s="209"/>
      <c r="DF411" s="209"/>
      <c r="DH411" s="209"/>
      <c r="DJ411" s="209"/>
      <c r="DL411" s="209"/>
      <c r="DN411" s="209"/>
      <c r="DP411" s="209"/>
      <c r="DR411" s="209"/>
      <c r="DT411" s="209"/>
      <c r="DV411" s="209"/>
      <c r="DX411" s="209"/>
      <c r="DZ411" s="209"/>
      <c r="EB411" s="209"/>
      <c r="ED411" s="209"/>
      <c r="EF411" s="209"/>
      <c r="EH411" s="209"/>
      <c r="EJ411" s="209"/>
    </row>
    <row r="412" spans="5:140" s="206" customFormat="1" ht="15" customHeight="1" x14ac:dyDescent="0.25">
      <c r="E412" s="207"/>
      <c r="F412" s="208"/>
      <c r="G412" s="154"/>
      <c r="H412" s="223"/>
      <c r="I412" s="223"/>
      <c r="J412" s="223"/>
      <c r="K412" s="223"/>
      <c r="L412" s="223"/>
      <c r="M412" s="223"/>
      <c r="N412" s="223"/>
      <c r="O412" s="220"/>
      <c r="P412" s="221"/>
      <c r="Q412" s="222"/>
      <c r="R412" s="220"/>
      <c r="S412" s="220"/>
      <c r="T412" s="220"/>
      <c r="U412" s="220"/>
      <c r="V412" s="220"/>
      <c r="W412" s="220"/>
      <c r="X412" s="209"/>
      <c r="Y412" s="223"/>
      <c r="Z412" s="220"/>
      <c r="AA412" s="223"/>
      <c r="AB412" s="223"/>
      <c r="AC412" s="223"/>
      <c r="AD412" s="220"/>
      <c r="AE412" s="223"/>
      <c r="AF412" s="220"/>
      <c r="AG412" s="223"/>
      <c r="AH412" s="220"/>
      <c r="AI412" s="223"/>
      <c r="AJ412" s="220"/>
      <c r="AK412" s="223"/>
      <c r="AL412" s="220"/>
      <c r="AM412" s="223"/>
      <c r="AN412" s="220"/>
      <c r="AO412" s="223"/>
      <c r="AP412" s="220"/>
      <c r="AQ412" s="223"/>
      <c r="AR412" s="220"/>
      <c r="AS412" s="223"/>
      <c r="AT412" s="220"/>
      <c r="AU412" s="223"/>
      <c r="AV412" s="220"/>
      <c r="AW412" s="223"/>
      <c r="AX412" s="220"/>
      <c r="AY412" s="223"/>
      <c r="AZ412" s="220"/>
      <c r="BA412" s="223"/>
      <c r="BB412" s="220"/>
      <c r="BC412" s="223"/>
      <c r="BD412" s="220"/>
      <c r="BE412" s="223"/>
      <c r="BF412" s="220"/>
      <c r="BG412" s="223"/>
      <c r="BH412" s="220"/>
      <c r="BI412" s="223"/>
      <c r="BJ412" s="220"/>
      <c r="BK412" s="223"/>
      <c r="BL412" s="220"/>
      <c r="BM412" s="223"/>
      <c r="BN412" s="220"/>
      <c r="BO412" s="223"/>
      <c r="BP412" s="220"/>
      <c r="BQ412" s="223"/>
      <c r="BR412" s="220"/>
      <c r="BS412" s="223"/>
      <c r="BT412" s="220"/>
      <c r="BU412" s="223"/>
      <c r="BV412" s="220"/>
      <c r="BW412" s="223"/>
      <c r="BX412" s="220"/>
      <c r="BY412" s="223"/>
      <c r="BZ412" s="220"/>
      <c r="CA412" s="223"/>
      <c r="CB412" s="220"/>
      <c r="CC412" s="223"/>
      <c r="CD412" s="220"/>
      <c r="CE412" s="223"/>
      <c r="CF412" s="220"/>
      <c r="CG412" s="223"/>
      <c r="CH412" s="220"/>
      <c r="CI412" s="223"/>
      <c r="CJ412" s="220"/>
      <c r="CK412" s="223"/>
      <c r="CL412" s="220"/>
      <c r="CM412" s="223"/>
      <c r="CN412" s="220"/>
      <c r="CO412" s="223"/>
      <c r="CP412" s="220"/>
      <c r="CQ412" s="223"/>
      <c r="CR412" s="220"/>
      <c r="CS412" s="223"/>
      <c r="CT412" s="220"/>
      <c r="CU412" s="223"/>
      <c r="CV412" s="220"/>
      <c r="CW412" s="223"/>
      <c r="CX412" s="220"/>
      <c r="CY412" s="223"/>
      <c r="CZ412" s="220"/>
      <c r="DA412" s="223"/>
      <c r="DB412" s="220"/>
      <c r="DC412" s="223"/>
      <c r="DD412" s="220"/>
      <c r="DE412" s="223"/>
      <c r="DF412" s="220"/>
      <c r="DG412" s="223"/>
      <c r="DH412" s="220"/>
      <c r="DI412" s="223"/>
      <c r="DJ412" s="220"/>
      <c r="DK412" s="223"/>
      <c r="DL412" s="220"/>
      <c r="DM412" s="223"/>
      <c r="DN412" s="220"/>
      <c r="DO412" s="223"/>
      <c r="DP412" s="220"/>
      <c r="DQ412" s="223"/>
      <c r="DR412" s="220"/>
      <c r="DS412" s="223"/>
      <c r="DT412" s="220"/>
      <c r="DU412" s="223"/>
      <c r="DV412" s="220"/>
      <c r="DW412" s="223"/>
      <c r="DX412" s="220"/>
      <c r="DY412" s="223"/>
      <c r="DZ412" s="220"/>
      <c r="EA412" s="223"/>
      <c r="EB412" s="220"/>
      <c r="EC412" s="223"/>
      <c r="ED412" s="220"/>
      <c r="EE412" s="223"/>
      <c r="EF412" s="220"/>
      <c r="EG412" s="223"/>
      <c r="EH412" s="220"/>
      <c r="EI412" s="223"/>
      <c r="EJ412" s="220"/>
    </row>
    <row r="413" spans="5:140" ht="13.8" x14ac:dyDescent="0.25">
      <c r="X413" s="209"/>
    </row>
    <row r="414" spans="5:140" ht="13.8" x14ac:dyDescent="0.25">
      <c r="X414" s="209"/>
    </row>
    <row r="415" spans="5:140" ht="13.8" x14ac:dyDescent="0.25">
      <c r="X415" s="209"/>
    </row>
    <row r="416" spans="5:140" ht="13.8" x14ac:dyDescent="0.25">
      <c r="X416" s="209"/>
    </row>
    <row r="417" spans="24:24" ht="13.8" x14ac:dyDescent="0.25">
      <c r="X417" s="209"/>
    </row>
    <row r="418" spans="24:24" ht="13.8" x14ac:dyDescent="0.25">
      <c r="X418" s="209"/>
    </row>
    <row r="419" spans="24:24" ht="13.8" x14ac:dyDescent="0.25">
      <c r="X419" s="209"/>
    </row>
    <row r="420" spans="24:24" ht="13.8" x14ac:dyDescent="0.25">
      <c r="X420" s="209"/>
    </row>
    <row r="421" spans="24:24" ht="13.8" x14ac:dyDescent="0.25">
      <c r="X421" s="209"/>
    </row>
    <row r="422" spans="24:24" ht="13.8" x14ac:dyDescent="0.25">
      <c r="X422" s="209"/>
    </row>
    <row r="423" spans="24:24" ht="13.8" x14ac:dyDescent="0.25">
      <c r="X423" s="209"/>
    </row>
    <row r="424" spans="24:24" ht="13.8" x14ac:dyDescent="0.25">
      <c r="X424" s="209"/>
    </row>
    <row r="425" spans="24:24" ht="13.8" x14ac:dyDescent="0.25">
      <c r="X425" s="209"/>
    </row>
    <row r="426" spans="24:24" ht="13.8" x14ac:dyDescent="0.25">
      <c r="X426" s="209"/>
    </row>
    <row r="427" spans="24:24" ht="13.8" x14ac:dyDescent="0.25">
      <c r="X427" s="209"/>
    </row>
    <row r="428" spans="24:24" ht="13.8" x14ac:dyDescent="0.25">
      <c r="X428" s="209"/>
    </row>
    <row r="429" spans="24:24" ht="13.8" x14ac:dyDescent="0.25">
      <c r="X429" s="209"/>
    </row>
    <row r="430" spans="24:24" ht="13.8" x14ac:dyDescent="0.25">
      <c r="X430" s="209"/>
    </row>
    <row r="431" spans="24:24" ht="13.8" x14ac:dyDescent="0.25">
      <c r="X431" s="209"/>
    </row>
    <row r="432" spans="24:24" ht="13.8" x14ac:dyDescent="0.25">
      <c r="X432" s="209"/>
    </row>
    <row r="433" spans="24:24" ht="13.8" x14ac:dyDescent="0.25">
      <c r="X433" s="209"/>
    </row>
    <row r="434" spans="24:24" ht="13.8" x14ac:dyDescent="0.25">
      <c r="X434" s="209"/>
    </row>
    <row r="435" spans="24:24" ht="13.8" x14ac:dyDescent="0.25">
      <c r="X435" s="209"/>
    </row>
    <row r="436" spans="24:24" ht="13.8" x14ac:dyDescent="0.25">
      <c r="X436" s="209"/>
    </row>
    <row r="437" spans="24:24" ht="13.8" x14ac:dyDescent="0.25">
      <c r="X437" s="209"/>
    </row>
    <row r="438" spans="24:24" ht="13.8" x14ac:dyDescent="0.25">
      <c r="X438" s="209"/>
    </row>
    <row r="439" spans="24:24" ht="13.8" x14ac:dyDescent="0.25">
      <c r="X439" s="209"/>
    </row>
    <row r="440" spans="24:24" ht="13.8" x14ac:dyDescent="0.25">
      <c r="X440" s="209"/>
    </row>
    <row r="441" spans="24:24" ht="13.8" x14ac:dyDescent="0.25">
      <c r="X441" s="209"/>
    </row>
    <row r="442" spans="24:24" ht="13.8" x14ac:dyDescent="0.25">
      <c r="X442" s="209"/>
    </row>
    <row r="443" spans="24:24" ht="13.8" x14ac:dyDescent="0.25">
      <c r="X443" s="209"/>
    </row>
    <row r="444" spans="24:24" ht="13.8" x14ac:dyDescent="0.25">
      <c r="X444" s="209"/>
    </row>
    <row r="445" spans="24:24" ht="13.8" x14ac:dyDescent="0.25">
      <c r="X445" s="209"/>
    </row>
    <row r="446" spans="24:24" ht="13.8" x14ac:dyDescent="0.25">
      <c r="X446" s="209"/>
    </row>
    <row r="447" spans="24:24" ht="13.8" x14ac:dyDescent="0.25">
      <c r="X447" s="209"/>
    </row>
    <row r="448" spans="24:24" ht="13.8" x14ac:dyDescent="0.25">
      <c r="X448" s="209"/>
    </row>
    <row r="449" spans="24:24" ht="13.8" x14ac:dyDescent="0.25">
      <c r="X449" s="209"/>
    </row>
    <row r="450" spans="24:24" ht="13.8" x14ac:dyDescent="0.25">
      <c r="X450" s="209"/>
    </row>
    <row r="451" spans="24:24" ht="13.8" x14ac:dyDescent="0.25">
      <c r="X451" s="209"/>
    </row>
    <row r="452" spans="24:24" ht="13.8" x14ac:dyDescent="0.25">
      <c r="X452" s="209"/>
    </row>
    <row r="453" spans="24:24" ht="13.8" x14ac:dyDescent="0.25">
      <c r="X453" s="209"/>
    </row>
    <row r="454" spans="24:24" ht="13.8" x14ac:dyDescent="0.25">
      <c r="X454" s="209"/>
    </row>
    <row r="455" spans="24:24" ht="13.8" x14ac:dyDescent="0.25">
      <c r="X455" s="209"/>
    </row>
    <row r="456" spans="24:24" ht="13.8" x14ac:dyDescent="0.25">
      <c r="X456" s="209"/>
    </row>
    <row r="457" spans="24:24" ht="13.8" x14ac:dyDescent="0.25">
      <c r="X457" s="209"/>
    </row>
    <row r="458" spans="24:24" ht="13.8" x14ac:dyDescent="0.25">
      <c r="X458" s="209"/>
    </row>
    <row r="459" spans="24:24" ht="13.8" x14ac:dyDescent="0.25">
      <c r="X459" s="209"/>
    </row>
    <row r="460" spans="24:24" ht="13.8" x14ac:dyDescent="0.25">
      <c r="X460" s="209"/>
    </row>
    <row r="461" spans="24:24" ht="13.8" x14ac:dyDescent="0.25">
      <c r="X461" s="209"/>
    </row>
    <row r="462" spans="24:24" ht="13.8" x14ac:dyDescent="0.25">
      <c r="X462" s="209"/>
    </row>
    <row r="463" spans="24:24" ht="13.8" x14ac:dyDescent="0.25">
      <c r="X463" s="209"/>
    </row>
    <row r="464" spans="24:24" ht="13.8" x14ac:dyDescent="0.25">
      <c r="X464" s="209"/>
    </row>
    <row r="465" spans="24:24" ht="13.8" x14ac:dyDescent="0.25">
      <c r="X465" s="209"/>
    </row>
    <row r="466" spans="24:24" ht="13.8" x14ac:dyDescent="0.25">
      <c r="X466" s="209"/>
    </row>
    <row r="467" spans="24:24" ht="13.8" x14ac:dyDescent="0.25">
      <c r="X467" s="209"/>
    </row>
    <row r="468" spans="24:24" ht="13.8" x14ac:dyDescent="0.25">
      <c r="X468" s="209"/>
    </row>
    <row r="469" spans="24:24" ht="13.8" x14ac:dyDescent="0.25">
      <c r="X469" s="209"/>
    </row>
    <row r="470" spans="24:24" ht="13.8" x14ac:dyDescent="0.25">
      <c r="X470" s="209"/>
    </row>
    <row r="471" spans="24:24" ht="13.8" x14ac:dyDescent="0.25">
      <c r="X471" s="209"/>
    </row>
    <row r="472" spans="24:24" ht="13.8" x14ac:dyDescent="0.25">
      <c r="X472" s="209"/>
    </row>
    <row r="473" spans="24:24" ht="13.8" x14ac:dyDescent="0.25">
      <c r="X473" s="209"/>
    </row>
    <row r="474" spans="24:24" ht="13.8" x14ac:dyDescent="0.25">
      <c r="X474" s="209"/>
    </row>
    <row r="475" spans="24:24" ht="13.8" x14ac:dyDescent="0.25">
      <c r="X475" s="209"/>
    </row>
    <row r="476" spans="24:24" ht="13.8" x14ac:dyDescent="0.25">
      <c r="X476" s="209"/>
    </row>
    <row r="477" spans="24:24" ht="13.8" x14ac:dyDescent="0.25">
      <c r="X477" s="209"/>
    </row>
    <row r="478" spans="24:24" ht="13.8" x14ac:dyDescent="0.25">
      <c r="X478" s="209"/>
    </row>
    <row r="479" spans="24:24" ht="13.8" x14ac:dyDescent="0.25">
      <c r="X479" s="209"/>
    </row>
    <row r="480" spans="24:24" ht="13.8" x14ac:dyDescent="0.25">
      <c r="X480" s="209"/>
    </row>
    <row r="481" spans="24:24" ht="13.8" x14ac:dyDescent="0.25">
      <c r="X481" s="209"/>
    </row>
    <row r="482" spans="24:24" ht="13.8" x14ac:dyDescent="0.25">
      <c r="X482" s="209"/>
    </row>
    <row r="483" spans="24:24" ht="13.8" x14ac:dyDescent="0.25">
      <c r="X483" s="209"/>
    </row>
    <row r="484" spans="24:24" ht="13.8" x14ac:dyDescent="0.25">
      <c r="X484" s="209"/>
    </row>
    <row r="485" spans="24:24" ht="13.8" x14ac:dyDescent="0.25">
      <c r="X485" s="209"/>
    </row>
    <row r="486" spans="24:24" ht="13.8" x14ac:dyDescent="0.25">
      <c r="X486" s="209"/>
    </row>
    <row r="487" spans="24:24" ht="13.8" x14ac:dyDescent="0.25">
      <c r="X487" s="209"/>
    </row>
    <row r="488" spans="24:24" ht="13.8" x14ac:dyDescent="0.25">
      <c r="X488" s="209"/>
    </row>
    <row r="489" spans="24:24" ht="13.8" x14ac:dyDescent="0.25">
      <c r="X489" s="209"/>
    </row>
    <row r="490" spans="24:24" ht="13.8" x14ac:dyDescent="0.25">
      <c r="X490" s="209"/>
    </row>
    <row r="491" spans="24:24" ht="13.8" x14ac:dyDescent="0.25">
      <c r="X491" s="209"/>
    </row>
    <row r="492" spans="24:24" ht="13.8" x14ac:dyDescent="0.25">
      <c r="X492" s="209"/>
    </row>
    <row r="493" spans="24:24" ht="13.8" x14ac:dyDescent="0.25">
      <c r="X493" s="209"/>
    </row>
    <row r="494" spans="24:24" ht="13.8" x14ac:dyDescent="0.25">
      <c r="X494" s="209"/>
    </row>
    <row r="495" spans="24:24" ht="13.8" x14ac:dyDescent="0.25">
      <c r="X495" s="209"/>
    </row>
    <row r="496" spans="24:24" ht="13.8" x14ac:dyDescent="0.25">
      <c r="X496" s="209"/>
    </row>
    <row r="497" spans="24:24" ht="13.8" x14ac:dyDescent="0.25">
      <c r="X497" s="209"/>
    </row>
  </sheetData>
  <sheetProtection password="CE6F" sheet="1" objects="1" scenarios="1" selectLockedCells="1" selectUnlockedCells="1"/>
  <mergeCells count="134">
    <mergeCell ref="EG7:EH7"/>
    <mergeCell ref="EI7:EJ7"/>
    <mergeCell ref="EE7:EF7"/>
    <mergeCell ref="DU7:DV7"/>
    <mergeCell ref="DW7:DX7"/>
    <mergeCell ref="DY7:DZ7"/>
    <mergeCell ref="EA7:EB7"/>
    <mergeCell ref="EC7:ED7"/>
    <mergeCell ref="DG7:DH7"/>
    <mergeCell ref="CW7:CX7"/>
    <mergeCell ref="CY7:CZ7"/>
    <mergeCell ref="DA7:DB7"/>
    <mergeCell ref="DC7:DD7"/>
    <mergeCell ref="DE7:DF7"/>
    <mergeCell ref="DS7:DT7"/>
    <mergeCell ref="DI7:DJ7"/>
    <mergeCell ref="DK7:DL7"/>
    <mergeCell ref="DM7:DN7"/>
    <mergeCell ref="DO7:DP7"/>
    <mergeCell ref="DQ7:DR7"/>
    <mergeCell ref="CA7:CB7"/>
    <mergeCell ref="CC7:CD7"/>
    <mergeCell ref="CE7:CF7"/>
    <mergeCell ref="CG7:CH7"/>
    <mergeCell ref="CI7:CJ7"/>
    <mergeCell ref="CU7:CV7"/>
    <mergeCell ref="CK7:CL7"/>
    <mergeCell ref="CM7:CN7"/>
    <mergeCell ref="CO7:CP7"/>
    <mergeCell ref="CQ7:CR7"/>
    <mergeCell ref="CS7:CT7"/>
    <mergeCell ref="BY7:BZ7"/>
    <mergeCell ref="K14:L14"/>
    <mergeCell ref="U8:V8"/>
    <mergeCell ref="W8:X8"/>
    <mergeCell ref="AG8:AH8"/>
    <mergeCell ref="AC7:AD7"/>
    <mergeCell ref="AC8:AD8"/>
    <mergeCell ref="U7:V7"/>
    <mergeCell ref="Y7:Z7"/>
    <mergeCell ref="Y8:Z8"/>
    <mergeCell ref="AA7:AB7"/>
    <mergeCell ref="AA8:AB8"/>
    <mergeCell ref="AI7:AJ7"/>
    <mergeCell ref="AK7:AL7"/>
    <mergeCell ref="AE7:AF7"/>
    <mergeCell ref="AE8:AF8"/>
    <mergeCell ref="AG7:AH7"/>
    <mergeCell ref="AM7:AN7"/>
    <mergeCell ref="AO7:AP7"/>
    <mergeCell ref="BG7:BH7"/>
    <mergeCell ref="AW7:AX7"/>
    <mergeCell ref="AY7:AZ7"/>
    <mergeCell ref="BA7:BB7"/>
    <mergeCell ref="BC7:BD7"/>
    <mergeCell ref="BE7:BF7"/>
    <mergeCell ref="K42:K44"/>
    <mergeCell ref="L42:L44"/>
    <mergeCell ref="W7:X7"/>
    <mergeCell ref="BQ7:BR7"/>
    <mergeCell ref="BS7:BT7"/>
    <mergeCell ref="BU7:BV7"/>
    <mergeCell ref="BW7:BX7"/>
    <mergeCell ref="BI7:BJ7"/>
    <mergeCell ref="BK7:BL7"/>
    <mergeCell ref="BM7:BN7"/>
    <mergeCell ref="BO7:BP7"/>
    <mergeCell ref="AQ7:AR7"/>
    <mergeCell ref="AS7:AT7"/>
    <mergeCell ref="AU7:AV7"/>
    <mergeCell ref="EK7:EL7"/>
    <mergeCell ref="EM7:EN7"/>
    <mergeCell ref="EO7:EP7"/>
    <mergeCell ref="EQ7:ER7"/>
    <mergeCell ref="ES7:ET7"/>
    <mergeCell ref="EU7:EV7"/>
    <mergeCell ref="EW7:EX7"/>
    <mergeCell ref="EY7:EZ7"/>
    <mergeCell ref="FA7:FB7"/>
    <mergeCell ref="FC7:FD7"/>
    <mergeCell ref="FE7:FF7"/>
    <mergeCell ref="FG7:FH7"/>
    <mergeCell ref="FI7:FJ7"/>
    <mergeCell ref="FK7:FL7"/>
    <mergeCell ref="FM7:FN7"/>
    <mergeCell ref="FO7:FP7"/>
    <mergeCell ref="FQ7:FR7"/>
    <mergeCell ref="FS7:FT7"/>
    <mergeCell ref="FU7:FV7"/>
    <mergeCell ref="FW7:FX7"/>
    <mergeCell ref="FY7:FZ7"/>
    <mergeCell ref="GA7:GB7"/>
    <mergeCell ref="GC7:GD7"/>
    <mergeCell ref="GE7:GF7"/>
    <mergeCell ref="GG7:GH7"/>
    <mergeCell ref="GI7:GJ7"/>
    <mergeCell ref="GK7:GL7"/>
    <mergeCell ref="GM7:GN7"/>
    <mergeCell ref="GO7:GP7"/>
    <mergeCell ref="GQ7:GR7"/>
    <mergeCell ref="GS7:GT7"/>
    <mergeCell ref="GU7:GV7"/>
    <mergeCell ref="GW7:GX7"/>
    <mergeCell ref="GY7:GZ7"/>
    <mergeCell ref="HA7:HB7"/>
    <mergeCell ref="HC7:HD7"/>
    <mergeCell ref="HE7:HF7"/>
    <mergeCell ref="HG7:HH7"/>
    <mergeCell ref="HI7:HJ7"/>
    <mergeCell ref="HK7:HL7"/>
    <mergeCell ref="HM7:HN7"/>
    <mergeCell ref="HO7:HP7"/>
    <mergeCell ref="HQ7:HR7"/>
    <mergeCell ref="HS7:HT7"/>
    <mergeCell ref="HU7:HV7"/>
    <mergeCell ref="HW7:HX7"/>
    <mergeCell ref="HY7:HZ7"/>
    <mergeCell ref="IA7:IB7"/>
    <mergeCell ref="IC7:ID7"/>
    <mergeCell ref="IE7:IF7"/>
    <mergeCell ref="IG7:IH7"/>
    <mergeCell ref="II7:IJ7"/>
    <mergeCell ref="IK7:IL7"/>
    <mergeCell ref="IM7:IN7"/>
    <mergeCell ref="JG7:JH7"/>
    <mergeCell ref="IO7:IP7"/>
    <mergeCell ref="IQ7:IR7"/>
    <mergeCell ref="IS7:IT7"/>
    <mergeCell ref="IU7:IV7"/>
    <mergeCell ref="IW7:IX7"/>
    <mergeCell ref="IY7:IZ7"/>
    <mergeCell ref="JA7:JB7"/>
    <mergeCell ref="JC7:JD7"/>
    <mergeCell ref="JE7:JF7"/>
  </mergeCells>
  <phoneticPr fontId="1" type="noConversion"/>
  <dataValidations disablePrompts="1" count="1">
    <dataValidation type="whole" allowBlank="1" showInputMessage="1" showErrorMessage="1" errorTitle="Type 1 to 16" error="Type 1 to 16" sqref="I14">
      <formula1>1</formula1>
      <formula2>16</formula2>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Q184"/>
  <sheetViews>
    <sheetView showGridLines="0" zoomScaleNormal="100" workbookViewId="0">
      <selection activeCell="F11" sqref="F11"/>
    </sheetView>
  </sheetViews>
  <sheetFormatPr defaultColWidth="0" defaultRowHeight="13.8" zeroHeight="1" x14ac:dyDescent="0.25"/>
  <cols>
    <col min="1" max="1" width="3.6640625" style="19" customWidth="1"/>
    <col min="2" max="2" width="18.44140625" style="19" customWidth="1"/>
    <col min="3" max="3" width="3.21875" style="19" hidden="1" customWidth="1"/>
    <col min="4" max="4" width="5.77734375" style="20" customWidth="1"/>
    <col min="5" max="5" width="5.77734375" style="39" customWidth="1"/>
    <col min="6" max="6" width="22.77734375" style="44" customWidth="1"/>
    <col min="7" max="7" width="3.21875" style="20" customWidth="1"/>
    <col min="8" max="8" width="22.77734375" style="43" customWidth="1"/>
    <col min="9" max="10" width="5.77734375" style="20" customWidth="1"/>
    <col min="11" max="11" width="22.77734375" style="44" customWidth="1"/>
    <col min="12" max="12" width="3.21875" style="20" customWidth="1"/>
    <col min="13" max="13" width="22.77734375" style="43" customWidth="1"/>
    <col min="14" max="15" width="5.77734375" style="20" customWidth="1"/>
    <col min="16" max="16" width="22.77734375" style="44" customWidth="1"/>
    <col min="17" max="17" width="3.21875" style="20" customWidth="1"/>
    <col min="18" max="18" width="22.77734375" style="19" customWidth="1"/>
    <col min="19" max="20" width="5.77734375" style="20" customWidth="1"/>
    <col min="21" max="21" width="22.77734375" style="44" customWidth="1"/>
    <col min="22" max="22" width="3.21875" style="20" customWidth="1"/>
    <col min="23" max="23" width="22.77734375" style="19" customWidth="1"/>
    <col min="24" max="25" width="5.77734375" style="20" customWidth="1"/>
    <col min="26" max="26" width="22.77734375" style="44" customWidth="1"/>
    <col min="27" max="27" width="3.21875" style="20" customWidth="1"/>
    <col min="28" max="28" width="22.77734375" style="19" customWidth="1"/>
    <col min="29" max="30" width="5.77734375" style="20" customWidth="1"/>
    <col min="31" max="31" width="22.77734375" style="44" customWidth="1"/>
    <col min="32" max="32" width="3.21875" style="20" customWidth="1"/>
    <col min="33" max="33" width="22.77734375" style="19" customWidth="1"/>
    <col min="34" max="35" width="5.77734375" style="20" customWidth="1"/>
    <col min="36" max="36" width="22.77734375" style="44" customWidth="1"/>
    <col min="37" max="37" width="3.21875" style="20" customWidth="1"/>
    <col min="38" max="38" width="22.77734375" style="19" customWidth="1"/>
    <col min="39" max="39" width="8.88671875" style="19" customWidth="1"/>
    <col min="40" max="43" width="0" style="19" hidden="1" customWidth="1"/>
    <col min="44" max="16384" width="8.88671875" style="19" hidden="1"/>
  </cols>
  <sheetData>
    <row r="1" spans="1:43" ht="15" customHeight="1" x14ac:dyDescent="0.25">
      <c r="A1" s="29"/>
      <c r="B1" s="29"/>
      <c r="C1" s="30"/>
      <c r="D1" s="31"/>
      <c r="E1" s="37"/>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row>
    <row r="2" spans="1:43" ht="30" customHeight="1" x14ac:dyDescent="0.25">
      <c r="A2" s="29"/>
      <c r="B2" s="172" t="s">
        <v>48</v>
      </c>
      <c r="C2" s="30"/>
      <c r="D2" s="31"/>
      <c r="E2" s="37"/>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row>
    <row r="3" spans="1:43" ht="4.95" customHeight="1" x14ac:dyDescent="0.25">
      <c r="A3" s="28"/>
      <c r="B3" s="28"/>
      <c r="C3" s="25"/>
      <c r="D3" s="26"/>
      <c r="E3" s="38"/>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row>
    <row r="4" spans="1:43" ht="15" customHeight="1" thickBot="1" x14ac:dyDescent="0.3"/>
    <row r="5" spans="1:43" ht="15" customHeight="1" x14ac:dyDescent="0.25">
      <c r="A5" s="73">
        <f>dummy1!I14</f>
        <v>16</v>
      </c>
      <c r="B5" s="278" t="s">
        <v>3</v>
      </c>
      <c r="C5" s="63"/>
      <c r="D5" s="280">
        <f>dummy1!I11</f>
        <v>42040</v>
      </c>
      <c r="E5" s="280"/>
      <c r="F5" s="280"/>
      <c r="G5" s="280"/>
      <c r="H5" s="280"/>
      <c r="I5" s="280">
        <f>D5+1</f>
        <v>42041</v>
      </c>
      <c r="J5" s="280"/>
      <c r="K5" s="280"/>
      <c r="L5" s="280"/>
      <c r="M5" s="280"/>
      <c r="N5" s="280">
        <f>I5+1</f>
        <v>42042</v>
      </c>
      <c r="O5" s="280"/>
      <c r="P5" s="280"/>
      <c r="Q5" s="280"/>
      <c r="R5" s="280"/>
      <c r="S5" s="280">
        <f>N5+1</f>
        <v>42043</v>
      </c>
      <c r="T5" s="280"/>
      <c r="U5" s="280"/>
      <c r="V5" s="280"/>
      <c r="W5" s="280"/>
      <c r="X5" s="280">
        <f>S5+1</f>
        <v>42044</v>
      </c>
      <c r="Y5" s="280"/>
      <c r="Z5" s="280"/>
      <c r="AA5" s="280"/>
      <c r="AB5" s="280"/>
      <c r="AC5" s="280">
        <f>X5+1</f>
        <v>42045</v>
      </c>
      <c r="AD5" s="280"/>
      <c r="AE5" s="280"/>
      <c r="AF5" s="280"/>
      <c r="AG5" s="280"/>
      <c r="AH5" s="280">
        <f>AC5+1</f>
        <v>42046</v>
      </c>
      <c r="AI5" s="280"/>
      <c r="AJ5" s="280"/>
      <c r="AK5" s="280"/>
      <c r="AL5" s="281"/>
      <c r="AM5" s="46"/>
      <c r="AN5" s="46"/>
      <c r="AO5" s="46"/>
      <c r="AP5" s="46"/>
      <c r="AQ5" s="46"/>
    </row>
    <row r="6" spans="1:43" ht="15" customHeight="1" thickBot="1" x14ac:dyDescent="0.3">
      <c r="A6" s="73">
        <v>0</v>
      </c>
      <c r="B6" s="279"/>
      <c r="C6" s="64" t="s">
        <v>33</v>
      </c>
      <c r="D6" s="65" t="s">
        <v>2</v>
      </c>
      <c r="E6" s="66" t="s">
        <v>4</v>
      </c>
      <c r="F6" s="276" t="s">
        <v>34</v>
      </c>
      <c r="G6" s="276"/>
      <c r="H6" s="276"/>
      <c r="I6" s="65" t="s">
        <v>2</v>
      </c>
      <c r="J6" s="66" t="s">
        <v>4</v>
      </c>
      <c r="K6" s="276" t="s">
        <v>34</v>
      </c>
      <c r="L6" s="276"/>
      <c r="M6" s="276"/>
      <c r="N6" s="65" t="s">
        <v>2</v>
      </c>
      <c r="O6" s="66" t="s">
        <v>4</v>
      </c>
      <c r="P6" s="276" t="s">
        <v>34</v>
      </c>
      <c r="Q6" s="276"/>
      <c r="R6" s="276"/>
      <c r="S6" s="65" t="s">
        <v>2</v>
      </c>
      <c r="T6" s="66" t="s">
        <v>4</v>
      </c>
      <c r="U6" s="276" t="s">
        <v>34</v>
      </c>
      <c r="V6" s="276"/>
      <c r="W6" s="276"/>
      <c r="X6" s="65" t="s">
        <v>2</v>
      </c>
      <c r="Y6" s="66" t="s">
        <v>4</v>
      </c>
      <c r="Z6" s="276" t="s">
        <v>34</v>
      </c>
      <c r="AA6" s="276"/>
      <c r="AB6" s="276"/>
      <c r="AC6" s="65" t="s">
        <v>2</v>
      </c>
      <c r="AD6" s="66" t="s">
        <v>4</v>
      </c>
      <c r="AE6" s="276" t="s">
        <v>34</v>
      </c>
      <c r="AF6" s="276"/>
      <c r="AG6" s="276"/>
      <c r="AH6" s="65" t="s">
        <v>2</v>
      </c>
      <c r="AI6" s="66" t="s">
        <v>4</v>
      </c>
      <c r="AJ6" s="276" t="s">
        <v>34</v>
      </c>
      <c r="AK6" s="276"/>
      <c r="AL6" s="277"/>
      <c r="AM6" s="46"/>
      <c r="AN6" s="46"/>
      <c r="AO6" s="46"/>
      <c r="AP6" s="46"/>
      <c r="AQ6" s="46"/>
    </row>
    <row r="7" spans="1:43" ht="15" customHeight="1" x14ac:dyDescent="0.25">
      <c r="A7" s="73">
        <v>1</v>
      </c>
      <c r="B7" s="61" t="str">
        <f>dummy1!L15</f>
        <v>Court 1</v>
      </c>
      <c r="C7" s="46">
        <v>1</v>
      </c>
      <c r="D7" s="67">
        <f ca="1">OFFSET(dummy2!AZ5,0,dummy2!$AS$3)</f>
        <v>0.625</v>
      </c>
      <c r="E7" s="68">
        <f ca="1">OFFSET(dummy2!BA5,0,dummy2!$AS$3)</f>
        <v>1</v>
      </c>
      <c r="F7" s="69" t="str">
        <f ca="1">OFFSET(dummy2!BB5,0,dummy2!$AS$3)</f>
        <v>Player 1</v>
      </c>
      <c r="G7" s="70" t="str">
        <f ca="1">IF(F7&lt;&gt;"","vs","")</f>
        <v>vs</v>
      </c>
      <c r="H7" s="71" t="str">
        <f ca="1">OFFSET(dummy2!BC5,0,dummy2!$AS$3)</f>
        <v>Player 16</v>
      </c>
      <c r="I7" s="67" t="str">
        <f ca="1">OFFSET(dummy2!$AZ5,0,dummy2!$AT$3)</f>
        <v/>
      </c>
      <c r="J7" s="68" t="str">
        <f ca="1">OFFSET(dummy2!$BA5,0,dummy2!$AT$3)</f>
        <v/>
      </c>
      <c r="K7" s="69" t="str">
        <f ca="1">OFFSET(dummy2!$BB5,0,dummy2!$AT$3)</f>
        <v/>
      </c>
      <c r="L7" s="70" t="str">
        <f ca="1">IF(K7&lt;&gt;"","vs","")</f>
        <v/>
      </c>
      <c r="M7" s="71" t="str">
        <f ca="1">OFFSET(dummy2!$BC5,0,dummy2!$AT$3)</f>
        <v/>
      </c>
      <c r="N7" s="67" t="str">
        <f ca="1">OFFSET(dummy2!$AZ5,0,dummy2!$AU$3)</f>
        <v/>
      </c>
      <c r="O7" s="68" t="str">
        <f ca="1">OFFSET(dummy2!$BA5,0,dummy2!$AU$3)</f>
        <v/>
      </c>
      <c r="P7" s="69" t="str">
        <f ca="1">OFFSET(dummy2!$BB5,0,dummy2!$AU$3)</f>
        <v/>
      </c>
      <c r="Q7" s="70" t="str">
        <f ca="1">IF(P7&lt;&gt;"","vs","")</f>
        <v/>
      </c>
      <c r="R7" s="72" t="str">
        <f ca="1">OFFSET(dummy2!$BC5,0,dummy2!$AU$3)</f>
        <v/>
      </c>
      <c r="S7" s="67" t="str">
        <f ca="1">OFFSET(dummy2!$AZ5,0,dummy2!$AV$3)</f>
        <v/>
      </c>
      <c r="T7" s="68" t="str">
        <f ca="1">OFFSET(dummy2!$BA5,0,dummy2!$AV$3)</f>
        <v/>
      </c>
      <c r="U7" s="69" t="str">
        <f ca="1">OFFSET(dummy2!$BB5,0,dummy2!$AV$3)</f>
        <v/>
      </c>
      <c r="V7" s="70" t="str">
        <f ca="1">IF(U7&lt;&gt;"","vs","")</f>
        <v/>
      </c>
      <c r="W7" s="72" t="str">
        <f ca="1">OFFSET(dummy2!$BC5,0,dummy2!$AV$3)</f>
        <v/>
      </c>
      <c r="X7" s="67" t="str">
        <f ca="1">OFFSET(dummy2!$AZ5,0,dummy2!$AW$3)</f>
        <v/>
      </c>
      <c r="Y7" s="68" t="str">
        <f ca="1">OFFSET(dummy2!$BA5,0,dummy2!$AW$3)</f>
        <v/>
      </c>
      <c r="Z7" s="69" t="str">
        <f ca="1">OFFSET(dummy2!$BB5,0,dummy2!$AW$3)</f>
        <v/>
      </c>
      <c r="AA7" s="70" t="str">
        <f ca="1">IF(Z7&lt;&gt;"","vs","")</f>
        <v/>
      </c>
      <c r="AB7" s="72" t="str">
        <f ca="1">OFFSET(dummy2!$BC5,0,dummy2!$AW$3)</f>
        <v/>
      </c>
      <c r="AC7" s="67" t="str">
        <f ca="1">OFFSET(dummy2!$AZ5,0,dummy2!$AX$3)</f>
        <v/>
      </c>
      <c r="AD7" s="68" t="str">
        <f ca="1">OFFSET(dummy2!$BA5,0,dummy2!$AX$3)</f>
        <v/>
      </c>
      <c r="AE7" s="69" t="str">
        <f ca="1">OFFSET(dummy2!$BB5,0,dummy2!$AX$3)</f>
        <v/>
      </c>
      <c r="AF7" s="70" t="str">
        <f ca="1">IF(AE7&lt;&gt;"","vs","")</f>
        <v/>
      </c>
      <c r="AG7" s="72" t="str">
        <f ca="1">OFFSET(dummy2!$BC5,0,dummy2!$AX$3)</f>
        <v/>
      </c>
      <c r="AH7" s="67" t="str">
        <f ca="1">OFFSET(dummy2!$AZ5,0,dummy2!$AY$3)</f>
        <v/>
      </c>
      <c r="AI7" s="68" t="str">
        <f ca="1">OFFSET(dummy2!$BA5,0,dummy2!$AY$3)</f>
        <v/>
      </c>
      <c r="AJ7" s="69" t="str">
        <f ca="1">OFFSET(dummy2!$BB5,0,dummy2!$AY$3)</f>
        <v/>
      </c>
      <c r="AK7" s="70" t="str">
        <f ca="1">IF(AJ7&lt;&gt;"","vs","")</f>
        <v/>
      </c>
      <c r="AL7" s="72" t="str">
        <f ca="1">OFFSET(dummy2!$BC5,0,dummy2!$AY$3)</f>
        <v/>
      </c>
      <c r="AM7" s="46"/>
      <c r="AN7" s="46"/>
      <c r="AO7" s="46"/>
      <c r="AP7" s="46"/>
      <c r="AQ7" s="46"/>
    </row>
    <row r="8" spans="1:43" ht="15" customHeight="1" x14ac:dyDescent="0.25">
      <c r="A8" s="73">
        <v>1</v>
      </c>
      <c r="B8" s="61"/>
      <c r="C8" s="46">
        <v>2</v>
      </c>
      <c r="D8" s="51" t="str">
        <f ca="1">OFFSET(dummy2!AZ6,0,dummy2!$AS$3)</f>
        <v/>
      </c>
      <c r="E8" s="40" t="str">
        <f ca="1">OFFSET(dummy2!BA6,0,dummy2!$AS$3)</f>
        <v/>
      </c>
      <c r="F8" s="47" t="str">
        <f ca="1">OFFSET(dummy2!BB6,0,dummy2!$AS$3)</f>
        <v/>
      </c>
      <c r="G8" s="36" t="str">
        <f t="shared" ref="G8:G71" ca="1" si="0">IF(F8&lt;&gt;"","vs","")</f>
        <v/>
      </c>
      <c r="H8" s="52" t="str">
        <f ca="1">OFFSET(dummy2!BC6,0,dummy2!$AS$3)</f>
        <v/>
      </c>
      <c r="I8" s="51" t="str">
        <f ca="1">OFFSET(dummy2!AZ6,0,dummy2!$AT$3)</f>
        <v/>
      </c>
      <c r="J8" s="40" t="str">
        <f ca="1">OFFSET(dummy2!$BA6,0,dummy2!$AT$3)</f>
        <v/>
      </c>
      <c r="K8" s="47" t="str">
        <f ca="1">OFFSET(dummy2!BB6,0,dummy2!$AT$3)</f>
        <v/>
      </c>
      <c r="L8" s="36" t="str">
        <f t="shared" ref="L8:L71" ca="1" si="1">IF(K8&lt;&gt;"","vs","")</f>
        <v/>
      </c>
      <c r="M8" s="52" t="str">
        <f ca="1">OFFSET(dummy2!BC6,0,dummy2!$AT$3)</f>
        <v/>
      </c>
      <c r="N8" s="51" t="str">
        <f ca="1">OFFSET(dummy2!$AZ6,0,dummy2!$AU$3)</f>
        <v/>
      </c>
      <c r="O8" s="40" t="str">
        <f ca="1">OFFSET(dummy2!$BA6,0,dummy2!$AU$3)</f>
        <v/>
      </c>
      <c r="P8" s="47" t="str">
        <f ca="1">OFFSET(dummy2!$BB6,0,dummy2!$AU$3)</f>
        <v/>
      </c>
      <c r="Q8" s="36" t="str">
        <f t="shared" ref="Q8:Q71" ca="1" si="2">IF(P8&lt;&gt;"","vs","")</f>
        <v/>
      </c>
      <c r="R8" s="58" t="str">
        <f ca="1">OFFSET(dummy2!$BC6,0,dummy2!$AU$3)</f>
        <v/>
      </c>
      <c r="S8" s="51" t="str">
        <f ca="1">OFFSET(dummy2!$AZ6,0,dummy2!$AV$3)</f>
        <v/>
      </c>
      <c r="T8" s="40" t="str">
        <f ca="1">OFFSET(dummy2!$BA6,0,dummy2!$AV$3)</f>
        <v/>
      </c>
      <c r="U8" s="47" t="str">
        <f ca="1">OFFSET(dummy2!$BB6,0,dummy2!$AV$3)</f>
        <v/>
      </c>
      <c r="V8" s="36" t="str">
        <f t="shared" ref="V8:V71" ca="1" si="3">IF(U8&lt;&gt;"","vs","")</f>
        <v/>
      </c>
      <c r="W8" s="58" t="str">
        <f ca="1">OFFSET(dummy2!$BC6,0,dummy2!$AV$3)</f>
        <v/>
      </c>
      <c r="X8" s="51" t="str">
        <f ca="1">OFFSET(dummy2!$AZ6,0,dummy2!$AW$3)</f>
        <v/>
      </c>
      <c r="Y8" s="40" t="str">
        <f ca="1">OFFSET(dummy2!$BA6,0,dummy2!$AW$3)</f>
        <v/>
      </c>
      <c r="Z8" s="47" t="str">
        <f ca="1">OFFSET(dummy2!$BB6,0,dummy2!$AW$3)</f>
        <v/>
      </c>
      <c r="AA8" s="36" t="str">
        <f t="shared" ref="AA8:AA71" ca="1" si="4">IF(Z8&lt;&gt;"","vs","")</f>
        <v/>
      </c>
      <c r="AB8" s="58" t="str">
        <f ca="1">OFFSET(dummy2!$BC6,0,dummy2!$AW$3)</f>
        <v/>
      </c>
      <c r="AC8" s="51" t="str">
        <f ca="1">OFFSET(dummy2!$AZ6,0,dummy2!$AX$3)</f>
        <v/>
      </c>
      <c r="AD8" s="40" t="str">
        <f ca="1">OFFSET(dummy2!$BA6,0,dummy2!$AX$3)</f>
        <v/>
      </c>
      <c r="AE8" s="47" t="str">
        <f ca="1">OFFSET(dummy2!$BB6,0,dummy2!$AX$3)</f>
        <v/>
      </c>
      <c r="AF8" s="36" t="str">
        <f t="shared" ref="AF8:AF71" ca="1" si="5">IF(AE8&lt;&gt;"","vs","")</f>
        <v/>
      </c>
      <c r="AG8" s="58" t="str">
        <f ca="1">OFFSET(dummy2!$BC6,0,dummy2!$AX$3)</f>
        <v/>
      </c>
      <c r="AH8" s="51" t="str">
        <f ca="1">OFFSET(dummy2!$AZ6,0,dummy2!$AY$3)</f>
        <v/>
      </c>
      <c r="AI8" s="40" t="str">
        <f ca="1">OFFSET(dummy2!$BA6,0,dummy2!$AY$3)</f>
        <v/>
      </c>
      <c r="AJ8" s="47" t="str">
        <f ca="1">OFFSET(dummy2!$BB6,0,dummy2!$AY$3)</f>
        <v/>
      </c>
      <c r="AK8" s="36" t="str">
        <f t="shared" ref="AK8:AK71" ca="1" si="6">IF(AJ8&lt;&gt;"","vs","")</f>
        <v/>
      </c>
      <c r="AL8" s="58" t="str">
        <f ca="1">OFFSET(dummy2!$BC6,0,dummy2!$AY$3)</f>
        <v/>
      </c>
      <c r="AM8" s="46"/>
      <c r="AN8" s="46"/>
      <c r="AO8" s="46"/>
      <c r="AP8" s="46"/>
      <c r="AQ8" s="46"/>
    </row>
    <row r="9" spans="1:43" ht="15" customHeight="1" x14ac:dyDescent="0.25">
      <c r="A9" s="73">
        <v>1</v>
      </c>
      <c r="B9" s="61"/>
      <c r="C9" s="46">
        <v>3</v>
      </c>
      <c r="D9" s="51" t="str">
        <f ca="1">OFFSET(dummy2!AZ7,0,dummy2!$AS$3)</f>
        <v/>
      </c>
      <c r="E9" s="40" t="str">
        <f ca="1">OFFSET(dummy2!BA7,0,dummy2!$AS$3)</f>
        <v/>
      </c>
      <c r="F9" s="47" t="str">
        <f ca="1">OFFSET(dummy2!BB7,0,dummy2!$AS$3)</f>
        <v/>
      </c>
      <c r="G9" s="36" t="str">
        <f t="shared" ca="1" si="0"/>
        <v/>
      </c>
      <c r="H9" s="52" t="str">
        <f ca="1">OFFSET(dummy2!BC7,0,dummy2!$AS$3)</f>
        <v/>
      </c>
      <c r="I9" s="51" t="str">
        <f ca="1">OFFSET(dummy2!AZ7,0,dummy2!$AT$3)</f>
        <v/>
      </c>
      <c r="J9" s="40" t="str">
        <f ca="1">OFFSET(dummy2!$BA7,0,dummy2!$AT$3)</f>
        <v/>
      </c>
      <c r="K9" s="47" t="str">
        <f ca="1">OFFSET(dummy2!BB7,0,dummy2!$AT$3)</f>
        <v/>
      </c>
      <c r="L9" s="36" t="str">
        <f t="shared" ca="1" si="1"/>
        <v/>
      </c>
      <c r="M9" s="52" t="str">
        <f ca="1">OFFSET(dummy2!BC7,0,dummy2!$AT$3)</f>
        <v/>
      </c>
      <c r="N9" s="51" t="str">
        <f ca="1">OFFSET(dummy2!$AZ7,0,dummy2!$AU$3)</f>
        <v/>
      </c>
      <c r="O9" s="40" t="str">
        <f ca="1">OFFSET(dummy2!$BA7,0,dummy2!$AU$3)</f>
        <v/>
      </c>
      <c r="P9" s="47" t="str">
        <f ca="1">OFFSET(dummy2!$BB7,0,dummy2!$AU$3)</f>
        <v/>
      </c>
      <c r="Q9" s="36" t="str">
        <f t="shared" ca="1" si="2"/>
        <v/>
      </c>
      <c r="R9" s="58" t="str">
        <f ca="1">OFFSET(dummy2!$BC7,0,dummy2!$AU$3)</f>
        <v/>
      </c>
      <c r="S9" s="51" t="str">
        <f ca="1">OFFSET(dummy2!$AZ7,0,dummy2!$AV$3)</f>
        <v/>
      </c>
      <c r="T9" s="40" t="str">
        <f ca="1">OFFSET(dummy2!$BA7,0,dummy2!$AV$3)</f>
        <v/>
      </c>
      <c r="U9" s="47" t="str">
        <f ca="1">OFFSET(dummy2!$BB7,0,dummy2!$AV$3)</f>
        <v/>
      </c>
      <c r="V9" s="36" t="str">
        <f t="shared" ca="1" si="3"/>
        <v/>
      </c>
      <c r="W9" s="58" t="str">
        <f ca="1">OFFSET(dummy2!$BC7,0,dummy2!$AV$3)</f>
        <v/>
      </c>
      <c r="X9" s="51" t="str">
        <f ca="1">OFFSET(dummy2!$AZ7,0,dummy2!$AW$3)</f>
        <v/>
      </c>
      <c r="Y9" s="40" t="str">
        <f ca="1">OFFSET(dummy2!$BA7,0,dummy2!$AW$3)</f>
        <v/>
      </c>
      <c r="Z9" s="47" t="str">
        <f ca="1">OFFSET(dummy2!$BB7,0,dummy2!$AW$3)</f>
        <v/>
      </c>
      <c r="AA9" s="36" t="str">
        <f t="shared" ca="1" si="4"/>
        <v/>
      </c>
      <c r="AB9" s="58" t="str">
        <f ca="1">OFFSET(dummy2!$BC7,0,dummy2!$AW$3)</f>
        <v/>
      </c>
      <c r="AC9" s="51" t="str">
        <f ca="1">OFFSET(dummy2!$AZ7,0,dummy2!$AX$3)</f>
        <v/>
      </c>
      <c r="AD9" s="40" t="str">
        <f ca="1">OFFSET(dummy2!$BA7,0,dummy2!$AX$3)</f>
        <v/>
      </c>
      <c r="AE9" s="47" t="str">
        <f ca="1">OFFSET(dummy2!$BB7,0,dummy2!$AX$3)</f>
        <v/>
      </c>
      <c r="AF9" s="36" t="str">
        <f t="shared" ca="1" si="5"/>
        <v/>
      </c>
      <c r="AG9" s="58" t="str">
        <f ca="1">OFFSET(dummy2!$BC7,0,dummy2!$AX$3)</f>
        <v/>
      </c>
      <c r="AH9" s="51" t="str">
        <f ca="1">OFFSET(dummy2!$AZ7,0,dummy2!$AY$3)</f>
        <v/>
      </c>
      <c r="AI9" s="40" t="str">
        <f ca="1">OFFSET(dummy2!$BA7,0,dummy2!$AY$3)</f>
        <v/>
      </c>
      <c r="AJ9" s="47" t="str">
        <f ca="1">OFFSET(dummy2!$BB7,0,dummy2!$AY$3)</f>
        <v/>
      </c>
      <c r="AK9" s="36" t="str">
        <f t="shared" ca="1" si="6"/>
        <v/>
      </c>
      <c r="AL9" s="58" t="str">
        <f ca="1">OFFSET(dummy2!$BC7,0,dummy2!$AY$3)</f>
        <v/>
      </c>
      <c r="AM9" s="46"/>
      <c r="AN9" s="46"/>
      <c r="AO9" s="46"/>
      <c r="AP9" s="46"/>
      <c r="AQ9" s="46"/>
    </row>
    <row r="10" spans="1:43" ht="15" customHeight="1" x14ac:dyDescent="0.25">
      <c r="A10" s="73">
        <v>1</v>
      </c>
      <c r="B10" s="61"/>
      <c r="C10" s="46">
        <v>4</v>
      </c>
      <c r="D10" s="51" t="str">
        <f ca="1">OFFSET(dummy2!AZ8,0,dummy2!$AS$3)</f>
        <v/>
      </c>
      <c r="E10" s="40" t="str">
        <f ca="1">OFFSET(dummy2!BA8,0,dummy2!$AS$3)</f>
        <v/>
      </c>
      <c r="F10" s="47" t="str">
        <f ca="1">OFFSET(dummy2!BB8,0,dummy2!$AS$3)</f>
        <v/>
      </c>
      <c r="G10" s="36" t="str">
        <f t="shared" ca="1" si="0"/>
        <v/>
      </c>
      <c r="H10" s="52" t="str">
        <f ca="1">OFFSET(dummy2!BC8,0,dummy2!$AS$3)</f>
        <v/>
      </c>
      <c r="I10" s="51" t="str">
        <f ca="1">OFFSET(dummy2!AZ8,0,dummy2!$AT$3)</f>
        <v/>
      </c>
      <c r="J10" s="40" t="str">
        <f ca="1">OFFSET(dummy2!$BA8,0,dummy2!$AT$3)</f>
        <v/>
      </c>
      <c r="K10" s="47" t="str">
        <f ca="1">OFFSET(dummy2!BB8,0,dummy2!$AT$3)</f>
        <v/>
      </c>
      <c r="L10" s="36" t="str">
        <f t="shared" ca="1" si="1"/>
        <v/>
      </c>
      <c r="M10" s="52" t="str">
        <f ca="1">OFFSET(dummy2!BC8,0,dummy2!$AT$3)</f>
        <v/>
      </c>
      <c r="N10" s="51" t="str">
        <f ca="1">OFFSET(dummy2!$AZ8,0,dummy2!$AU$3)</f>
        <v/>
      </c>
      <c r="O10" s="40" t="str">
        <f ca="1">OFFSET(dummy2!$BA8,0,dummy2!$AU$3)</f>
        <v/>
      </c>
      <c r="P10" s="47" t="str">
        <f ca="1">OFFSET(dummy2!$BB8,0,dummy2!$AU$3)</f>
        <v/>
      </c>
      <c r="Q10" s="36" t="str">
        <f t="shared" ca="1" si="2"/>
        <v/>
      </c>
      <c r="R10" s="58" t="str">
        <f ca="1">OFFSET(dummy2!$BC8,0,dummy2!$AU$3)</f>
        <v/>
      </c>
      <c r="S10" s="51" t="str">
        <f ca="1">OFFSET(dummy2!$AZ8,0,dummy2!$AV$3)</f>
        <v/>
      </c>
      <c r="T10" s="40" t="str">
        <f ca="1">OFFSET(dummy2!$BA8,0,dummy2!$AV$3)</f>
        <v/>
      </c>
      <c r="U10" s="47" t="str">
        <f ca="1">OFFSET(dummy2!$BB8,0,dummy2!$AV$3)</f>
        <v/>
      </c>
      <c r="V10" s="36" t="str">
        <f t="shared" ca="1" si="3"/>
        <v/>
      </c>
      <c r="W10" s="58" t="str">
        <f ca="1">OFFSET(dummy2!$BC8,0,dummy2!$AV$3)</f>
        <v/>
      </c>
      <c r="X10" s="51" t="str">
        <f ca="1">OFFSET(dummy2!$AZ8,0,dummy2!$AW$3)</f>
        <v/>
      </c>
      <c r="Y10" s="40" t="str">
        <f ca="1">OFFSET(dummy2!$BA8,0,dummy2!$AW$3)</f>
        <v/>
      </c>
      <c r="Z10" s="47" t="str">
        <f ca="1">OFFSET(dummy2!$BB8,0,dummy2!$AW$3)</f>
        <v/>
      </c>
      <c r="AA10" s="36" t="str">
        <f t="shared" ca="1" si="4"/>
        <v/>
      </c>
      <c r="AB10" s="58" t="str">
        <f ca="1">OFFSET(dummy2!$BC8,0,dummy2!$AW$3)</f>
        <v/>
      </c>
      <c r="AC10" s="51" t="str">
        <f ca="1">OFFSET(dummy2!$AZ8,0,dummy2!$AX$3)</f>
        <v/>
      </c>
      <c r="AD10" s="40" t="str">
        <f ca="1">OFFSET(dummy2!$BA8,0,dummy2!$AX$3)</f>
        <v/>
      </c>
      <c r="AE10" s="47" t="str">
        <f ca="1">OFFSET(dummy2!$BB8,0,dummy2!$AX$3)</f>
        <v/>
      </c>
      <c r="AF10" s="36" t="str">
        <f t="shared" ca="1" si="5"/>
        <v/>
      </c>
      <c r="AG10" s="58" t="str">
        <f ca="1">OFFSET(dummy2!$BC8,0,dummy2!$AX$3)</f>
        <v/>
      </c>
      <c r="AH10" s="51" t="str">
        <f ca="1">OFFSET(dummy2!$AZ8,0,dummy2!$AY$3)</f>
        <v/>
      </c>
      <c r="AI10" s="40" t="str">
        <f ca="1">OFFSET(dummy2!$BA8,0,dummy2!$AY$3)</f>
        <v/>
      </c>
      <c r="AJ10" s="47" t="str">
        <f ca="1">OFFSET(dummy2!$BB8,0,dummy2!$AY$3)</f>
        <v/>
      </c>
      <c r="AK10" s="36" t="str">
        <f t="shared" ca="1" si="6"/>
        <v/>
      </c>
      <c r="AL10" s="58" t="str">
        <f ca="1">OFFSET(dummy2!$BC8,0,dummy2!$AY$3)</f>
        <v/>
      </c>
      <c r="AM10" s="46"/>
      <c r="AN10" s="46"/>
      <c r="AO10" s="46"/>
      <c r="AP10" s="46"/>
      <c r="AQ10" s="46"/>
    </row>
    <row r="11" spans="1:43" ht="15" customHeight="1" x14ac:dyDescent="0.25">
      <c r="A11" s="73">
        <v>1</v>
      </c>
      <c r="B11" s="61"/>
      <c r="C11" s="46">
        <v>5</v>
      </c>
      <c r="D11" s="51" t="str">
        <f ca="1">OFFSET(dummy2!AZ9,0,dummy2!$AS$3)</f>
        <v/>
      </c>
      <c r="E11" s="40" t="str">
        <f ca="1">OFFSET(dummy2!BA9,0,dummy2!$AS$3)</f>
        <v/>
      </c>
      <c r="F11" s="47" t="str">
        <f ca="1">OFFSET(dummy2!BB9,0,dummy2!$AS$3)</f>
        <v/>
      </c>
      <c r="G11" s="36" t="str">
        <f t="shared" ca="1" si="0"/>
        <v/>
      </c>
      <c r="H11" s="52" t="str">
        <f ca="1">OFFSET(dummy2!BC9,0,dummy2!$AS$3)</f>
        <v/>
      </c>
      <c r="I11" s="51" t="str">
        <f ca="1">OFFSET(dummy2!AZ9,0,dummy2!$AT$3)</f>
        <v/>
      </c>
      <c r="J11" s="40" t="str">
        <f ca="1">OFFSET(dummy2!$BA9,0,dummy2!$AT$3)</f>
        <v/>
      </c>
      <c r="K11" s="47" t="str">
        <f ca="1">OFFSET(dummy2!BB9,0,dummy2!$AT$3)</f>
        <v/>
      </c>
      <c r="L11" s="36" t="str">
        <f t="shared" ca="1" si="1"/>
        <v/>
      </c>
      <c r="M11" s="52" t="str">
        <f ca="1">OFFSET(dummy2!BC9,0,dummy2!$AT$3)</f>
        <v/>
      </c>
      <c r="N11" s="51" t="str">
        <f ca="1">OFFSET(dummy2!$AZ9,0,dummy2!$AU$3)</f>
        <v/>
      </c>
      <c r="O11" s="40" t="str">
        <f ca="1">OFFSET(dummy2!$BA9,0,dummy2!$AU$3)</f>
        <v/>
      </c>
      <c r="P11" s="47" t="str">
        <f ca="1">OFFSET(dummy2!$BB9,0,dummy2!$AU$3)</f>
        <v/>
      </c>
      <c r="Q11" s="36" t="str">
        <f t="shared" ca="1" si="2"/>
        <v/>
      </c>
      <c r="R11" s="58" t="str">
        <f ca="1">OFFSET(dummy2!$BC9,0,dummy2!$AU$3)</f>
        <v/>
      </c>
      <c r="S11" s="51" t="str">
        <f ca="1">OFFSET(dummy2!$AZ9,0,dummy2!$AV$3)</f>
        <v/>
      </c>
      <c r="T11" s="40" t="str">
        <f ca="1">OFFSET(dummy2!$BA9,0,dummy2!$AV$3)</f>
        <v/>
      </c>
      <c r="U11" s="47" t="str">
        <f ca="1">OFFSET(dummy2!$BB9,0,dummy2!$AV$3)</f>
        <v/>
      </c>
      <c r="V11" s="36" t="str">
        <f t="shared" ca="1" si="3"/>
        <v/>
      </c>
      <c r="W11" s="58" t="str">
        <f ca="1">OFFSET(dummy2!$BC9,0,dummy2!$AV$3)</f>
        <v/>
      </c>
      <c r="X11" s="51" t="str">
        <f ca="1">OFFSET(dummy2!$AZ9,0,dummy2!$AW$3)</f>
        <v/>
      </c>
      <c r="Y11" s="40" t="str">
        <f ca="1">OFFSET(dummy2!$BA9,0,dummy2!$AW$3)</f>
        <v/>
      </c>
      <c r="Z11" s="47" t="str">
        <f ca="1">OFFSET(dummy2!$BB9,0,dummy2!$AW$3)</f>
        <v/>
      </c>
      <c r="AA11" s="36" t="str">
        <f t="shared" ca="1" si="4"/>
        <v/>
      </c>
      <c r="AB11" s="58" t="str">
        <f ca="1">OFFSET(dummy2!$BC9,0,dummy2!$AW$3)</f>
        <v/>
      </c>
      <c r="AC11" s="51" t="str">
        <f ca="1">OFFSET(dummy2!$AZ9,0,dummy2!$AX$3)</f>
        <v/>
      </c>
      <c r="AD11" s="40" t="str">
        <f ca="1">OFFSET(dummy2!$BA9,0,dummy2!$AX$3)</f>
        <v/>
      </c>
      <c r="AE11" s="47" t="str">
        <f ca="1">OFFSET(dummy2!$BB9,0,dummy2!$AX$3)</f>
        <v/>
      </c>
      <c r="AF11" s="36" t="str">
        <f t="shared" ca="1" si="5"/>
        <v/>
      </c>
      <c r="AG11" s="58" t="str">
        <f ca="1">OFFSET(dummy2!$BC9,0,dummy2!$AX$3)</f>
        <v/>
      </c>
      <c r="AH11" s="51" t="str">
        <f ca="1">OFFSET(dummy2!$AZ9,0,dummy2!$AY$3)</f>
        <v/>
      </c>
      <c r="AI11" s="40" t="str">
        <f ca="1">OFFSET(dummy2!$BA9,0,dummy2!$AY$3)</f>
        <v/>
      </c>
      <c r="AJ11" s="47" t="str">
        <f ca="1">OFFSET(dummy2!$BB9,0,dummy2!$AY$3)</f>
        <v/>
      </c>
      <c r="AK11" s="36" t="str">
        <f t="shared" ca="1" si="6"/>
        <v/>
      </c>
      <c r="AL11" s="58" t="str">
        <f ca="1">OFFSET(dummy2!$BC9,0,dummy2!$AY$3)</f>
        <v/>
      </c>
      <c r="AM11" s="46"/>
      <c r="AN11" s="46"/>
      <c r="AO11" s="46"/>
      <c r="AP11" s="46"/>
      <c r="AQ11" s="46"/>
    </row>
    <row r="12" spans="1:43" ht="15" customHeight="1" x14ac:dyDescent="0.25">
      <c r="A12" s="73">
        <v>1</v>
      </c>
      <c r="B12" s="61"/>
      <c r="C12" s="46">
        <v>6</v>
      </c>
      <c r="D12" s="51" t="str">
        <f ca="1">OFFSET(dummy2!AZ10,0,dummy2!$AS$3)</f>
        <v/>
      </c>
      <c r="E12" s="40" t="str">
        <f ca="1">OFFSET(dummy2!BA10,0,dummy2!$AS$3)</f>
        <v/>
      </c>
      <c r="F12" s="47" t="str">
        <f ca="1">OFFSET(dummy2!BB10,0,dummy2!$AS$3)</f>
        <v/>
      </c>
      <c r="G12" s="36" t="str">
        <f t="shared" ca="1" si="0"/>
        <v/>
      </c>
      <c r="H12" s="52" t="str">
        <f ca="1">OFFSET(dummy2!BC10,0,dummy2!$AS$3)</f>
        <v/>
      </c>
      <c r="I12" s="51" t="str">
        <f ca="1">OFFSET(dummy2!AZ10,0,dummy2!$AT$3)</f>
        <v/>
      </c>
      <c r="J12" s="40" t="str">
        <f ca="1">OFFSET(dummy2!$BA10,0,dummy2!$AT$3)</f>
        <v/>
      </c>
      <c r="K12" s="47" t="str">
        <f ca="1">OFFSET(dummy2!BB10,0,dummy2!$AT$3)</f>
        <v/>
      </c>
      <c r="L12" s="36" t="str">
        <f t="shared" ca="1" si="1"/>
        <v/>
      </c>
      <c r="M12" s="52" t="str">
        <f ca="1">OFFSET(dummy2!BC10,0,dummy2!$AT$3)</f>
        <v/>
      </c>
      <c r="N12" s="51" t="str">
        <f ca="1">OFFSET(dummy2!$AZ10,0,dummy2!$AU$3)</f>
        <v/>
      </c>
      <c r="O12" s="40" t="str">
        <f ca="1">OFFSET(dummy2!$BA10,0,dummy2!$AU$3)</f>
        <v/>
      </c>
      <c r="P12" s="47" t="str">
        <f ca="1">OFFSET(dummy2!$BB10,0,dummy2!$AU$3)</f>
        <v/>
      </c>
      <c r="Q12" s="36" t="str">
        <f t="shared" ca="1" si="2"/>
        <v/>
      </c>
      <c r="R12" s="58" t="str">
        <f ca="1">OFFSET(dummy2!$BC10,0,dummy2!$AU$3)</f>
        <v/>
      </c>
      <c r="S12" s="51" t="str">
        <f ca="1">OFFSET(dummy2!$AZ10,0,dummy2!$AV$3)</f>
        <v/>
      </c>
      <c r="T12" s="40" t="str">
        <f ca="1">OFFSET(dummy2!$BA10,0,dummy2!$AV$3)</f>
        <v/>
      </c>
      <c r="U12" s="47" t="str">
        <f ca="1">OFFSET(dummy2!$BB10,0,dummy2!$AV$3)</f>
        <v/>
      </c>
      <c r="V12" s="36" t="str">
        <f t="shared" ca="1" si="3"/>
        <v/>
      </c>
      <c r="W12" s="58" t="str">
        <f ca="1">OFFSET(dummy2!$BC10,0,dummy2!$AV$3)</f>
        <v/>
      </c>
      <c r="X12" s="51" t="str">
        <f ca="1">OFFSET(dummy2!$AZ10,0,dummy2!$AW$3)</f>
        <v/>
      </c>
      <c r="Y12" s="40" t="str">
        <f ca="1">OFFSET(dummy2!$BA10,0,dummy2!$AW$3)</f>
        <v/>
      </c>
      <c r="Z12" s="47" t="str">
        <f ca="1">OFFSET(dummy2!$BB10,0,dummy2!$AW$3)</f>
        <v/>
      </c>
      <c r="AA12" s="36" t="str">
        <f t="shared" ca="1" si="4"/>
        <v/>
      </c>
      <c r="AB12" s="58" t="str">
        <f ca="1">OFFSET(dummy2!$BC10,0,dummy2!$AW$3)</f>
        <v/>
      </c>
      <c r="AC12" s="51" t="str">
        <f ca="1">OFFSET(dummy2!$AZ10,0,dummy2!$AX$3)</f>
        <v/>
      </c>
      <c r="AD12" s="40" t="str">
        <f ca="1">OFFSET(dummy2!$BA10,0,dummy2!$AX$3)</f>
        <v/>
      </c>
      <c r="AE12" s="47" t="str">
        <f ca="1">OFFSET(dummy2!$BB10,0,dummy2!$AX$3)</f>
        <v/>
      </c>
      <c r="AF12" s="36" t="str">
        <f t="shared" ca="1" si="5"/>
        <v/>
      </c>
      <c r="AG12" s="58" t="str">
        <f ca="1">OFFSET(dummy2!$BC10,0,dummy2!$AX$3)</f>
        <v/>
      </c>
      <c r="AH12" s="51" t="str">
        <f ca="1">OFFSET(dummy2!$AZ10,0,dummy2!$AY$3)</f>
        <v/>
      </c>
      <c r="AI12" s="40" t="str">
        <f ca="1">OFFSET(dummy2!$BA10,0,dummy2!$AY$3)</f>
        <v/>
      </c>
      <c r="AJ12" s="47" t="str">
        <f ca="1">OFFSET(dummy2!$BB10,0,dummy2!$AY$3)</f>
        <v/>
      </c>
      <c r="AK12" s="36" t="str">
        <f t="shared" ca="1" si="6"/>
        <v/>
      </c>
      <c r="AL12" s="58" t="str">
        <f ca="1">OFFSET(dummy2!$BC10,0,dummy2!$AY$3)</f>
        <v/>
      </c>
      <c r="AM12" s="46"/>
      <c r="AN12" s="46"/>
      <c r="AO12" s="46"/>
      <c r="AP12" s="46"/>
      <c r="AQ12" s="46"/>
    </row>
    <row r="13" spans="1:43" ht="15" customHeight="1" x14ac:dyDescent="0.25">
      <c r="A13" s="73">
        <v>1</v>
      </c>
      <c r="B13" s="61"/>
      <c r="C13" s="46">
        <v>7</v>
      </c>
      <c r="D13" s="51" t="str">
        <f ca="1">OFFSET(dummy2!AZ11,0,dummy2!$AS$3)</f>
        <v/>
      </c>
      <c r="E13" s="40" t="str">
        <f ca="1">OFFSET(dummy2!BA11,0,dummy2!$AS$3)</f>
        <v/>
      </c>
      <c r="F13" s="47" t="str">
        <f ca="1">OFFSET(dummy2!BB11,0,dummy2!$AS$3)</f>
        <v/>
      </c>
      <c r="G13" s="36" t="str">
        <f t="shared" ca="1" si="0"/>
        <v/>
      </c>
      <c r="H13" s="52" t="str">
        <f ca="1">OFFSET(dummy2!BC11,0,dummy2!$AS$3)</f>
        <v/>
      </c>
      <c r="I13" s="51" t="str">
        <f ca="1">OFFSET(dummy2!AZ11,0,dummy2!$AT$3)</f>
        <v/>
      </c>
      <c r="J13" s="40" t="str">
        <f ca="1">OFFSET(dummy2!$BA11,0,dummy2!$AT$3)</f>
        <v/>
      </c>
      <c r="K13" s="47" t="str">
        <f ca="1">OFFSET(dummy2!BB11,0,dummy2!$AT$3)</f>
        <v/>
      </c>
      <c r="L13" s="36" t="str">
        <f t="shared" ca="1" si="1"/>
        <v/>
      </c>
      <c r="M13" s="52" t="str">
        <f ca="1">OFFSET(dummy2!BC11,0,dummy2!$AT$3)</f>
        <v/>
      </c>
      <c r="N13" s="51" t="str">
        <f ca="1">OFFSET(dummy2!$AZ11,0,dummy2!$AU$3)</f>
        <v/>
      </c>
      <c r="O13" s="40" t="str">
        <f ca="1">OFFSET(dummy2!$BA11,0,dummy2!$AU$3)</f>
        <v/>
      </c>
      <c r="P13" s="47" t="str">
        <f ca="1">OFFSET(dummy2!$BB11,0,dummy2!$AU$3)</f>
        <v/>
      </c>
      <c r="Q13" s="36" t="str">
        <f t="shared" ca="1" si="2"/>
        <v/>
      </c>
      <c r="R13" s="58" t="str">
        <f ca="1">OFFSET(dummy2!$BC11,0,dummy2!$AU$3)</f>
        <v/>
      </c>
      <c r="S13" s="51" t="str">
        <f ca="1">OFFSET(dummy2!$AZ11,0,dummy2!$AV$3)</f>
        <v/>
      </c>
      <c r="T13" s="40" t="str">
        <f ca="1">OFFSET(dummy2!$BA11,0,dummy2!$AV$3)</f>
        <v/>
      </c>
      <c r="U13" s="47" t="str">
        <f ca="1">OFFSET(dummy2!$BB11,0,dummy2!$AV$3)</f>
        <v/>
      </c>
      <c r="V13" s="36" t="str">
        <f t="shared" ca="1" si="3"/>
        <v/>
      </c>
      <c r="W13" s="58" t="str">
        <f ca="1">OFFSET(dummy2!$BC11,0,dummy2!$AV$3)</f>
        <v/>
      </c>
      <c r="X13" s="51" t="str">
        <f ca="1">OFFSET(dummy2!$AZ11,0,dummy2!$AW$3)</f>
        <v/>
      </c>
      <c r="Y13" s="40" t="str">
        <f ca="1">OFFSET(dummy2!$BA11,0,dummy2!$AW$3)</f>
        <v/>
      </c>
      <c r="Z13" s="47" t="str">
        <f ca="1">OFFSET(dummy2!$BB11,0,dummy2!$AW$3)</f>
        <v/>
      </c>
      <c r="AA13" s="36" t="str">
        <f t="shared" ca="1" si="4"/>
        <v/>
      </c>
      <c r="AB13" s="58" t="str">
        <f ca="1">OFFSET(dummy2!$BC11,0,dummy2!$AW$3)</f>
        <v/>
      </c>
      <c r="AC13" s="51" t="str">
        <f ca="1">OFFSET(dummy2!$AZ11,0,dummy2!$AX$3)</f>
        <v/>
      </c>
      <c r="AD13" s="40" t="str">
        <f ca="1">OFFSET(dummy2!$BA11,0,dummy2!$AX$3)</f>
        <v/>
      </c>
      <c r="AE13" s="47" t="str">
        <f ca="1">OFFSET(dummy2!$BB11,0,dummy2!$AX$3)</f>
        <v/>
      </c>
      <c r="AF13" s="36" t="str">
        <f t="shared" ca="1" si="5"/>
        <v/>
      </c>
      <c r="AG13" s="58" t="str">
        <f ca="1">OFFSET(dummy2!$BC11,0,dummy2!$AX$3)</f>
        <v/>
      </c>
      <c r="AH13" s="51" t="str">
        <f ca="1">OFFSET(dummy2!$AZ11,0,dummy2!$AY$3)</f>
        <v/>
      </c>
      <c r="AI13" s="40" t="str">
        <f ca="1">OFFSET(dummy2!$BA11,0,dummy2!$AY$3)</f>
        <v/>
      </c>
      <c r="AJ13" s="47" t="str">
        <f ca="1">OFFSET(dummy2!$BB11,0,dummy2!$AY$3)</f>
        <v/>
      </c>
      <c r="AK13" s="36" t="str">
        <f t="shared" ca="1" si="6"/>
        <v/>
      </c>
      <c r="AL13" s="58" t="str">
        <f ca="1">OFFSET(dummy2!$BC11,0,dummy2!$AY$3)</f>
        <v/>
      </c>
      <c r="AM13" s="46"/>
      <c r="AN13" s="46"/>
      <c r="AO13" s="46"/>
      <c r="AP13" s="46"/>
      <c r="AQ13" s="46"/>
    </row>
    <row r="14" spans="1:43" ht="15" customHeight="1" thickBot="1" x14ac:dyDescent="0.3">
      <c r="A14" s="73">
        <v>1</v>
      </c>
      <c r="B14" s="62"/>
      <c r="C14" s="46">
        <v>8</v>
      </c>
      <c r="D14" s="53" t="str">
        <f ca="1">OFFSET(dummy2!AZ12,0,dummy2!$AS$3)</f>
        <v/>
      </c>
      <c r="E14" s="54" t="str">
        <f ca="1">OFFSET(dummy2!BA12,0,dummy2!$AS$3)</f>
        <v/>
      </c>
      <c r="F14" s="55" t="str">
        <f ca="1">OFFSET(dummy2!BB12,0,dummy2!$AS$3)</f>
        <v/>
      </c>
      <c r="G14" s="56" t="str">
        <f t="shared" ca="1" si="0"/>
        <v/>
      </c>
      <c r="H14" s="57" t="str">
        <f ca="1">OFFSET(dummy2!BC12,0,dummy2!$AS$3)</f>
        <v/>
      </c>
      <c r="I14" s="53" t="str">
        <f ca="1">OFFSET(dummy2!AZ12,0,dummy2!$AT$3)</f>
        <v/>
      </c>
      <c r="J14" s="54" t="str">
        <f ca="1">OFFSET(dummy2!$BA12,0,dummy2!$AT$3)</f>
        <v/>
      </c>
      <c r="K14" s="55" t="str">
        <f ca="1">OFFSET(dummy2!BB12,0,dummy2!$AT$3)</f>
        <v/>
      </c>
      <c r="L14" s="56" t="str">
        <f t="shared" ca="1" si="1"/>
        <v/>
      </c>
      <c r="M14" s="57" t="str">
        <f ca="1">OFFSET(dummy2!BC12,0,dummy2!$AT$3)</f>
        <v/>
      </c>
      <c r="N14" s="53" t="str">
        <f ca="1">OFFSET(dummy2!$AZ12,0,dummy2!$AU$3)</f>
        <v/>
      </c>
      <c r="O14" s="54" t="str">
        <f ca="1">OFFSET(dummy2!$BA12,0,dummy2!$AU$3)</f>
        <v/>
      </c>
      <c r="P14" s="55" t="str">
        <f ca="1">OFFSET(dummy2!$BB12,0,dummy2!$AU$3)</f>
        <v/>
      </c>
      <c r="Q14" s="56" t="str">
        <f t="shared" ca="1" si="2"/>
        <v/>
      </c>
      <c r="R14" s="59" t="str">
        <f ca="1">OFFSET(dummy2!$BC12,0,dummy2!$AU$3)</f>
        <v/>
      </c>
      <c r="S14" s="53" t="str">
        <f ca="1">OFFSET(dummy2!$AZ12,0,dummy2!$AV$3)</f>
        <v/>
      </c>
      <c r="T14" s="54" t="str">
        <f ca="1">OFFSET(dummy2!$BA12,0,dummy2!$AV$3)</f>
        <v/>
      </c>
      <c r="U14" s="55" t="str">
        <f ca="1">OFFSET(dummy2!$BB12,0,dummy2!$AV$3)</f>
        <v/>
      </c>
      <c r="V14" s="56" t="str">
        <f t="shared" ca="1" si="3"/>
        <v/>
      </c>
      <c r="W14" s="59" t="str">
        <f ca="1">OFFSET(dummy2!$BC12,0,dummy2!$AV$3)</f>
        <v/>
      </c>
      <c r="X14" s="53" t="str">
        <f ca="1">OFFSET(dummy2!$AZ12,0,dummy2!$AW$3)</f>
        <v/>
      </c>
      <c r="Y14" s="54" t="str">
        <f ca="1">OFFSET(dummy2!$BA12,0,dummy2!$AW$3)</f>
        <v/>
      </c>
      <c r="Z14" s="55" t="str">
        <f ca="1">OFFSET(dummy2!$BB12,0,dummy2!$AW$3)</f>
        <v/>
      </c>
      <c r="AA14" s="56" t="str">
        <f t="shared" ca="1" si="4"/>
        <v/>
      </c>
      <c r="AB14" s="59" t="str">
        <f ca="1">OFFSET(dummy2!$BC12,0,dummy2!$AW$3)</f>
        <v/>
      </c>
      <c r="AC14" s="53" t="str">
        <f ca="1">OFFSET(dummy2!$AZ12,0,dummy2!$AX$3)</f>
        <v/>
      </c>
      <c r="AD14" s="54" t="str">
        <f ca="1">OFFSET(dummy2!$BA12,0,dummy2!$AX$3)</f>
        <v/>
      </c>
      <c r="AE14" s="55" t="str">
        <f ca="1">OFFSET(dummy2!$BB12,0,dummy2!$AX$3)</f>
        <v/>
      </c>
      <c r="AF14" s="56" t="str">
        <f t="shared" ca="1" si="5"/>
        <v/>
      </c>
      <c r="AG14" s="59" t="str">
        <f ca="1">OFFSET(dummy2!$BC12,0,dummy2!$AX$3)</f>
        <v/>
      </c>
      <c r="AH14" s="53" t="str">
        <f ca="1">OFFSET(dummy2!$AZ12,0,dummy2!$AY$3)</f>
        <v/>
      </c>
      <c r="AI14" s="54" t="str">
        <f ca="1">OFFSET(dummy2!$BA12,0,dummy2!$AY$3)</f>
        <v/>
      </c>
      <c r="AJ14" s="55" t="str">
        <f ca="1">OFFSET(dummy2!$BB12,0,dummy2!$AY$3)</f>
        <v/>
      </c>
      <c r="AK14" s="56" t="str">
        <f t="shared" ca="1" si="6"/>
        <v/>
      </c>
      <c r="AL14" s="59" t="str">
        <f ca="1">OFFSET(dummy2!$BC12,0,dummy2!$AY$3)</f>
        <v/>
      </c>
      <c r="AM14" s="46"/>
      <c r="AN14" s="46"/>
      <c r="AO14" s="46"/>
      <c r="AP14" s="46"/>
      <c r="AQ14" s="46"/>
    </row>
    <row r="15" spans="1:43" ht="15" customHeight="1" x14ac:dyDescent="0.25">
      <c r="A15" s="73">
        <f>IFERROR(IF(A7+1&gt;$A$5,"",A7+1),"")</f>
        <v>2</v>
      </c>
      <c r="B15" s="60" t="str">
        <f>dummy1!L16</f>
        <v>Court 2</v>
      </c>
      <c r="C15" s="46">
        <f>C7</f>
        <v>1</v>
      </c>
      <c r="D15" s="67">
        <f ca="1">OFFSET(dummy2!AZ13,0,dummy2!$AS$3)</f>
        <v>0.625</v>
      </c>
      <c r="E15" s="68">
        <f ca="1">OFFSET(dummy2!BA13,0,dummy2!$AS$3)</f>
        <v>2</v>
      </c>
      <c r="F15" s="69" t="str">
        <f ca="1">OFFSET(dummy2!BB13,0,dummy2!$AS$3)</f>
        <v>Player 8</v>
      </c>
      <c r="G15" s="70" t="str">
        <f t="shared" ca="1" si="0"/>
        <v>vs</v>
      </c>
      <c r="H15" s="71" t="str">
        <f ca="1">OFFSET(dummy2!BC13,0,dummy2!$AS$3)</f>
        <v>Player 9</v>
      </c>
      <c r="I15" s="67" t="str">
        <f ca="1">OFFSET(dummy2!AZ13,0,dummy2!$AT$3)</f>
        <v/>
      </c>
      <c r="J15" s="68" t="str">
        <f ca="1">OFFSET(dummy2!$BA13,0,dummy2!$AT$3)</f>
        <v/>
      </c>
      <c r="K15" s="69" t="str">
        <f ca="1">OFFSET(dummy2!BB13,0,dummy2!$AT$3)</f>
        <v/>
      </c>
      <c r="L15" s="70" t="str">
        <f t="shared" ca="1" si="1"/>
        <v/>
      </c>
      <c r="M15" s="71" t="str">
        <f ca="1">OFFSET(dummy2!BC13,0,dummy2!$AT$3)</f>
        <v/>
      </c>
      <c r="N15" s="67" t="str">
        <f ca="1">OFFSET(dummy2!$AZ13,0,dummy2!$AU$3)</f>
        <v/>
      </c>
      <c r="O15" s="68" t="str">
        <f ca="1">OFFSET(dummy2!$BA13,0,dummy2!$AU$3)</f>
        <v/>
      </c>
      <c r="P15" s="69" t="str">
        <f ca="1">OFFSET(dummy2!$BB13,0,dummy2!$AU$3)</f>
        <v/>
      </c>
      <c r="Q15" s="70" t="str">
        <f t="shared" ca="1" si="2"/>
        <v/>
      </c>
      <c r="R15" s="72" t="str">
        <f ca="1">OFFSET(dummy2!$BC13,0,dummy2!$AU$3)</f>
        <v/>
      </c>
      <c r="S15" s="67" t="str">
        <f ca="1">OFFSET(dummy2!$AZ13,0,dummy2!$AV$3)</f>
        <v/>
      </c>
      <c r="T15" s="68" t="str">
        <f ca="1">OFFSET(dummy2!$BA13,0,dummy2!$AV$3)</f>
        <v/>
      </c>
      <c r="U15" s="69" t="str">
        <f ca="1">OFFSET(dummy2!$BB13,0,dummy2!$AV$3)</f>
        <v/>
      </c>
      <c r="V15" s="70" t="str">
        <f t="shared" ca="1" si="3"/>
        <v/>
      </c>
      <c r="W15" s="72" t="str">
        <f ca="1">OFFSET(dummy2!$BC13,0,dummy2!$AV$3)</f>
        <v/>
      </c>
      <c r="X15" s="67" t="str">
        <f ca="1">OFFSET(dummy2!$AZ13,0,dummy2!$AW$3)</f>
        <v/>
      </c>
      <c r="Y15" s="68" t="str">
        <f ca="1">OFFSET(dummy2!$BA13,0,dummy2!$AW$3)</f>
        <v/>
      </c>
      <c r="Z15" s="69" t="str">
        <f ca="1">OFFSET(dummy2!$BB13,0,dummy2!$AW$3)</f>
        <v/>
      </c>
      <c r="AA15" s="70" t="str">
        <f t="shared" ca="1" si="4"/>
        <v/>
      </c>
      <c r="AB15" s="72" t="str">
        <f ca="1">OFFSET(dummy2!$BC13,0,dummy2!$AW$3)</f>
        <v/>
      </c>
      <c r="AC15" s="67" t="str">
        <f ca="1">OFFSET(dummy2!$AZ13,0,dummy2!$AX$3)</f>
        <v/>
      </c>
      <c r="AD15" s="68" t="str">
        <f ca="1">OFFSET(dummy2!$BA13,0,dummy2!$AX$3)</f>
        <v/>
      </c>
      <c r="AE15" s="69" t="str">
        <f ca="1">OFFSET(dummy2!$BB13,0,dummy2!$AX$3)</f>
        <v/>
      </c>
      <c r="AF15" s="70" t="str">
        <f t="shared" ca="1" si="5"/>
        <v/>
      </c>
      <c r="AG15" s="72" t="str">
        <f ca="1">OFFSET(dummy2!$BC13,0,dummy2!$AX$3)</f>
        <v/>
      </c>
      <c r="AH15" s="67" t="str">
        <f ca="1">OFFSET(dummy2!$AZ13,0,dummy2!$AY$3)</f>
        <v/>
      </c>
      <c r="AI15" s="68" t="str">
        <f ca="1">OFFSET(dummy2!$BA13,0,dummy2!$AY$3)</f>
        <v/>
      </c>
      <c r="AJ15" s="69" t="str">
        <f ca="1">OFFSET(dummy2!$BB13,0,dummy2!$AY$3)</f>
        <v/>
      </c>
      <c r="AK15" s="70" t="str">
        <f t="shared" ca="1" si="6"/>
        <v/>
      </c>
      <c r="AL15" s="72" t="str">
        <f ca="1">OFFSET(dummy2!$BC13,0,dummy2!$AY$3)</f>
        <v/>
      </c>
      <c r="AM15" s="46"/>
      <c r="AN15" s="46"/>
      <c r="AO15" s="46"/>
      <c r="AP15" s="46"/>
      <c r="AQ15" s="46"/>
    </row>
    <row r="16" spans="1:43" ht="15" customHeight="1" x14ac:dyDescent="0.25">
      <c r="A16" s="73">
        <f t="shared" ref="A16:A79" si="7">IFERROR(IF(A8+1&gt;$A$5,"",A8+1),"")</f>
        <v>2</v>
      </c>
      <c r="B16" s="61"/>
      <c r="C16" s="46">
        <f t="shared" ref="C16:C79" si="8">C8</f>
        <v>2</v>
      </c>
      <c r="D16" s="51" t="str">
        <f ca="1">OFFSET(dummy2!AZ14,0,dummy2!$AS$3)</f>
        <v/>
      </c>
      <c r="E16" s="40" t="str">
        <f ca="1">OFFSET(dummy2!BA14,0,dummy2!$AS$3)</f>
        <v/>
      </c>
      <c r="F16" s="47" t="str">
        <f ca="1">OFFSET(dummy2!BB14,0,dummy2!$AS$3)</f>
        <v/>
      </c>
      <c r="G16" s="36" t="str">
        <f t="shared" ca="1" si="0"/>
        <v/>
      </c>
      <c r="H16" s="52" t="str">
        <f ca="1">OFFSET(dummy2!BC14,0,dummy2!$AS$3)</f>
        <v/>
      </c>
      <c r="I16" s="51" t="str">
        <f ca="1">OFFSET(dummy2!AZ14,0,dummy2!$AT$3)</f>
        <v/>
      </c>
      <c r="J16" s="40" t="str">
        <f ca="1">OFFSET(dummy2!$BA14,0,dummy2!$AT$3)</f>
        <v/>
      </c>
      <c r="K16" s="47" t="str">
        <f ca="1">OFFSET(dummy2!BB14,0,dummy2!$AT$3)</f>
        <v/>
      </c>
      <c r="L16" s="36" t="str">
        <f t="shared" ca="1" si="1"/>
        <v/>
      </c>
      <c r="M16" s="52" t="str">
        <f ca="1">OFFSET(dummy2!BC14,0,dummy2!$AT$3)</f>
        <v/>
      </c>
      <c r="N16" s="51" t="str">
        <f ca="1">OFFSET(dummy2!$AZ14,0,dummy2!$AU$3)</f>
        <v/>
      </c>
      <c r="O16" s="40" t="str">
        <f ca="1">OFFSET(dummy2!$BA14,0,dummy2!$AU$3)</f>
        <v/>
      </c>
      <c r="P16" s="47" t="str">
        <f ca="1">OFFSET(dummy2!$BB14,0,dummy2!$AU$3)</f>
        <v/>
      </c>
      <c r="Q16" s="36" t="str">
        <f t="shared" ca="1" si="2"/>
        <v/>
      </c>
      <c r="R16" s="58" t="str">
        <f ca="1">OFFSET(dummy2!$BC14,0,dummy2!$AU$3)</f>
        <v/>
      </c>
      <c r="S16" s="51" t="str">
        <f ca="1">OFFSET(dummy2!$AZ14,0,dummy2!$AV$3)</f>
        <v/>
      </c>
      <c r="T16" s="40" t="str">
        <f ca="1">OFFSET(dummy2!$BA14,0,dummy2!$AV$3)</f>
        <v/>
      </c>
      <c r="U16" s="47" t="str">
        <f ca="1">OFFSET(dummy2!$BB14,0,dummy2!$AV$3)</f>
        <v/>
      </c>
      <c r="V16" s="36" t="str">
        <f t="shared" ca="1" si="3"/>
        <v/>
      </c>
      <c r="W16" s="58" t="str">
        <f ca="1">OFFSET(dummy2!$BC14,0,dummy2!$AV$3)</f>
        <v/>
      </c>
      <c r="X16" s="51" t="str">
        <f ca="1">OFFSET(dummy2!$AZ14,0,dummy2!$AW$3)</f>
        <v/>
      </c>
      <c r="Y16" s="40" t="str">
        <f ca="1">OFFSET(dummy2!$BA14,0,dummy2!$AW$3)</f>
        <v/>
      </c>
      <c r="Z16" s="47" t="str">
        <f ca="1">OFFSET(dummy2!$BB14,0,dummy2!$AW$3)</f>
        <v/>
      </c>
      <c r="AA16" s="36" t="str">
        <f t="shared" ca="1" si="4"/>
        <v/>
      </c>
      <c r="AB16" s="58" t="str">
        <f ca="1">OFFSET(dummy2!$BC14,0,dummy2!$AW$3)</f>
        <v/>
      </c>
      <c r="AC16" s="51" t="str">
        <f ca="1">OFFSET(dummy2!$AZ14,0,dummy2!$AX$3)</f>
        <v/>
      </c>
      <c r="AD16" s="40" t="str">
        <f ca="1">OFFSET(dummy2!$BA14,0,dummy2!$AX$3)</f>
        <v/>
      </c>
      <c r="AE16" s="47" t="str">
        <f ca="1">OFFSET(dummy2!$BB14,0,dummy2!$AX$3)</f>
        <v/>
      </c>
      <c r="AF16" s="36" t="str">
        <f t="shared" ca="1" si="5"/>
        <v/>
      </c>
      <c r="AG16" s="58" t="str">
        <f ca="1">OFFSET(dummy2!$BC14,0,dummy2!$AX$3)</f>
        <v/>
      </c>
      <c r="AH16" s="51" t="str">
        <f ca="1">OFFSET(dummy2!$AZ14,0,dummy2!$AY$3)</f>
        <v/>
      </c>
      <c r="AI16" s="40" t="str">
        <f ca="1">OFFSET(dummy2!$BA14,0,dummy2!$AY$3)</f>
        <v/>
      </c>
      <c r="AJ16" s="47" t="str">
        <f ca="1">OFFSET(dummy2!$BB14,0,dummy2!$AY$3)</f>
        <v/>
      </c>
      <c r="AK16" s="36" t="str">
        <f t="shared" ca="1" si="6"/>
        <v/>
      </c>
      <c r="AL16" s="58" t="str">
        <f ca="1">OFFSET(dummy2!$BC14,0,dummy2!$AY$3)</f>
        <v/>
      </c>
      <c r="AM16" s="46"/>
      <c r="AN16" s="46"/>
      <c r="AO16" s="46"/>
      <c r="AP16" s="46"/>
      <c r="AQ16" s="46"/>
    </row>
    <row r="17" spans="1:43" ht="15" customHeight="1" x14ac:dyDescent="0.25">
      <c r="A17" s="73">
        <f t="shared" si="7"/>
        <v>2</v>
      </c>
      <c r="B17" s="61"/>
      <c r="C17" s="46">
        <f t="shared" si="8"/>
        <v>3</v>
      </c>
      <c r="D17" s="51" t="str">
        <f ca="1">OFFSET(dummy2!AZ15,0,dummy2!$AS$3)</f>
        <v/>
      </c>
      <c r="E17" s="40" t="str">
        <f ca="1">OFFSET(dummy2!BA15,0,dummy2!$AS$3)</f>
        <v/>
      </c>
      <c r="F17" s="47" t="str">
        <f ca="1">OFFSET(dummy2!BB15,0,dummy2!$AS$3)</f>
        <v/>
      </c>
      <c r="G17" s="36" t="str">
        <f t="shared" ca="1" si="0"/>
        <v/>
      </c>
      <c r="H17" s="52" t="str">
        <f ca="1">OFFSET(dummy2!BC15,0,dummy2!$AS$3)</f>
        <v/>
      </c>
      <c r="I17" s="51" t="str">
        <f ca="1">OFFSET(dummy2!AZ15,0,dummy2!$AT$3)</f>
        <v/>
      </c>
      <c r="J17" s="40" t="str">
        <f ca="1">OFFSET(dummy2!$BA15,0,dummy2!$AT$3)</f>
        <v/>
      </c>
      <c r="K17" s="47" t="str">
        <f ca="1">OFFSET(dummy2!BB15,0,dummy2!$AT$3)</f>
        <v/>
      </c>
      <c r="L17" s="36" t="str">
        <f t="shared" ca="1" si="1"/>
        <v/>
      </c>
      <c r="M17" s="52" t="str">
        <f ca="1">OFFSET(dummy2!BC15,0,dummy2!$AT$3)</f>
        <v/>
      </c>
      <c r="N17" s="51" t="str">
        <f ca="1">OFFSET(dummy2!$AZ15,0,dummy2!$AU$3)</f>
        <v/>
      </c>
      <c r="O17" s="40" t="str">
        <f ca="1">OFFSET(dummy2!$BA15,0,dummy2!$AU$3)</f>
        <v/>
      </c>
      <c r="P17" s="47" t="str">
        <f ca="1">OFFSET(dummy2!$BB15,0,dummy2!$AU$3)</f>
        <v/>
      </c>
      <c r="Q17" s="36" t="str">
        <f t="shared" ca="1" si="2"/>
        <v/>
      </c>
      <c r="R17" s="58" t="str">
        <f ca="1">OFFSET(dummy2!$BC15,0,dummy2!$AU$3)</f>
        <v/>
      </c>
      <c r="S17" s="51" t="str">
        <f ca="1">OFFSET(dummy2!$AZ15,0,dummy2!$AV$3)</f>
        <v/>
      </c>
      <c r="T17" s="40" t="str">
        <f ca="1">OFFSET(dummy2!$BA15,0,dummy2!$AV$3)</f>
        <v/>
      </c>
      <c r="U17" s="47" t="str">
        <f ca="1">OFFSET(dummy2!$BB15,0,dummy2!$AV$3)</f>
        <v/>
      </c>
      <c r="V17" s="36" t="str">
        <f t="shared" ca="1" si="3"/>
        <v/>
      </c>
      <c r="W17" s="58" t="str">
        <f ca="1">OFFSET(dummy2!$BC15,0,dummy2!$AV$3)</f>
        <v/>
      </c>
      <c r="X17" s="51" t="str">
        <f ca="1">OFFSET(dummy2!$AZ15,0,dummy2!$AW$3)</f>
        <v/>
      </c>
      <c r="Y17" s="40" t="str">
        <f ca="1">OFFSET(dummy2!$BA15,0,dummy2!$AW$3)</f>
        <v/>
      </c>
      <c r="Z17" s="47" t="str">
        <f ca="1">OFFSET(dummy2!$BB15,0,dummy2!$AW$3)</f>
        <v/>
      </c>
      <c r="AA17" s="36" t="str">
        <f t="shared" ca="1" si="4"/>
        <v/>
      </c>
      <c r="AB17" s="58" t="str">
        <f ca="1">OFFSET(dummy2!$BC15,0,dummy2!$AW$3)</f>
        <v/>
      </c>
      <c r="AC17" s="51" t="str">
        <f ca="1">OFFSET(dummy2!$AZ15,0,dummy2!$AX$3)</f>
        <v/>
      </c>
      <c r="AD17" s="40" t="str">
        <f ca="1">OFFSET(dummy2!$BA15,0,dummy2!$AX$3)</f>
        <v/>
      </c>
      <c r="AE17" s="47" t="str">
        <f ca="1">OFFSET(dummy2!$BB15,0,dummy2!$AX$3)</f>
        <v/>
      </c>
      <c r="AF17" s="36" t="str">
        <f t="shared" ca="1" si="5"/>
        <v/>
      </c>
      <c r="AG17" s="58" t="str">
        <f ca="1">OFFSET(dummy2!$BC15,0,dummy2!$AX$3)</f>
        <v/>
      </c>
      <c r="AH17" s="51" t="str">
        <f ca="1">OFFSET(dummy2!$AZ15,0,dummy2!$AY$3)</f>
        <v/>
      </c>
      <c r="AI17" s="40" t="str">
        <f ca="1">OFFSET(dummy2!$BA15,0,dummy2!$AY$3)</f>
        <v/>
      </c>
      <c r="AJ17" s="47" t="str">
        <f ca="1">OFFSET(dummy2!$BB15,0,dummy2!$AY$3)</f>
        <v/>
      </c>
      <c r="AK17" s="36" t="str">
        <f t="shared" ca="1" si="6"/>
        <v/>
      </c>
      <c r="AL17" s="58" t="str">
        <f ca="1">OFFSET(dummy2!$BC15,0,dummy2!$AY$3)</f>
        <v/>
      </c>
      <c r="AM17" s="46"/>
      <c r="AN17" s="46"/>
      <c r="AO17" s="46"/>
      <c r="AP17" s="46"/>
      <c r="AQ17" s="46"/>
    </row>
    <row r="18" spans="1:43" ht="15" customHeight="1" x14ac:dyDescent="0.25">
      <c r="A18" s="73">
        <f t="shared" si="7"/>
        <v>2</v>
      </c>
      <c r="B18" s="61"/>
      <c r="C18" s="46">
        <f t="shared" si="8"/>
        <v>4</v>
      </c>
      <c r="D18" s="51" t="str">
        <f ca="1">OFFSET(dummy2!AZ16,0,dummy2!$AS$3)</f>
        <v/>
      </c>
      <c r="E18" s="40" t="str">
        <f ca="1">OFFSET(dummy2!BA16,0,dummy2!$AS$3)</f>
        <v/>
      </c>
      <c r="F18" s="47" t="str">
        <f ca="1">OFFSET(dummy2!BB16,0,dummy2!$AS$3)</f>
        <v/>
      </c>
      <c r="G18" s="36" t="str">
        <f t="shared" ca="1" si="0"/>
        <v/>
      </c>
      <c r="H18" s="52" t="str">
        <f ca="1">OFFSET(dummy2!BC16,0,dummy2!$AS$3)</f>
        <v/>
      </c>
      <c r="I18" s="51" t="str">
        <f ca="1">OFFSET(dummy2!AZ16,0,dummy2!$AT$3)</f>
        <v/>
      </c>
      <c r="J18" s="40" t="str">
        <f ca="1">OFFSET(dummy2!$BA16,0,dummy2!$AT$3)</f>
        <v/>
      </c>
      <c r="K18" s="47" t="str">
        <f ca="1">OFFSET(dummy2!BB16,0,dummy2!$AT$3)</f>
        <v/>
      </c>
      <c r="L18" s="36" t="str">
        <f t="shared" ca="1" si="1"/>
        <v/>
      </c>
      <c r="M18" s="52" t="str">
        <f ca="1">OFFSET(dummy2!BC16,0,dummy2!$AT$3)</f>
        <v/>
      </c>
      <c r="N18" s="51" t="str">
        <f ca="1">OFFSET(dummy2!$AZ16,0,dummy2!$AU$3)</f>
        <v/>
      </c>
      <c r="O18" s="40" t="str">
        <f ca="1">OFFSET(dummy2!$BA16,0,dummy2!$AU$3)</f>
        <v/>
      </c>
      <c r="P18" s="47" t="str">
        <f ca="1">OFFSET(dummy2!$BB16,0,dummy2!$AU$3)</f>
        <v/>
      </c>
      <c r="Q18" s="36" t="str">
        <f t="shared" ca="1" si="2"/>
        <v/>
      </c>
      <c r="R18" s="58" t="str">
        <f ca="1">OFFSET(dummy2!$BC16,0,dummy2!$AU$3)</f>
        <v/>
      </c>
      <c r="S18" s="51" t="str">
        <f ca="1">OFFSET(dummy2!$AZ16,0,dummy2!$AV$3)</f>
        <v/>
      </c>
      <c r="T18" s="40" t="str">
        <f ca="1">OFFSET(dummy2!$BA16,0,dummy2!$AV$3)</f>
        <v/>
      </c>
      <c r="U18" s="47" t="str">
        <f ca="1">OFFSET(dummy2!$BB16,0,dummy2!$AV$3)</f>
        <v/>
      </c>
      <c r="V18" s="36" t="str">
        <f t="shared" ca="1" si="3"/>
        <v/>
      </c>
      <c r="W18" s="58" t="str">
        <f ca="1">OFFSET(dummy2!$BC16,0,dummy2!$AV$3)</f>
        <v/>
      </c>
      <c r="X18" s="51" t="str">
        <f ca="1">OFFSET(dummy2!$AZ16,0,dummy2!$AW$3)</f>
        <v/>
      </c>
      <c r="Y18" s="40" t="str">
        <f ca="1">OFFSET(dummy2!$BA16,0,dummy2!$AW$3)</f>
        <v/>
      </c>
      <c r="Z18" s="47" t="str">
        <f ca="1">OFFSET(dummy2!$BB16,0,dummy2!$AW$3)</f>
        <v/>
      </c>
      <c r="AA18" s="36" t="str">
        <f t="shared" ca="1" si="4"/>
        <v/>
      </c>
      <c r="AB18" s="58" t="str">
        <f ca="1">OFFSET(dummy2!$BC16,0,dummy2!$AW$3)</f>
        <v/>
      </c>
      <c r="AC18" s="51" t="str">
        <f ca="1">OFFSET(dummy2!$AZ16,0,dummy2!$AX$3)</f>
        <v/>
      </c>
      <c r="AD18" s="40" t="str">
        <f ca="1">OFFSET(dummy2!$BA16,0,dummy2!$AX$3)</f>
        <v/>
      </c>
      <c r="AE18" s="47" t="str">
        <f ca="1">OFFSET(dummy2!$BB16,0,dummy2!$AX$3)</f>
        <v/>
      </c>
      <c r="AF18" s="36" t="str">
        <f t="shared" ca="1" si="5"/>
        <v/>
      </c>
      <c r="AG18" s="58" t="str">
        <f ca="1">OFFSET(dummy2!$BC16,0,dummy2!$AX$3)</f>
        <v/>
      </c>
      <c r="AH18" s="51" t="str">
        <f ca="1">OFFSET(dummy2!$AZ16,0,dummy2!$AY$3)</f>
        <v/>
      </c>
      <c r="AI18" s="40" t="str">
        <f ca="1">OFFSET(dummy2!$BA16,0,dummy2!$AY$3)</f>
        <v/>
      </c>
      <c r="AJ18" s="47" t="str">
        <f ca="1">OFFSET(dummy2!$BB16,0,dummy2!$AY$3)</f>
        <v/>
      </c>
      <c r="AK18" s="36" t="str">
        <f t="shared" ca="1" si="6"/>
        <v/>
      </c>
      <c r="AL18" s="58" t="str">
        <f ca="1">OFFSET(dummy2!$BC16,0,dummy2!$AY$3)</f>
        <v/>
      </c>
      <c r="AM18" s="46"/>
      <c r="AN18" s="46"/>
      <c r="AO18" s="46"/>
      <c r="AP18" s="46"/>
      <c r="AQ18" s="46"/>
    </row>
    <row r="19" spans="1:43" ht="15" customHeight="1" x14ac:dyDescent="0.25">
      <c r="A19" s="73">
        <f t="shared" si="7"/>
        <v>2</v>
      </c>
      <c r="B19" s="61"/>
      <c r="C19" s="46">
        <f t="shared" si="8"/>
        <v>5</v>
      </c>
      <c r="D19" s="51" t="str">
        <f ca="1">OFFSET(dummy2!AZ17,0,dummy2!$AS$3)</f>
        <v/>
      </c>
      <c r="E19" s="40" t="str">
        <f ca="1">OFFSET(dummy2!BA17,0,dummy2!$AS$3)</f>
        <v/>
      </c>
      <c r="F19" s="47" t="str">
        <f ca="1">OFFSET(dummy2!BB17,0,dummy2!$AS$3)</f>
        <v/>
      </c>
      <c r="G19" s="36" t="str">
        <f t="shared" ca="1" si="0"/>
        <v/>
      </c>
      <c r="H19" s="52" t="str">
        <f ca="1">OFFSET(dummy2!BC17,0,dummy2!$AS$3)</f>
        <v/>
      </c>
      <c r="I19" s="51" t="str">
        <f ca="1">OFFSET(dummy2!AZ17,0,dummy2!$AT$3)</f>
        <v/>
      </c>
      <c r="J19" s="40" t="str">
        <f ca="1">OFFSET(dummy2!$BA17,0,dummy2!$AT$3)</f>
        <v/>
      </c>
      <c r="K19" s="47" t="str">
        <f ca="1">OFFSET(dummy2!BB17,0,dummy2!$AT$3)</f>
        <v/>
      </c>
      <c r="L19" s="36" t="str">
        <f t="shared" ca="1" si="1"/>
        <v/>
      </c>
      <c r="M19" s="52" t="str">
        <f ca="1">OFFSET(dummy2!BC17,0,dummy2!$AT$3)</f>
        <v/>
      </c>
      <c r="N19" s="51" t="str">
        <f ca="1">OFFSET(dummy2!$AZ17,0,dummy2!$AU$3)</f>
        <v/>
      </c>
      <c r="O19" s="40" t="str">
        <f ca="1">OFFSET(dummy2!$BA17,0,dummy2!$AU$3)</f>
        <v/>
      </c>
      <c r="P19" s="47" t="str">
        <f ca="1">OFFSET(dummy2!$BB17,0,dummy2!$AU$3)</f>
        <v/>
      </c>
      <c r="Q19" s="36" t="str">
        <f t="shared" ca="1" si="2"/>
        <v/>
      </c>
      <c r="R19" s="58" t="str">
        <f ca="1">OFFSET(dummy2!$BC17,0,dummy2!$AU$3)</f>
        <v/>
      </c>
      <c r="S19" s="51" t="str">
        <f ca="1">OFFSET(dummy2!$AZ17,0,dummy2!$AV$3)</f>
        <v/>
      </c>
      <c r="T19" s="40" t="str">
        <f ca="1">OFFSET(dummy2!$BA17,0,dummy2!$AV$3)</f>
        <v/>
      </c>
      <c r="U19" s="47" t="str">
        <f ca="1">OFFSET(dummy2!$BB17,0,dummy2!$AV$3)</f>
        <v/>
      </c>
      <c r="V19" s="36" t="str">
        <f t="shared" ca="1" si="3"/>
        <v/>
      </c>
      <c r="W19" s="58" t="str">
        <f ca="1">OFFSET(dummy2!$BC17,0,dummy2!$AV$3)</f>
        <v/>
      </c>
      <c r="X19" s="51" t="str">
        <f ca="1">OFFSET(dummy2!$AZ17,0,dummy2!$AW$3)</f>
        <v/>
      </c>
      <c r="Y19" s="40" t="str">
        <f ca="1">OFFSET(dummy2!$BA17,0,dummy2!$AW$3)</f>
        <v/>
      </c>
      <c r="Z19" s="47" t="str">
        <f ca="1">OFFSET(dummy2!$BB17,0,dummy2!$AW$3)</f>
        <v/>
      </c>
      <c r="AA19" s="36" t="str">
        <f t="shared" ca="1" si="4"/>
        <v/>
      </c>
      <c r="AB19" s="58" t="str">
        <f ca="1">OFFSET(dummy2!$BC17,0,dummy2!$AW$3)</f>
        <v/>
      </c>
      <c r="AC19" s="51" t="str">
        <f ca="1">OFFSET(dummy2!$AZ17,0,dummy2!$AX$3)</f>
        <v/>
      </c>
      <c r="AD19" s="40" t="str">
        <f ca="1">OFFSET(dummy2!$BA17,0,dummy2!$AX$3)</f>
        <v/>
      </c>
      <c r="AE19" s="47" t="str">
        <f ca="1">OFFSET(dummy2!$BB17,0,dummy2!$AX$3)</f>
        <v/>
      </c>
      <c r="AF19" s="36" t="str">
        <f t="shared" ca="1" si="5"/>
        <v/>
      </c>
      <c r="AG19" s="58" t="str">
        <f ca="1">OFFSET(dummy2!$BC17,0,dummy2!$AX$3)</f>
        <v/>
      </c>
      <c r="AH19" s="51" t="str">
        <f ca="1">OFFSET(dummy2!$AZ17,0,dummy2!$AY$3)</f>
        <v/>
      </c>
      <c r="AI19" s="40" t="str">
        <f ca="1">OFFSET(dummy2!$BA17,0,dummy2!$AY$3)</f>
        <v/>
      </c>
      <c r="AJ19" s="47" t="str">
        <f ca="1">OFFSET(dummy2!$BB17,0,dummy2!$AY$3)</f>
        <v/>
      </c>
      <c r="AK19" s="36" t="str">
        <f t="shared" ca="1" si="6"/>
        <v/>
      </c>
      <c r="AL19" s="58" t="str">
        <f ca="1">OFFSET(dummy2!$BC17,0,dummy2!$AY$3)</f>
        <v/>
      </c>
      <c r="AM19" s="46"/>
      <c r="AN19" s="46"/>
      <c r="AO19" s="46"/>
      <c r="AP19" s="46"/>
      <c r="AQ19" s="46"/>
    </row>
    <row r="20" spans="1:43" ht="15" customHeight="1" x14ac:dyDescent="0.25">
      <c r="A20" s="73">
        <f t="shared" si="7"/>
        <v>2</v>
      </c>
      <c r="B20" s="61"/>
      <c r="C20" s="46">
        <f t="shared" si="8"/>
        <v>6</v>
      </c>
      <c r="D20" s="51" t="str">
        <f ca="1">OFFSET(dummy2!AZ18,0,dummy2!$AS$3)</f>
        <v/>
      </c>
      <c r="E20" s="40" t="str">
        <f ca="1">OFFSET(dummy2!BA18,0,dummy2!$AS$3)</f>
        <v/>
      </c>
      <c r="F20" s="47" t="str">
        <f ca="1">OFFSET(dummy2!BB18,0,dummy2!$AS$3)</f>
        <v/>
      </c>
      <c r="G20" s="36" t="str">
        <f t="shared" ca="1" si="0"/>
        <v/>
      </c>
      <c r="H20" s="52" t="str">
        <f ca="1">OFFSET(dummy2!BC18,0,dummy2!$AS$3)</f>
        <v/>
      </c>
      <c r="I20" s="51" t="str">
        <f ca="1">OFFSET(dummy2!AZ18,0,dummy2!$AT$3)</f>
        <v/>
      </c>
      <c r="J20" s="40" t="str">
        <f ca="1">OFFSET(dummy2!$BA18,0,dummy2!$AT$3)</f>
        <v/>
      </c>
      <c r="K20" s="47" t="str">
        <f ca="1">OFFSET(dummy2!BB18,0,dummy2!$AT$3)</f>
        <v/>
      </c>
      <c r="L20" s="36" t="str">
        <f t="shared" ca="1" si="1"/>
        <v/>
      </c>
      <c r="M20" s="52" t="str">
        <f ca="1">OFFSET(dummy2!BC18,0,dummy2!$AT$3)</f>
        <v/>
      </c>
      <c r="N20" s="51" t="str">
        <f ca="1">OFFSET(dummy2!$AZ18,0,dummy2!$AU$3)</f>
        <v/>
      </c>
      <c r="O20" s="40" t="str">
        <f ca="1">OFFSET(dummy2!$BA18,0,dummy2!$AU$3)</f>
        <v/>
      </c>
      <c r="P20" s="47" t="str">
        <f ca="1">OFFSET(dummy2!$BB18,0,dummy2!$AU$3)</f>
        <v/>
      </c>
      <c r="Q20" s="36" t="str">
        <f t="shared" ca="1" si="2"/>
        <v/>
      </c>
      <c r="R20" s="58" t="str">
        <f ca="1">OFFSET(dummy2!$BC18,0,dummy2!$AU$3)</f>
        <v/>
      </c>
      <c r="S20" s="51" t="str">
        <f ca="1">OFFSET(dummy2!$AZ18,0,dummy2!$AV$3)</f>
        <v/>
      </c>
      <c r="T20" s="40" t="str">
        <f ca="1">OFFSET(dummy2!$BA18,0,dummy2!$AV$3)</f>
        <v/>
      </c>
      <c r="U20" s="47" t="str">
        <f ca="1">OFFSET(dummy2!$BB18,0,dummy2!$AV$3)</f>
        <v/>
      </c>
      <c r="V20" s="36" t="str">
        <f t="shared" ca="1" si="3"/>
        <v/>
      </c>
      <c r="W20" s="58" t="str">
        <f ca="1">OFFSET(dummy2!$BC18,0,dummy2!$AV$3)</f>
        <v/>
      </c>
      <c r="X20" s="51" t="str">
        <f ca="1">OFFSET(dummy2!$AZ18,0,dummy2!$AW$3)</f>
        <v/>
      </c>
      <c r="Y20" s="40" t="str">
        <f ca="1">OFFSET(dummy2!$BA18,0,dummy2!$AW$3)</f>
        <v/>
      </c>
      <c r="Z20" s="47" t="str">
        <f ca="1">OFFSET(dummy2!$BB18,0,dummy2!$AW$3)</f>
        <v/>
      </c>
      <c r="AA20" s="36" t="str">
        <f t="shared" ca="1" si="4"/>
        <v/>
      </c>
      <c r="AB20" s="58" t="str">
        <f ca="1">OFFSET(dummy2!$BC18,0,dummy2!$AW$3)</f>
        <v/>
      </c>
      <c r="AC20" s="51" t="str">
        <f ca="1">OFFSET(dummy2!$AZ18,0,dummy2!$AX$3)</f>
        <v/>
      </c>
      <c r="AD20" s="40" t="str">
        <f ca="1">OFFSET(dummy2!$BA18,0,dummy2!$AX$3)</f>
        <v/>
      </c>
      <c r="AE20" s="47" t="str">
        <f ca="1">OFFSET(dummy2!$BB18,0,dummy2!$AX$3)</f>
        <v/>
      </c>
      <c r="AF20" s="36" t="str">
        <f t="shared" ca="1" si="5"/>
        <v/>
      </c>
      <c r="AG20" s="58" t="str">
        <f ca="1">OFFSET(dummy2!$BC18,0,dummy2!$AX$3)</f>
        <v/>
      </c>
      <c r="AH20" s="51" t="str">
        <f ca="1">OFFSET(dummy2!$AZ18,0,dummy2!$AY$3)</f>
        <v/>
      </c>
      <c r="AI20" s="40" t="str">
        <f ca="1">OFFSET(dummy2!$BA18,0,dummy2!$AY$3)</f>
        <v/>
      </c>
      <c r="AJ20" s="47" t="str">
        <f ca="1">OFFSET(dummy2!$BB18,0,dummy2!$AY$3)</f>
        <v/>
      </c>
      <c r="AK20" s="36" t="str">
        <f t="shared" ca="1" si="6"/>
        <v/>
      </c>
      <c r="AL20" s="58" t="str">
        <f ca="1">OFFSET(dummy2!$BC18,0,dummy2!$AY$3)</f>
        <v/>
      </c>
      <c r="AM20" s="46"/>
      <c r="AN20" s="46"/>
      <c r="AO20" s="46"/>
      <c r="AP20" s="46"/>
      <c r="AQ20" s="46"/>
    </row>
    <row r="21" spans="1:43" ht="15" customHeight="1" x14ac:dyDescent="0.25">
      <c r="A21" s="73">
        <f t="shared" si="7"/>
        <v>2</v>
      </c>
      <c r="B21" s="61"/>
      <c r="C21" s="46">
        <f t="shared" si="8"/>
        <v>7</v>
      </c>
      <c r="D21" s="51" t="str">
        <f ca="1">OFFSET(dummy2!AZ19,0,dummy2!$AS$3)</f>
        <v/>
      </c>
      <c r="E21" s="40" t="str">
        <f ca="1">OFFSET(dummy2!BA19,0,dummy2!$AS$3)</f>
        <v/>
      </c>
      <c r="F21" s="47" t="str">
        <f ca="1">OFFSET(dummy2!BB19,0,dummy2!$AS$3)</f>
        <v/>
      </c>
      <c r="G21" s="36" t="str">
        <f t="shared" ca="1" si="0"/>
        <v/>
      </c>
      <c r="H21" s="52" t="str">
        <f ca="1">OFFSET(dummy2!BC19,0,dummy2!$AS$3)</f>
        <v/>
      </c>
      <c r="I21" s="51" t="str">
        <f ca="1">OFFSET(dummy2!AZ19,0,dummy2!$AT$3)</f>
        <v/>
      </c>
      <c r="J21" s="40" t="str">
        <f ca="1">OFFSET(dummy2!$BA19,0,dummy2!$AT$3)</f>
        <v/>
      </c>
      <c r="K21" s="47" t="str">
        <f ca="1">OFFSET(dummy2!BB19,0,dummy2!$AT$3)</f>
        <v/>
      </c>
      <c r="L21" s="36" t="str">
        <f t="shared" ca="1" si="1"/>
        <v/>
      </c>
      <c r="M21" s="52" t="str">
        <f ca="1">OFFSET(dummy2!BC19,0,dummy2!$AT$3)</f>
        <v/>
      </c>
      <c r="N21" s="51" t="str">
        <f ca="1">OFFSET(dummy2!$AZ19,0,dummy2!$AU$3)</f>
        <v/>
      </c>
      <c r="O21" s="40" t="str">
        <f ca="1">OFFSET(dummy2!$BA19,0,dummy2!$AU$3)</f>
        <v/>
      </c>
      <c r="P21" s="47" t="str">
        <f ca="1">OFFSET(dummy2!$BB19,0,dummy2!$AU$3)</f>
        <v/>
      </c>
      <c r="Q21" s="36" t="str">
        <f t="shared" ca="1" si="2"/>
        <v/>
      </c>
      <c r="R21" s="58" t="str">
        <f ca="1">OFFSET(dummy2!$BC19,0,dummy2!$AU$3)</f>
        <v/>
      </c>
      <c r="S21" s="51" t="str">
        <f ca="1">OFFSET(dummy2!$AZ19,0,dummy2!$AV$3)</f>
        <v/>
      </c>
      <c r="T21" s="40" t="str">
        <f ca="1">OFFSET(dummy2!$BA19,0,dummy2!$AV$3)</f>
        <v/>
      </c>
      <c r="U21" s="47" t="str">
        <f ca="1">OFFSET(dummy2!$BB19,0,dummy2!$AV$3)</f>
        <v/>
      </c>
      <c r="V21" s="36" t="str">
        <f t="shared" ca="1" si="3"/>
        <v/>
      </c>
      <c r="W21" s="58" t="str">
        <f ca="1">OFFSET(dummy2!$BC19,0,dummy2!$AV$3)</f>
        <v/>
      </c>
      <c r="X21" s="51" t="str">
        <f ca="1">OFFSET(dummy2!$AZ19,0,dummy2!$AW$3)</f>
        <v/>
      </c>
      <c r="Y21" s="40" t="str">
        <f ca="1">OFFSET(dummy2!$BA19,0,dummy2!$AW$3)</f>
        <v/>
      </c>
      <c r="Z21" s="47" t="str">
        <f ca="1">OFFSET(dummy2!$BB19,0,dummy2!$AW$3)</f>
        <v/>
      </c>
      <c r="AA21" s="36" t="str">
        <f t="shared" ca="1" si="4"/>
        <v/>
      </c>
      <c r="AB21" s="58" t="str">
        <f ca="1">OFFSET(dummy2!$BC19,0,dummy2!$AW$3)</f>
        <v/>
      </c>
      <c r="AC21" s="51" t="str">
        <f ca="1">OFFSET(dummy2!$AZ19,0,dummy2!$AX$3)</f>
        <v/>
      </c>
      <c r="AD21" s="40" t="str">
        <f ca="1">OFFSET(dummy2!$BA19,0,dummy2!$AX$3)</f>
        <v/>
      </c>
      <c r="AE21" s="47" t="str">
        <f ca="1">OFFSET(dummy2!$BB19,0,dummy2!$AX$3)</f>
        <v/>
      </c>
      <c r="AF21" s="36" t="str">
        <f t="shared" ca="1" si="5"/>
        <v/>
      </c>
      <c r="AG21" s="58" t="str">
        <f ca="1">OFFSET(dummy2!$BC19,0,dummy2!$AX$3)</f>
        <v/>
      </c>
      <c r="AH21" s="51" t="str">
        <f ca="1">OFFSET(dummy2!$AZ19,0,dummy2!$AY$3)</f>
        <v/>
      </c>
      <c r="AI21" s="40" t="str">
        <f ca="1">OFFSET(dummy2!$BA19,0,dummy2!$AY$3)</f>
        <v/>
      </c>
      <c r="AJ21" s="47" t="str">
        <f ca="1">OFFSET(dummy2!$BB19,0,dummy2!$AY$3)</f>
        <v/>
      </c>
      <c r="AK21" s="36" t="str">
        <f t="shared" ca="1" si="6"/>
        <v/>
      </c>
      <c r="AL21" s="58" t="str">
        <f ca="1">OFFSET(dummy2!$BC19,0,dummy2!$AY$3)</f>
        <v/>
      </c>
      <c r="AM21" s="46"/>
      <c r="AN21" s="46"/>
      <c r="AO21" s="46"/>
      <c r="AP21" s="46"/>
      <c r="AQ21" s="46"/>
    </row>
    <row r="22" spans="1:43" ht="15" customHeight="1" thickBot="1" x14ac:dyDescent="0.3">
      <c r="A22" s="73">
        <f t="shared" si="7"/>
        <v>2</v>
      </c>
      <c r="B22" s="62"/>
      <c r="C22" s="46">
        <f t="shared" si="8"/>
        <v>8</v>
      </c>
      <c r="D22" s="53" t="str">
        <f ca="1">OFFSET(dummy2!AZ20,0,dummy2!$AS$3)</f>
        <v/>
      </c>
      <c r="E22" s="54" t="str">
        <f ca="1">OFFSET(dummy2!BA20,0,dummy2!$AS$3)</f>
        <v/>
      </c>
      <c r="F22" s="55" t="str">
        <f ca="1">OFFSET(dummy2!BB20,0,dummy2!$AS$3)</f>
        <v/>
      </c>
      <c r="G22" s="56" t="str">
        <f t="shared" ca="1" si="0"/>
        <v/>
      </c>
      <c r="H22" s="57" t="str">
        <f ca="1">OFFSET(dummy2!BC20,0,dummy2!$AS$3)</f>
        <v/>
      </c>
      <c r="I22" s="53" t="str">
        <f ca="1">OFFSET(dummy2!AZ20,0,dummy2!$AT$3)</f>
        <v/>
      </c>
      <c r="J22" s="54" t="str">
        <f ca="1">OFFSET(dummy2!$BA20,0,dummy2!$AT$3)</f>
        <v/>
      </c>
      <c r="K22" s="55" t="str">
        <f ca="1">OFFSET(dummy2!BB20,0,dummy2!$AT$3)</f>
        <v/>
      </c>
      <c r="L22" s="56" t="str">
        <f t="shared" ca="1" si="1"/>
        <v/>
      </c>
      <c r="M22" s="57" t="str">
        <f ca="1">OFFSET(dummy2!BC20,0,dummy2!$AT$3)</f>
        <v/>
      </c>
      <c r="N22" s="53" t="str">
        <f ca="1">OFFSET(dummy2!$AZ20,0,dummy2!$AU$3)</f>
        <v/>
      </c>
      <c r="O22" s="54" t="str">
        <f ca="1">OFFSET(dummy2!$BA20,0,dummy2!$AU$3)</f>
        <v/>
      </c>
      <c r="P22" s="55" t="str">
        <f ca="1">OFFSET(dummy2!$BB20,0,dummy2!$AU$3)</f>
        <v/>
      </c>
      <c r="Q22" s="56" t="str">
        <f t="shared" ca="1" si="2"/>
        <v/>
      </c>
      <c r="R22" s="59" t="str">
        <f ca="1">OFFSET(dummy2!$BC20,0,dummy2!$AU$3)</f>
        <v/>
      </c>
      <c r="S22" s="53" t="str">
        <f ca="1">OFFSET(dummy2!$AZ20,0,dummy2!$AV$3)</f>
        <v/>
      </c>
      <c r="T22" s="54" t="str">
        <f ca="1">OFFSET(dummy2!$BA20,0,dummy2!$AV$3)</f>
        <v/>
      </c>
      <c r="U22" s="55" t="str">
        <f ca="1">OFFSET(dummy2!$BB20,0,dummy2!$AV$3)</f>
        <v/>
      </c>
      <c r="V22" s="56" t="str">
        <f t="shared" ca="1" si="3"/>
        <v/>
      </c>
      <c r="W22" s="59" t="str">
        <f ca="1">OFFSET(dummy2!$BC20,0,dummy2!$AV$3)</f>
        <v/>
      </c>
      <c r="X22" s="53" t="str">
        <f ca="1">OFFSET(dummy2!$AZ20,0,dummy2!$AW$3)</f>
        <v/>
      </c>
      <c r="Y22" s="54" t="str">
        <f ca="1">OFFSET(dummy2!$BA20,0,dummy2!$AW$3)</f>
        <v/>
      </c>
      <c r="Z22" s="55" t="str">
        <f ca="1">OFFSET(dummy2!$BB20,0,dummy2!$AW$3)</f>
        <v/>
      </c>
      <c r="AA22" s="56" t="str">
        <f t="shared" ca="1" si="4"/>
        <v/>
      </c>
      <c r="AB22" s="59" t="str">
        <f ca="1">OFFSET(dummy2!$BC20,0,dummy2!$AW$3)</f>
        <v/>
      </c>
      <c r="AC22" s="53" t="str">
        <f ca="1">OFFSET(dummy2!$AZ20,0,dummy2!$AX$3)</f>
        <v/>
      </c>
      <c r="AD22" s="54" t="str">
        <f ca="1">OFFSET(dummy2!$BA20,0,dummy2!$AX$3)</f>
        <v/>
      </c>
      <c r="AE22" s="55" t="str">
        <f ca="1">OFFSET(dummy2!$BB20,0,dummy2!$AX$3)</f>
        <v/>
      </c>
      <c r="AF22" s="56" t="str">
        <f t="shared" ca="1" si="5"/>
        <v/>
      </c>
      <c r="AG22" s="59" t="str">
        <f ca="1">OFFSET(dummy2!$BC20,0,dummy2!$AX$3)</f>
        <v/>
      </c>
      <c r="AH22" s="53" t="str">
        <f ca="1">OFFSET(dummy2!$AZ20,0,dummy2!$AY$3)</f>
        <v/>
      </c>
      <c r="AI22" s="54" t="str">
        <f ca="1">OFFSET(dummy2!$BA20,0,dummy2!$AY$3)</f>
        <v/>
      </c>
      <c r="AJ22" s="55" t="str">
        <f ca="1">OFFSET(dummy2!$BB20,0,dummy2!$AY$3)</f>
        <v/>
      </c>
      <c r="AK22" s="56" t="str">
        <f t="shared" ca="1" si="6"/>
        <v/>
      </c>
      <c r="AL22" s="59" t="str">
        <f ca="1">OFFSET(dummy2!$BC20,0,dummy2!$AY$3)</f>
        <v/>
      </c>
      <c r="AM22" s="46"/>
      <c r="AN22" s="46"/>
      <c r="AO22" s="46"/>
      <c r="AP22" s="46"/>
      <c r="AQ22" s="46"/>
    </row>
    <row r="23" spans="1:43" ht="15" customHeight="1" x14ac:dyDescent="0.25">
      <c r="A23" s="73">
        <f t="shared" si="7"/>
        <v>3</v>
      </c>
      <c r="B23" s="60" t="str">
        <f>dummy1!L17</f>
        <v>Court 3</v>
      </c>
      <c r="C23" s="46">
        <f t="shared" si="8"/>
        <v>1</v>
      </c>
      <c r="D23" s="67">
        <f ca="1">OFFSET(dummy2!AZ21,0,dummy2!$AS$3)</f>
        <v>0.625</v>
      </c>
      <c r="E23" s="68">
        <f ca="1">OFFSET(dummy2!BA21,0,dummy2!$AS$3)</f>
        <v>3</v>
      </c>
      <c r="F23" s="69" t="str">
        <f ca="1">OFFSET(dummy2!BB21,0,dummy2!$AS$3)</f>
        <v>Player 4</v>
      </c>
      <c r="G23" s="70" t="str">
        <f t="shared" ca="1" si="0"/>
        <v>vs</v>
      </c>
      <c r="H23" s="71" t="str">
        <f ca="1">OFFSET(dummy2!BC21,0,dummy2!$AS$3)</f>
        <v>Player 13</v>
      </c>
      <c r="I23" s="67" t="str">
        <f ca="1">OFFSET(dummy2!AZ21,0,dummy2!$AT$3)</f>
        <v/>
      </c>
      <c r="J23" s="68" t="str">
        <f ca="1">OFFSET(dummy2!$BA21,0,dummy2!$AT$3)</f>
        <v/>
      </c>
      <c r="K23" s="69" t="str">
        <f ca="1">OFFSET(dummy2!BB21,0,dummy2!$AT$3)</f>
        <v/>
      </c>
      <c r="L23" s="70" t="str">
        <f t="shared" ca="1" si="1"/>
        <v/>
      </c>
      <c r="M23" s="71" t="str">
        <f ca="1">OFFSET(dummy2!BC21,0,dummy2!$AT$3)</f>
        <v/>
      </c>
      <c r="N23" s="67" t="str">
        <f ca="1">OFFSET(dummy2!$AZ21,0,dummy2!$AU$3)</f>
        <v/>
      </c>
      <c r="O23" s="68" t="str">
        <f ca="1">OFFSET(dummy2!$BA21,0,dummy2!$AU$3)</f>
        <v/>
      </c>
      <c r="P23" s="69" t="str">
        <f ca="1">OFFSET(dummy2!$BB21,0,dummy2!$AU$3)</f>
        <v/>
      </c>
      <c r="Q23" s="70" t="str">
        <f t="shared" ca="1" si="2"/>
        <v/>
      </c>
      <c r="R23" s="72" t="str">
        <f ca="1">OFFSET(dummy2!$BC21,0,dummy2!$AU$3)</f>
        <v/>
      </c>
      <c r="S23" s="67" t="str">
        <f ca="1">OFFSET(dummy2!$AZ21,0,dummy2!$AV$3)</f>
        <v/>
      </c>
      <c r="T23" s="68" t="str">
        <f ca="1">OFFSET(dummy2!$BA21,0,dummy2!$AV$3)</f>
        <v/>
      </c>
      <c r="U23" s="69" t="str">
        <f ca="1">OFFSET(dummy2!$BB21,0,dummy2!$AV$3)</f>
        <v/>
      </c>
      <c r="V23" s="70" t="str">
        <f t="shared" ca="1" si="3"/>
        <v/>
      </c>
      <c r="W23" s="72" t="str">
        <f ca="1">OFFSET(dummy2!$BC21,0,dummy2!$AV$3)</f>
        <v/>
      </c>
      <c r="X23" s="67" t="str">
        <f ca="1">OFFSET(dummy2!$AZ21,0,dummy2!$AW$3)</f>
        <v/>
      </c>
      <c r="Y23" s="68" t="str">
        <f ca="1">OFFSET(dummy2!$BA21,0,dummy2!$AW$3)</f>
        <v/>
      </c>
      <c r="Z23" s="69" t="str">
        <f ca="1">OFFSET(dummy2!$BB21,0,dummy2!$AW$3)</f>
        <v/>
      </c>
      <c r="AA23" s="70" t="str">
        <f t="shared" ca="1" si="4"/>
        <v/>
      </c>
      <c r="AB23" s="72" t="str">
        <f ca="1">OFFSET(dummy2!$BC21,0,dummy2!$AW$3)</f>
        <v/>
      </c>
      <c r="AC23" s="67" t="str">
        <f ca="1">OFFSET(dummy2!$AZ21,0,dummy2!$AX$3)</f>
        <v/>
      </c>
      <c r="AD23" s="68" t="str">
        <f ca="1">OFFSET(dummy2!$BA21,0,dummy2!$AX$3)</f>
        <v/>
      </c>
      <c r="AE23" s="69" t="str">
        <f ca="1">OFFSET(dummy2!$BB21,0,dummy2!$AX$3)</f>
        <v/>
      </c>
      <c r="AF23" s="70" t="str">
        <f t="shared" ca="1" si="5"/>
        <v/>
      </c>
      <c r="AG23" s="72" t="str">
        <f ca="1">OFFSET(dummy2!$BC21,0,dummy2!$AX$3)</f>
        <v/>
      </c>
      <c r="AH23" s="67" t="str">
        <f ca="1">OFFSET(dummy2!$AZ21,0,dummy2!$AY$3)</f>
        <v/>
      </c>
      <c r="AI23" s="68" t="str">
        <f ca="1">OFFSET(dummy2!$BA21,0,dummy2!$AY$3)</f>
        <v/>
      </c>
      <c r="AJ23" s="69" t="str">
        <f ca="1">OFFSET(dummy2!$BB21,0,dummy2!$AY$3)</f>
        <v/>
      </c>
      <c r="AK23" s="70" t="str">
        <f t="shared" ca="1" si="6"/>
        <v/>
      </c>
      <c r="AL23" s="72" t="str">
        <f ca="1">OFFSET(dummy2!$BC21,0,dummy2!$AY$3)</f>
        <v/>
      </c>
      <c r="AM23" s="46"/>
      <c r="AN23" s="46"/>
      <c r="AO23" s="46"/>
      <c r="AP23" s="46"/>
      <c r="AQ23" s="46"/>
    </row>
    <row r="24" spans="1:43" ht="15" customHeight="1" x14ac:dyDescent="0.25">
      <c r="A24" s="73">
        <f t="shared" si="7"/>
        <v>3</v>
      </c>
      <c r="B24" s="61"/>
      <c r="C24" s="46">
        <f t="shared" si="8"/>
        <v>2</v>
      </c>
      <c r="D24" s="51" t="str">
        <f ca="1">OFFSET(dummy2!AZ22,0,dummy2!$AS$3)</f>
        <v/>
      </c>
      <c r="E24" s="40" t="str">
        <f ca="1">OFFSET(dummy2!BA22,0,dummy2!$AS$3)</f>
        <v/>
      </c>
      <c r="F24" s="47" t="str">
        <f ca="1">OFFSET(dummy2!BB22,0,dummy2!$AS$3)</f>
        <v/>
      </c>
      <c r="G24" s="36" t="str">
        <f t="shared" ca="1" si="0"/>
        <v/>
      </c>
      <c r="H24" s="52" t="str">
        <f ca="1">OFFSET(dummy2!BC22,0,dummy2!$AS$3)</f>
        <v/>
      </c>
      <c r="I24" s="51" t="str">
        <f ca="1">OFFSET(dummy2!AZ22,0,dummy2!$AT$3)</f>
        <v/>
      </c>
      <c r="J24" s="40" t="str">
        <f ca="1">OFFSET(dummy2!$BA22,0,dummy2!$AT$3)</f>
        <v/>
      </c>
      <c r="K24" s="47" t="str">
        <f ca="1">OFFSET(dummy2!BB22,0,dummy2!$AT$3)</f>
        <v/>
      </c>
      <c r="L24" s="36" t="str">
        <f t="shared" ca="1" si="1"/>
        <v/>
      </c>
      <c r="M24" s="52" t="str">
        <f ca="1">OFFSET(dummy2!BC22,0,dummy2!$AT$3)</f>
        <v/>
      </c>
      <c r="N24" s="51" t="str">
        <f ca="1">OFFSET(dummy2!$AZ22,0,dummy2!$AU$3)</f>
        <v/>
      </c>
      <c r="O24" s="40" t="str">
        <f ca="1">OFFSET(dummy2!$BA22,0,dummy2!$AU$3)</f>
        <v/>
      </c>
      <c r="P24" s="47" t="str">
        <f ca="1">OFFSET(dummy2!$BB22,0,dummy2!$AU$3)</f>
        <v/>
      </c>
      <c r="Q24" s="36" t="str">
        <f t="shared" ca="1" si="2"/>
        <v/>
      </c>
      <c r="R24" s="58" t="str">
        <f ca="1">OFFSET(dummy2!$BC22,0,dummy2!$AU$3)</f>
        <v/>
      </c>
      <c r="S24" s="51" t="str">
        <f ca="1">OFFSET(dummy2!$AZ22,0,dummy2!$AV$3)</f>
        <v/>
      </c>
      <c r="T24" s="40" t="str">
        <f ca="1">OFFSET(dummy2!$BA22,0,dummy2!$AV$3)</f>
        <v/>
      </c>
      <c r="U24" s="47" t="str">
        <f ca="1">OFFSET(dummy2!$BB22,0,dummy2!$AV$3)</f>
        <v/>
      </c>
      <c r="V24" s="36" t="str">
        <f t="shared" ca="1" si="3"/>
        <v/>
      </c>
      <c r="W24" s="58" t="str">
        <f ca="1">OFFSET(dummy2!$BC22,0,dummy2!$AV$3)</f>
        <v/>
      </c>
      <c r="X24" s="51" t="str">
        <f ca="1">OFFSET(dummy2!$AZ22,0,dummy2!$AW$3)</f>
        <v/>
      </c>
      <c r="Y24" s="40" t="str">
        <f ca="1">OFFSET(dummy2!$BA22,0,dummy2!$AW$3)</f>
        <v/>
      </c>
      <c r="Z24" s="47" t="str">
        <f ca="1">OFFSET(dummy2!$BB22,0,dummy2!$AW$3)</f>
        <v/>
      </c>
      <c r="AA24" s="36" t="str">
        <f t="shared" ca="1" si="4"/>
        <v/>
      </c>
      <c r="AB24" s="58" t="str">
        <f ca="1">OFFSET(dummy2!$BC22,0,dummy2!$AW$3)</f>
        <v/>
      </c>
      <c r="AC24" s="51" t="str">
        <f ca="1">OFFSET(dummy2!$AZ22,0,dummy2!$AX$3)</f>
        <v/>
      </c>
      <c r="AD24" s="40" t="str">
        <f ca="1">OFFSET(dummy2!$BA22,0,dummy2!$AX$3)</f>
        <v/>
      </c>
      <c r="AE24" s="47" t="str">
        <f ca="1">OFFSET(dummy2!$BB22,0,dummy2!$AX$3)</f>
        <v/>
      </c>
      <c r="AF24" s="36" t="str">
        <f t="shared" ca="1" si="5"/>
        <v/>
      </c>
      <c r="AG24" s="58" t="str">
        <f ca="1">OFFSET(dummy2!$BC22,0,dummy2!$AX$3)</f>
        <v/>
      </c>
      <c r="AH24" s="51" t="str">
        <f ca="1">OFFSET(dummy2!$AZ22,0,dummy2!$AY$3)</f>
        <v/>
      </c>
      <c r="AI24" s="40" t="str">
        <f ca="1">OFFSET(dummy2!$BA22,0,dummy2!$AY$3)</f>
        <v/>
      </c>
      <c r="AJ24" s="47" t="str">
        <f ca="1">OFFSET(dummy2!$BB22,0,dummy2!$AY$3)</f>
        <v/>
      </c>
      <c r="AK24" s="36" t="str">
        <f t="shared" ca="1" si="6"/>
        <v/>
      </c>
      <c r="AL24" s="58" t="str">
        <f ca="1">OFFSET(dummy2!$BC22,0,dummy2!$AY$3)</f>
        <v/>
      </c>
      <c r="AM24" s="46"/>
      <c r="AN24" s="46"/>
      <c r="AO24" s="46"/>
      <c r="AP24" s="46"/>
      <c r="AQ24" s="46"/>
    </row>
    <row r="25" spans="1:43" ht="15" customHeight="1" x14ac:dyDescent="0.25">
      <c r="A25" s="73">
        <f t="shared" si="7"/>
        <v>3</v>
      </c>
      <c r="B25" s="61"/>
      <c r="C25" s="46">
        <f t="shared" si="8"/>
        <v>3</v>
      </c>
      <c r="D25" s="51" t="str">
        <f ca="1">OFFSET(dummy2!AZ23,0,dummy2!$AS$3)</f>
        <v/>
      </c>
      <c r="E25" s="40" t="str">
        <f ca="1">OFFSET(dummy2!BA23,0,dummy2!$AS$3)</f>
        <v/>
      </c>
      <c r="F25" s="47" t="str">
        <f ca="1">OFFSET(dummy2!BB23,0,dummy2!$AS$3)</f>
        <v/>
      </c>
      <c r="G25" s="36" t="str">
        <f t="shared" ca="1" si="0"/>
        <v/>
      </c>
      <c r="H25" s="52" t="str">
        <f ca="1">OFFSET(dummy2!BC23,0,dummy2!$AS$3)</f>
        <v/>
      </c>
      <c r="I25" s="51" t="str">
        <f ca="1">OFFSET(dummy2!AZ23,0,dummy2!$AT$3)</f>
        <v/>
      </c>
      <c r="J25" s="40" t="str">
        <f ca="1">OFFSET(dummy2!$BA23,0,dummy2!$AT$3)</f>
        <v/>
      </c>
      <c r="K25" s="47" t="str">
        <f ca="1">OFFSET(dummy2!BB23,0,dummy2!$AT$3)</f>
        <v/>
      </c>
      <c r="L25" s="36" t="str">
        <f t="shared" ca="1" si="1"/>
        <v/>
      </c>
      <c r="M25" s="52" t="str">
        <f ca="1">OFFSET(dummy2!BC23,0,dummy2!$AT$3)</f>
        <v/>
      </c>
      <c r="N25" s="51" t="str">
        <f ca="1">OFFSET(dummy2!$AZ23,0,dummy2!$AU$3)</f>
        <v/>
      </c>
      <c r="O25" s="40" t="str">
        <f ca="1">OFFSET(dummy2!$BA23,0,dummy2!$AU$3)</f>
        <v/>
      </c>
      <c r="P25" s="47" t="str">
        <f ca="1">OFFSET(dummy2!$BB23,0,dummy2!$AU$3)</f>
        <v/>
      </c>
      <c r="Q25" s="36" t="str">
        <f t="shared" ca="1" si="2"/>
        <v/>
      </c>
      <c r="R25" s="58" t="str">
        <f ca="1">OFFSET(dummy2!$BC23,0,dummy2!$AU$3)</f>
        <v/>
      </c>
      <c r="S25" s="51" t="str">
        <f ca="1">OFFSET(dummy2!$AZ23,0,dummy2!$AV$3)</f>
        <v/>
      </c>
      <c r="T25" s="40" t="str">
        <f ca="1">OFFSET(dummy2!$BA23,0,dummy2!$AV$3)</f>
        <v/>
      </c>
      <c r="U25" s="47" t="str">
        <f ca="1">OFFSET(dummy2!$BB23,0,dummy2!$AV$3)</f>
        <v/>
      </c>
      <c r="V25" s="36" t="str">
        <f t="shared" ca="1" si="3"/>
        <v/>
      </c>
      <c r="W25" s="58" t="str">
        <f ca="1">OFFSET(dummy2!$BC23,0,dummy2!$AV$3)</f>
        <v/>
      </c>
      <c r="X25" s="51" t="str">
        <f ca="1">OFFSET(dummy2!$AZ23,0,dummy2!$AW$3)</f>
        <v/>
      </c>
      <c r="Y25" s="40" t="str">
        <f ca="1">OFFSET(dummy2!$BA23,0,dummy2!$AW$3)</f>
        <v/>
      </c>
      <c r="Z25" s="47" t="str">
        <f ca="1">OFFSET(dummy2!$BB23,0,dummy2!$AW$3)</f>
        <v/>
      </c>
      <c r="AA25" s="36" t="str">
        <f t="shared" ca="1" si="4"/>
        <v/>
      </c>
      <c r="AB25" s="58" t="str">
        <f ca="1">OFFSET(dummy2!$BC23,0,dummy2!$AW$3)</f>
        <v/>
      </c>
      <c r="AC25" s="51" t="str">
        <f ca="1">OFFSET(dummy2!$AZ23,0,dummy2!$AX$3)</f>
        <v/>
      </c>
      <c r="AD25" s="40" t="str">
        <f ca="1">OFFSET(dummy2!$BA23,0,dummy2!$AX$3)</f>
        <v/>
      </c>
      <c r="AE25" s="47" t="str">
        <f ca="1">OFFSET(dummy2!$BB23,0,dummy2!$AX$3)</f>
        <v/>
      </c>
      <c r="AF25" s="36" t="str">
        <f t="shared" ca="1" si="5"/>
        <v/>
      </c>
      <c r="AG25" s="58" t="str">
        <f ca="1">OFFSET(dummy2!$BC23,0,dummy2!$AX$3)</f>
        <v/>
      </c>
      <c r="AH25" s="51" t="str">
        <f ca="1">OFFSET(dummy2!$AZ23,0,dummy2!$AY$3)</f>
        <v/>
      </c>
      <c r="AI25" s="40" t="str">
        <f ca="1">OFFSET(dummy2!$BA23,0,dummy2!$AY$3)</f>
        <v/>
      </c>
      <c r="AJ25" s="47" t="str">
        <f ca="1">OFFSET(dummy2!$BB23,0,dummy2!$AY$3)</f>
        <v/>
      </c>
      <c r="AK25" s="36" t="str">
        <f t="shared" ca="1" si="6"/>
        <v/>
      </c>
      <c r="AL25" s="58" t="str">
        <f ca="1">OFFSET(dummy2!$BC23,0,dummy2!$AY$3)</f>
        <v/>
      </c>
      <c r="AM25" s="46"/>
      <c r="AN25" s="46"/>
      <c r="AO25" s="46"/>
      <c r="AP25" s="46"/>
      <c r="AQ25" s="46"/>
    </row>
    <row r="26" spans="1:43" ht="15" customHeight="1" x14ac:dyDescent="0.25">
      <c r="A26" s="73">
        <f t="shared" si="7"/>
        <v>3</v>
      </c>
      <c r="B26" s="61"/>
      <c r="C26" s="46">
        <f t="shared" si="8"/>
        <v>4</v>
      </c>
      <c r="D26" s="51" t="str">
        <f ca="1">OFFSET(dummy2!AZ24,0,dummy2!$AS$3)</f>
        <v/>
      </c>
      <c r="E26" s="40" t="str">
        <f ca="1">OFFSET(dummy2!BA24,0,dummy2!$AS$3)</f>
        <v/>
      </c>
      <c r="F26" s="47" t="str">
        <f ca="1">OFFSET(dummy2!BB24,0,dummy2!$AS$3)</f>
        <v/>
      </c>
      <c r="G26" s="36" t="str">
        <f t="shared" ca="1" si="0"/>
        <v/>
      </c>
      <c r="H26" s="52" t="str">
        <f ca="1">OFFSET(dummy2!BC24,0,dummy2!$AS$3)</f>
        <v/>
      </c>
      <c r="I26" s="51" t="str">
        <f ca="1">OFFSET(dummy2!AZ24,0,dummy2!$AT$3)</f>
        <v/>
      </c>
      <c r="J26" s="40" t="str">
        <f ca="1">OFFSET(dummy2!$BA24,0,dummy2!$AT$3)</f>
        <v/>
      </c>
      <c r="K26" s="47" t="str">
        <f ca="1">OFFSET(dummy2!BB24,0,dummy2!$AT$3)</f>
        <v/>
      </c>
      <c r="L26" s="36" t="str">
        <f t="shared" ca="1" si="1"/>
        <v/>
      </c>
      <c r="M26" s="52" t="str">
        <f ca="1">OFFSET(dummy2!BC24,0,dummy2!$AT$3)</f>
        <v/>
      </c>
      <c r="N26" s="51" t="str">
        <f ca="1">OFFSET(dummy2!$AZ24,0,dummy2!$AU$3)</f>
        <v/>
      </c>
      <c r="O26" s="40" t="str">
        <f ca="1">OFFSET(dummy2!$BA24,0,dummy2!$AU$3)</f>
        <v/>
      </c>
      <c r="P26" s="47" t="str">
        <f ca="1">OFFSET(dummy2!$BB24,0,dummy2!$AU$3)</f>
        <v/>
      </c>
      <c r="Q26" s="36" t="str">
        <f t="shared" ca="1" si="2"/>
        <v/>
      </c>
      <c r="R26" s="58" t="str">
        <f ca="1">OFFSET(dummy2!$BC24,0,dummy2!$AU$3)</f>
        <v/>
      </c>
      <c r="S26" s="51" t="str">
        <f ca="1">OFFSET(dummy2!$AZ24,0,dummy2!$AV$3)</f>
        <v/>
      </c>
      <c r="T26" s="40" t="str">
        <f ca="1">OFFSET(dummy2!$BA24,0,dummy2!$AV$3)</f>
        <v/>
      </c>
      <c r="U26" s="47" t="str">
        <f ca="1">OFFSET(dummy2!$BB24,0,dummy2!$AV$3)</f>
        <v/>
      </c>
      <c r="V26" s="36" t="str">
        <f t="shared" ca="1" si="3"/>
        <v/>
      </c>
      <c r="W26" s="58" t="str">
        <f ca="1">OFFSET(dummy2!$BC24,0,dummy2!$AV$3)</f>
        <v/>
      </c>
      <c r="X26" s="51" t="str">
        <f ca="1">OFFSET(dummy2!$AZ24,0,dummy2!$AW$3)</f>
        <v/>
      </c>
      <c r="Y26" s="40" t="str">
        <f ca="1">OFFSET(dummy2!$BA24,0,dummy2!$AW$3)</f>
        <v/>
      </c>
      <c r="Z26" s="47" t="str">
        <f ca="1">OFFSET(dummy2!$BB24,0,dummy2!$AW$3)</f>
        <v/>
      </c>
      <c r="AA26" s="36" t="str">
        <f t="shared" ca="1" si="4"/>
        <v/>
      </c>
      <c r="AB26" s="58" t="str">
        <f ca="1">OFFSET(dummy2!$BC24,0,dummy2!$AW$3)</f>
        <v/>
      </c>
      <c r="AC26" s="51" t="str">
        <f ca="1">OFFSET(dummy2!$AZ24,0,dummy2!$AX$3)</f>
        <v/>
      </c>
      <c r="AD26" s="40" t="str">
        <f ca="1">OFFSET(dummy2!$BA24,0,dummy2!$AX$3)</f>
        <v/>
      </c>
      <c r="AE26" s="47" t="str">
        <f ca="1">OFFSET(dummy2!$BB24,0,dummy2!$AX$3)</f>
        <v/>
      </c>
      <c r="AF26" s="36" t="str">
        <f t="shared" ca="1" si="5"/>
        <v/>
      </c>
      <c r="AG26" s="58" t="str">
        <f ca="1">OFFSET(dummy2!$BC24,0,dummy2!$AX$3)</f>
        <v/>
      </c>
      <c r="AH26" s="51" t="str">
        <f ca="1">OFFSET(dummy2!$AZ24,0,dummy2!$AY$3)</f>
        <v/>
      </c>
      <c r="AI26" s="40" t="str">
        <f ca="1">OFFSET(dummy2!$BA24,0,dummy2!$AY$3)</f>
        <v/>
      </c>
      <c r="AJ26" s="47" t="str">
        <f ca="1">OFFSET(dummy2!$BB24,0,dummy2!$AY$3)</f>
        <v/>
      </c>
      <c r="AK26" s="36" t="str">
        <f t="shared" ca="1" si="6"/>
        <v/>
      </c>
      <c r="AL26" s="58" t="str">
        <f ca="1">OFFSET(dummy2!$BC24,0,dummy2!$AY$3)</f>
        <v/>
      </c>
      <c r="AM26" s="46"/>
      <c r="AN26" s="46"/>
      <c r="AO26" s="46"/>
      <c r="AP26" s="46"/>
      <c r="AQ26" s="46"/>
    </row>
    <row r="27" spans="1:43" ht="15" customHeight="1" x14ac:dyDescent="0.25">
      <c r="A27" s="73">
        <f t="shared" si="7"/>
        <v>3</v>
      </c>
      <c r="B27" s="61"/>
      <c r="C27" s="46">
        <f t="shared" si="8"/>
        <v>5</v>
      </c>
      <c r="D27" s="51" t="str">
        <f ca="1">OFFSET(dummy2!AZ25,0,dummy2!$AS$3)</f>
        <v/>
      </c>
      <c r="E27" s="40" t="str">
        <f ca="1">OFFSET(dummy2!BA25,0,dummy2!$AS$3)</f>
        <v/>
      </c>
      <c r="F27" s="47" t="str">
        <f ca="1">OFFSET(dummy2!BB25,0,dummy2!$AS$3)</f>
        <v/>
      </c>
      <c r="G27" s="36" t="str">
        <f t="shared" ca="1" si="0"/>
        <v/>
      </c>
      <c r="H27" s="52" t="str">
        <f ca="1">OFFSET(dummy2!BC25,0,dummy2!$AS$3)</f>
        <v/>
      </c>
      <c r="I27" s="51" t="str">
        <f ca="1">OFFSET(dummy2!AZ25,0,dummy2!$AT$3)</f>
        <v/>
      </c>
      <c r="J27" s="40" t="str">
        <f ca="1">OFFSET(dummy2!$BA25,0,dummy2!$AT$3)</f>
        <v/>
      </c>
      <c r="K27" s="47" t="str">
        <f ca="1">OFFSET(dummy2!BB25,0,dummy2!$AT$3)</f>
        <v/>
      </c>
      <c r="L27" s="36" t="str">
        <f t="shared" ca="1" si="1"/>
        <v/>
      </c>
      <c r="M27" s="52" t="str">
        <f ca="1">OFFSET(dummy2!BC25,0,dummy2!$AT$3)</f>
        <v/>
      </c>
      <c r="N27" s="51" t="str">
        <f ca="1">OFFSET(dummy2!$AZ25,0,dummy2!$AU$3)</f>
        <v/>
      </c>
      <c r="O27" s="40" t="str">
        <f ca="1">OFFSET(dummy2!$BA25,0,dummy2!$AU$3)</f>
        <v/>
      </c>
      <c r="P27" s="47" t="str">
        <f ca="1">OFFSET(dummy2!$BB25,0,dummy2!$AU$3)</f>
        <v/>
      </c>
      <c r="Q27" s="36" t="str">
        <f t="shared" ca="1" si="2"/>
        <v/>
      </c>
      <c r="R27" s="58" t="str">
        <f ca="1">OFFSET(dummy2!$BC25,0,dummy2!$AU$3)</f>
        <v/>
      </c>
      <c r="S27" s="51" t="str">
        <f ca="1">OFFSET(dummy2!$AZ25,0,dummy2!$AV$3)</f>
        <v/>
      </c>
      <c r="T27" s="40" t="str">
        <f ca="1">OFFSET(dummy2!$BA25,0,dummy2!$AV$3)</f>
        <v/>
      </c>
      <c r="U27" s="47" t="str">
        <f ca="1">OFFSET(dummy2!$BB25,0,dummy2!$AV$3)</f>
        <v/>
      </c>
      <c r="V27" s="36" t="str">
        <f t="shared" ca="1" si="3"/>
        <v/>
      </c>
      <c r="W27" s="58" t="str">
        <f ca="1">OFFSET(dummy2!$BC25,0,dummy2!$AV$3)</f>
        <v/>
      </c>
      <c r="X27" s="51" t="str">
        <f ca="1">OFFSET(dummy2!$AZ25,0,dummy2!$AW$3)</f>
        <v/>
      </c>
      <c r="Y27" s="40" t="str">
        <f ca="1">OFFSET(dummy2!$BA25,0,dummy2!$AW$3)</f>
        <v/>
      </c>
      <c r="Z27" s="47" t="str">
        <f ca="1">OFFSET(dummy2!$BB25,0,dummy2!$AW$3)</f>
        <v/>
      </c>
      <c r="AA27" s="36" t="str">
        <f t="shared" ca="1" si="4"/>
        <v/>
      </c>
      <c r="AB27" s="58" t="str">
        <f ca="1">OFFSET(dummy2!$BC25,0,dummy2!$AW$3)</f>
        <v/>
      </c>
      <c r="AC27" s="51" t="str">
        <f ca="1">OFFSET(dummy2!$AZ25,0,dummy2!$AX$3)</f>
        <v/>
      </c>
      <c r="AD27" s="40" t="str">
        <f ca="1">OFFSET(dummy2!$BA25,0,dummy2!$AX$3)</f>
        <v/>
      </c>
      <c r="AE27" s="47" t="str">
        <f ca="1">OFFSET(dummy2!$BB25,0,dummy2!$AX$3)</f>
        <v/>
      </c>
      <c r="AF27" s="36" t="str">
        <f t="shared" ca="1" si="5"/>
        <v/>
      </c>
      <c r="AG27" s="58" t="str">
        <f ca="1">OFFSET(dummy2!$BC25,0,dummy2!$AX$3)</f>
        <v/>
      </c>
      <c r="AH27" s="51" t="str">
        <f ca="1">OFFSET(dummy2!$AZ25,0,dummy2!$AY$3)</f>
        <v/>
      </c>
      <c r="AI27" s="40" t="str">
        <f ca="1">OFFSET(dummy2!$BA25,0,dummy2!$AY$3)</f>
        <v/>
      </c>
      <c r="AJ27" s="47" t="str">
        <f ca="1">OFFSET(dummy2!$BB25,0,dummy2!$AY$3)</f>
        <v/>
      </c>
      <c r="AK27" s="36" t="str">
        <f t="shared" ca="1" si="6"/>
        <v/>
      </c>
      <c r="AL27" s="58" t="str">
        <f ca="1">OFFSET(dummy2!$BC25,0,dummy2!$AY$3)</f>
        <v/>
      </c>
      <c r="AM27" s="46"/>
      <c r="AN27" s="46"/>
      <c r="AO27" s="46"/>
      <c r="AP27" s="46"/>
      <c r="AQ27" s="46"/>
    </row>
    <row r="28" spans="1:43" ht="15" customHeight="1" x14ac:dyDescent="0.25">
      <c r="A28" s="73">
        <f t="shared" si="7"/>
        <v>3</v>
      </c>
      <c r="B28" s="61"/>
      <c r="C28" s="46">
        <f t="shared" si="8"/>
        <v>6</v>
      </c>
      <c r="D28" s="51" t="str">
        <f ca="1">OFFSET(dummy2!AZ26,0,dummy2!$AS$3)</f>
        <v/>
      </c>
      <c r="E28" s="40" t="str">
        <f ca="1">OFFSET(dummy2!BA26,0,dummy2!$AS$3)</f>
        <v/>
      </c>
      <c r="F28" s="47" t="str">
        <f ca="1">OFFSET(dummy2!BB26,0,dummy2!$AS$3)</f>
        <v/>
      </c>
      <c r="G28" s="36" t="str">
        <f t="shared" ca="1" si="0"/>
        <v/>
      </c>
      <c r="H28" s="52" t="str">
        <f ca="1">OFFSET(dummy2!BC26,0,dummy2!$AS$3)</f>
        <v/>
      </c>
      <c r="I28" s="51" t="str">
        <f ca="1">OFFSET(dummy2!AZ26,0,dummy2!$AT$3)</f>
        <v/>
      </c>
      <c r="J28" s="40" t="str">
        <f ca="1">OFFSET(dummy2!$BA26,0,dummy2!$AT$3)</f>
        <v/>
      </c>
      <c r="K28" s="47" t="str">
        <f ca="1">OFFSET(dummy2!BB26,0,dummy2!$AT$3)</f>
        <v/>
      </c>
      <c r="L28" s="36" t="str">
        <f t="shared" ca="1" si="1"/>
        <v/>
      </c>
      <c r="M28" s="52" t="str">
        <f ca="1">OFFSET(dummy2!BC26,0,dummy2!$AT$3)</f>
        <v/>
      </c>
      <c r="N28" s="51" t="str">
        <f ca="1">OFFSET(dummy2!$AZ26,0,dummy2!$AU$3)</f>
        <v/>
      </c>
      <c r="O28" s="40" t="str">
        <f ca="1">OFFSET(dummy2!$BA26,0,dummy2!$AU$3)</f>
        <v/>
      </c>
      <c r="P28" s="47" t="str">
        <f ca="1">OFFSET(dummy2!$BB26,0,dummy2!$AU$3)</f>
        <v/>
      </c>
      <c r="Q28" s="36" t="str">
        <f t="shared" ca="1" si="2"/>
        <v/>
      </c>
      <c r="R28" s="58" t="str">
        <f ca="1">OFFSET(dummy2!$BC26,0,dummy2!$AU$3)</f>
        <v/>
      </c>
      <c r="S28" s="51" t="str">
        <f ca="1">OFFSET(dummy2!$AZ26,0,dummy2!$AV$3)</f>
        <v/>
      </c>
      <c r="T28" s="40" t="str">
        <f ca="1">OFFSET(dummy2!$BA26,0,dummy2!$AV$3)</f>
        <v/>
      </c>
      <c r="U28" s="47" t="str">
        <f ca="1">OFFSET(dummy2!$BB26,0,dummy2!$AV$3)</f>
        <v/>
      </c>
      <c r="V28" s="36" t="str">
        <f t="shared" ca="1" si="3"/>
        <v/>
      </c>
      <c r="W28" s="58" t="str">
        <f ca="1">OFFSET(dummy2!$BC26,0,dummy2!$AV$3)</f>
        <v/>
      </c>
      <c r="X28" s="51" t="str">
        <f ca="1">OFFSET(dummy2!$AZ26,0,dummy2!$AW$3)</f>
        <v/>
      </c>
      <c r="Y28" s="40" t="str">
        <f ca="1">OFFSET(dummy2!$BA26,0,dummy2!$AW$3)</f>
        <v/>
      </c>
      <c r="Z28" s="47" t="str">
        <f ca="1">OFFSET(dummy2!$BB26,0,dummy2!$AW$3)</f>
        <v/>
      </c>
      <c r="AA28" s="36" t="str">
        <f t="shared" ca="1" si="4"/>
        <v/>
      </c>
      <c r="AB28" s="58" t="str">
        <f ca="1">OFFSET(dummy2!$BC26,0,dummy2!$AW$3)</f>
        <v/>
      </c>
      <c r="AC28" s="51" t="str">
        <f ca="1">OFFSET(dummy2!$AZ26,0,dummy2!$AX$3)</f>
        <v/>
      </c>
      <c r="AD28" s="40" t="str">
        <f ca="1">OFFSET(dummy2!$BA26,0,dummy2!$AX$3)</f>
        <v/>
      </c>
      <c r="AE28" s="47" t="str">
        <f ca="1">OFFSET(dummy2!$BB26,0,dummy2!$AX$3)</f>
        <v/>
      </c>
      <c r="AF28" s="36" t="str">
        <f t="shared" ca="1" si="5"/>
        <v/>
      </c>
      <c r="AG28" s="58" t="str">
        <f ca="1">OFFSET(dummy2!$BC26,0,dummy2!$AX$3)</f>
        <v/>
      </c>
      <c r="AH28" s="51" t="str">
        <f ca="1">OFFSET(dummy2!$AZ26,0,dummy2!$AY$3)</f>
        <v/>
      </c>
      <c r="AI28" s="40" t="str">
        <f ca="1">OFFSET(dummy2!$BA26,0,dummy2!$AY$3)</f>
        <v/>
      </c>
      <c r="AJ28" s="47" t="str">
        <f ca="1">OFFSET(dummy2!$BB26,0,dummy2!$AY$3)</f>
        <v/>
      </c>
      <c r="AK28" s="36" t="str">
        <f t="shared" ca="1" si="6"/>
        <v/>
      </c>
      <c r="AL28" s="58" t="str">
        <f ca="1">OFFSET(dummy2!$BC26,0,dummy2!$AY$3)</f>
        <v/>
      </c>
      <c r="AM28" s="46"/>
      <c r="AN28" s="46"/>
      <c r="AO28" s="46"/>
      <c r="AP28" s="46"/>
      <c r="AQ28" s="46"/>
    </row>
    <row r="29" spans="1:43" ht="15" customHeight="1" x14ac:dyDescent="0.25">
      <c r="A29" s="73">
        <f t="shared" si="7"/>
        <v>3</v>
      </c>
      <c r="B29" s="61"/>
      <c r="C29" s="46">
        <f t="shared" si="8"/>
        <v>7</v>
      </c>
      <c r="D29" s="51" t="str">
        <f ca="1">OFFSET(dummy2!AZ27,0,dummy2!$AS$3)</f>
        <v/>
      </c>
      <c r="E29" s="40" t="str">
        <f ca="1">OFFSET(dummy2!BA27,0,dummy2!$AS$3)</f>
        <v/>
      </c>
      <c r="F29" s="47" t="str">
        <f ca="1">OFFSET(dummy2!BB27,0,dummy2!$AS$3)</f>
        <v/>
      </c>
      <c r="G29" s="36" t="str">
        <f t="shared" ca="1" si="0"/>
        <v/>
      </c>
      <c r="H29" s="52" t="str">
        <f ca="1">OFFSET(dummy2!BC27,0,dummy2!$AS$3)</f>
        <v/>
      </c>
      <c r="I29" s="51" t="str">
        <f ca="1">OFFSET(dummy2!AZ27,0,dummy2!$AT$3)</f>
        <v/>
      </c>
      <c r="J29" s="40" t="str">
        <f ca="1">OFFSET(dummy2!$BA27,0,dummy2!$AT$3)</f>
        <v/>
      </c>
      <c r="K29" s="47" t="str">
        <f ca="1">OFFSET(dummy2!BB27,0,dummy2!$AT$3)</f>
        <v/>
      </c>
      <c r="L29" s="36" t="str">
        <f t="shared" ca="1" si="1"/>
        <v/>
      </c>
      <c r="M29" s="52" t="str">
        <f ca="1">OFFSET(dummy2!BC27,0,dummy2!$AT$3)</f>
        <v/>
      </c>
      <c r="N29" s="51" t="str">
        <f ca="1">OFFSET(dummy2!$AZ27,0,dummy2!$AU$3)</f>
        <v/>
      </c>
      <c r="O29" s="40" t="str">
        <f ca="1">OFFSET(dummy2!$BA27,0,dummy2!$AU$3)</f>
        <v/>
      </c>
      <c r="P29" s="47" t="str">
        <f ca="1">OFFSET(dummy2!$BB27,0,dummy2!$AU$3)</f>
        <v/>
      </c>
      <c r="Q29" s="36" t="str">
        <f t="shared" ca="1" si="2"/>
        <v/>
      </c>
      <c r="R29" s="58" t="str">
        <f ca="1">OFFSET(dummy2!$BC27,0,dummy2!$AU$3)</f>
        <v/>
      </c>
      <c r="S29" s="51" t="str">
        <f ca="1">OFFSET(dummy2!$AZ27,0,dummy2!$AV$3)</f>
        <v/>
      </c>
      <c r="T29" s="40" t="str">
        <f ca="1">OFFSET(dummy2!$BA27,0,dummy2!$AV$3)</f>
        <v/>
      </c>
      <c r="U29" s="47" t="str">
        <f ca="1">OFFSET(dummy2!$BB27,0,dummy2!$AV$3)</f>
        <v/>
      </c>
      <c r="V29" s="36" t="str">
        <f t="shared" ca="1" si="3"/>
        <v/>
      </c>
      <c r="W29" s="58" t="str">
        <f ca="1">OFFSET(dummy2!$BC27,0,dummy2!$AV$3)</f>
        <v/>
      </c>
      <c r="X29" s="51" t="str">
        <f ca="1">OFFSET(dummy2!$AZ27,0,dummy2!$AW$3)</f>
        <v/>
      </c>
      <c r="Y29" s="40" t="str">
        <f ca="1">OFFSET(dummy2!$BA27,0,dummy2!$AW$3)</f>
        <v/>
      </c>
      <c r="Z29" s="47" t="str">
        <f ca="1">OFFSET(dummy2!$BB27,0,dummy2!$AW$3)</f>
        <v/>
      </c>
      <c r="AA29" s="36" t="str">
        <f t="shared" ca="1" si="4"/>
        <v/>
      </c>
      <c r="AB29" s="58" t="str">
        <f ca="1">OFFSET(dummy2!$BC27,0,dummy2!$AW$3)</f>
        <v/>
      </c>
      <c r="AC29" s="51" t="str">
        <f ca="1">OFFSET(dummy2!$AZ27,0,dummy2!$AX$3)</f>
        <v/>
      </c>
      <c r="AD29" s="40" t="str">
        <f ca="1">OFFSET(dummy2!$BA27,0,dummy2!$AX$3)</f>
        <v/>
      </c>
      <c r="AE29" s="47" t="str">
        <f ca="1">OFFSET(dummy2!$BB27,0,dummy2!$AX$3)</f>
        <v/>
      </c>
      <c r="AF29" s="36" t="str">
        <f t="shared" ca="1" si="5"/>
        <v/>
      </c>
      <c r="AG29" s="58" t="str">
        <f ca="1">OFFSET(dummy2!$BC27,0,dummy2!$AX$3)</f>
        <v/>
      </c>
      <c r="AH29" s="51" t="str">
        <f ca="1">OFFSET(dummy2!$AZ27,0,dummy2!$AY$3)</f>
        <v/>
      </c>
      <c r="AI29" s="40" t="str">
        <f ca="1">OFFSET(dummy2!$BA27,0,dummy2!$AY$3)</f>
        <v/>
      </c>
      <c r="AJ29" s="47" t="str">
        <f ca="1">OFFSET(dummy2!$BB27,0,dummy2!$AY$3)</f>
        <v/>
      </c>
      <c r="AK29" s="36" t="str">
        <f t="shared" ca="1" si="6"/>
        <v/>
      </c>
      <c r="AL29" s="58" t="str">
        <f ca="1">OFFSET(dummy2!$BC27,0,dummy2!$AY$3)</f>
        <v/>
      </c>
      <c r="AM29" s="46"/>
      <c r="AN29" s="46"/>
      <c r="AO29" s="46"/>
      <c r="AP29" s="46"/>
      <c r="AQ29" s="46"/>
    </row>
    <row r="30" spans="1:43" ht="15" customHeight="1" thickBot="1" x14ac:dyDescent="0.3">
      <c r="A30" s="73">
        <f t="shared" si="7"/>
        <v>3</v>
      </c>
      <c r="B30" s="62"/>
      <c r="C30" s="46">
        <f t="shared" si="8"/>
        <v>8</v>
      </c>
      <c r="D30" s="53" t="str">
        <f ca="1">OFFSET(dummy2!AZ28,0,dummy2!$AS$3)</f>
        <v/>
      </c>
      <c r="E30" s="54" t="str">
        <f ca="1">OFFSET(dummy2!BA28,0,dummy2!$AS$3)</f>
        <v/>
      </c>
      <c r="F30" s="55" t="str">
        <f ca="1">OFFSET(dummy2!BB28,0,dummy2!$AS$3)</f>
        <v/>
      </c>
      <c r="G30" s="56" t="str">
        <f t="shared" ca="1" si="0"/>
        <v/>
      </c>
      <c r="H30" s="57" t="str">
        <f ca="1">OFFSET(dummy2!BC28,0,dummy2!$AS$3)</f>
        <v/>
      </c>
      <c r="I30" s="53" t="str">
        <f ca="1">OFFSET(dummy2!AZ28,0,dummy2!$AT$3)</f>
        <v/>
      </c>
      <c r="J30" s="54" t="str">
        <f ca="1">OFFSET(dummy2!$BA28,0,dummy2!$AT$3)</f>
        <v/>
      </c>
      <c r="K30" s="55" t="str">
        <f ca="1">OFFSET(dummy2!BB28,0,dummy2!$AT$3)</f>
        <v/>
      </c>
      <c r="L30" s="56" t="str">
        <f t="shared" ca="1" si="1"/>
        <v/>
      </c>
      <c r="M30" s="57" t="str">
        <f ca="1">OFFSET(dummy2!BC28,0,dummy2!$AT$3)</f>
        <v/>
      </c>
      <c r="N30" s="53" t="str">
        <f ca="1">OFFSET(dummy2!$AZ28,0,dummy2!$AU$3)</f>
        <v/>
      </c>
      <c r="O30" s="54" t="str">
        <f ca="1">OFFSET(dummy2!$BA28,0,dummy2!$AU$3)</f>
        <v/>
      </c>
      <c r="P30" s="55" t="str">
        <f ca="1">OFFSET(dummy2!$BB28,0,dummy2!$AU$3)</f>
        <v/>
      </c>
      <c r="Q30" s="56" t="str">
        <f t="shared" ca="1" si="2"/>
        <v/>
      </c>
      <c r="R30" s="59" t="str">
        <f ca="1">OFFSET(dummy2!$BC28,0,dummy2!$AU$3)</f>
        <v/>
      </c>
      <c r="S30" s="53" t="str">
        <f ca="1">OFFSET(dummy2!$AZ28,0,dummy2!$AV$3)</f>
        <v/>
      </c>
      <c r="T30" s="54" t="str">
        <f ca="1">OFFSET(dummy2!$BA28,0,dummy2!$AV$3)</f>
        <v/>
      </c>
      <c r="U30" s="55" t="str">
        <f ca="1">OFFSET(dummy2!$BB28,0,dummy2!$AV$3)</f>
        <v/>
      </c>
      <c r="V30" s="56" t="str">
        <f t="shared" ca="1" si="3"/>
        <v/>
      </c>
      <c r="W30" s="59" t="str">
        <f ca="1">OFFSET(dummy2!$BC28,0,dummy2!$AV$3)</f>
        <v/>
      </c>
      <c r="X30" s="53" t="str">
        <f ca="1">OFFSET(dummy2!$AZ28,0,dummy2!$AW$3)</f>
        <v/>
      </c>
      <c r="Y30" s="54" t="str">
        <f ca="1">OFFSET(dummy2!$BA28,0,dummy2!$AW$3)</f>
        <v/>
      </c>
      <c r="Z30" s="55" t="str">
        <f ca="1">OFFSET(dummy2!$BB28,0,dummy2!$AW$3)</f>
        <v/>
      </c>
      <c r="AA30" s="56" t="str">
        <f t="shared" ca="1" si="4"/>
        <v/>
      </c>
      <c r="AB30" s="59" t="str">
        <f ca="1">OFFSET(dummy2!$BC28,0,dummy2!$AW$3)</f>
        <v/>
      </c>
      <c r="AC30" s="53" t="str">
        <f ca="1">OFFSET(dummy2!$AZ28,0,dummy2!$AX$3)</f>
        <v/>
      </c>
      <c r="AD30" s="54" t="str">
        <f ca="1">OFFSET(dummy2!$BA28,0,dummy2!$AX$3)</f>
        <v/>
      </c>
      <c r="AE30" s="55" t="str">
        <f ca="1">OFFSET(dummy2!$BB28,0,dummy2!$AX$3)</f>
        <v/>
      </c>
      <c r="AF30" s="56" t="str">
        <f t="shared" ca="1" si="5"/>
        <v/>
      </c>
      <c r="AG30" s="59" t="str">
        <f ca="1">OFFSET(dummy2!$BC28,0,dummy2!$AX$3)</f>
        <v/>
      </c>
      <c r="AH30" s="53" t="str">
        <f ca="1">OFFSET(dummy2!$AZ28,0,dummy2!$AY$3)</f>
        <v/>
      </c>
      <c r="AI30" s="54" t="str">
        <f ca="1">OFFSET(dummy2!$BA28,0,dummy2!$AY$3)</f>
        <v/>
      </c>
      <c r="AJ30" s="55" t="str">
        <f ca="1">OFFSET(dummy2!$BB28,0,dummy2!$AY$3)</f>
        <v/>
      </c>
      <c r="AK30" s="56" t="str">
        <f t="shared" ca="1" si="6"/>
        <v/>
      </c>
      <c r="AL30" s="59" t="str">
        <f ca="1">OFFSET(dummy2!$BC28,0,dummy2!$AY$3)</f>
        <v/>
      </c>
      <c r="AM30" s="46"/>
      <c r="AN30" s="46"/>
      <c r="AO30" s="46"/>
      <c r="AP30" s="46"/>
      <c r="AQ30" s="46"/>
    </row>
    <row r="31" spans="1:43" ht="15" customHeight="1" x14ac:dyDescent="0.25">
      <c r="A31" s="73">
        <f t="shared" si="7"/>
        <v>4</v>
      </c>
      <c r="B31" s="60" t="str">
        <f>dummy1!L18</f>
        <v>Court 4</v>
      </c>
      <c r="C31" s="46">
        <f t="shared" si="8"/>
        <v>1</v>
      </c>
      <c r="D31" s="67">
        <f ca="1">OFFSET(dummy2!AZ29,0,dummy2!$AS$3)</f>
        <v>0.625</v>
      </c>
      <c r="E31" s="68">
        <f ca="1">OFFSET(dummy2!BA29,0,dummy2!$AS$3)</f>
        <v>4</v>
      </c>
      <c r="F31" s="69" t="str">
        <f ca="1">OFFSET(dummy2!BB29,0,dummy2!$AS$3)</f>
        <v>Player 5</v>
      </c>
      <c r="G31" s="70" t="str">
        <f t="shared" ca="1" si="0"/>
        <v>vs</v>
      </c>
      <c r="H31" s="71" t="str">
        <f ca="1">OFFSET(dummy2!BC29,0,dummy2!$AS$3)</f>
        <v>Player 12</v>
      </c>
      <c r="I31" s="67" t="str">
        <f ca="1">OFFSET(dummy2!AZ29,0,dummy2!$AT$3)</f>
        <v/>
      </c>
      <c r="J31" s="68" t="str">
        <f ca="1">OFFSET(dummy2!$BA29,0,dummy2!$AT$3)</f>
        <v/>
      </c>
      <c r="K31" s="69" t="str">
        <f ca="1">OFFSET(dummy2!BB29,0,dummy2!$AT$3)</f>
        <v/>
      </c>
      <c r="L31" s="70" t="str">
        <f t="shared" ca="1" si="1"/>
        <v/>
      </c>
      <c r="M31" s="71" t="str">
        <f ca="1">OFFSET(dummy2!BC29,0,dummy2!$AT$3)</f>
        <v/>
      </c>
      <c r="N31" s="67" t="str">
        <f ca="1">OFFSET(dummy2!$AZ29,0,dummy2!$AU$3)</f>
        <v/>
      </c>
      <c r="O31" s="68" t="str">
        <f ca="1">OFFSET(dummy2!$BA29,0,dummy2!$AU$3)</f>
        <v/>
      </c>
      <c r="P31" s="69" t="str">
        <f ca="1">OFFSET(dummy2!$BB29,0,dummy2!$AU$3)</f>
        <v/>
      </c>
      <c r="Q31" s="70" t="str">
        <f t="shared" ca="1" si="2"/>
        <v/>
      </c>
      <c r="R31" s="72" t="str">
        <f ca="1">OFFSET(dummy2!$BC29,0,dummy2!$AU$3)</f>
        <v/>
      </c>
      <c r="S31" s="67" t="str">
        <f ca="1">OFFSET(dummy2!$AZ29,0,dummy2!$AV$3)</f>
        <v/>
      </c>
      <c r="T31" s="68" t="str">
        <f ca="1">OFFSET(dummy2!$BA29,0,dummy2!$AV$3)</f>
        <v/>
      </c>
      <c r="U31" s="69" t="str">
        <f ca="1">OFFSET(dummy2!$BB29,0,dummy2!$AV$3)</f>
        <v/>
      </c>
      <c r="V31" s="70" t="str">
        <f t="shared" ca="1" si="3"/>
        <v/>
      </c>
      <c r="W31" s="72" t="str">
        <f ca="1">OFFSET(dummy2!$BC29,0,dummy2!$AV$3)</f>
        <v/>
      </c>
      <c r="X31" s="67" t="str">
        <f ca="1">OFFSET(dummy2!$AZ29,0,dummy2!$AW$3)</f>
        <v/>
      </c>
      <c r="Y31" s="68" t="str">
        <f ca="1">OFFSET(dummy2!$BA29,0,dummy2!$AW$3)</f>
        <v/>
      </c>
      <c r="Z31" s="69" t="str">
        <f ca="1">OFFSET(dummy2!$BB29,0,dummy2!$AW$3)</f>
        <v/>
      </c>
      <c r="AA31" s="70" t="str">
        <f t="shared" ca="1" si="4"/>
        <v/>
      </c>
      <c r="AB31" s="72" t="str">
        <f ca="1">OFFSET(dummy2!$BC29,0,dummy2!$AW$3)</f>
        <v/>
      </c>
      <c r="AC31" s="67" t="str">
        <f ca="1">OFFSET(dummy2!$AZ29,0,dummy2!$AX$3)</f>
        <v/>
      </c>
      <c r="AD31" s="68" t="str">
        <f ca="1">OFFSET(dummy2!$BA29,0,dummy2!$AX$3)</f>
        <v/>
      </c>
      <c r="AE31" s="69" t="str">
        <f ca="1">OFFSET(dummy2!$BB29,0,dummy2!$AX$3)</f>
        <v/>
      </c>
      <c r="AF31" s="70" t="str">
        <f t="shared" ca="1" si="5"/>
        <v/>
      </c>
      <c r="AG31" s="72" t="str">
        <f ca="1">OFFSET(dummy2!$BC29,0,dummy2!$AX$3)</f>
        <v/>
      </c>
      <c r="AH31" s="67" t="str">
        <f ca="1">OFFSET(dummy2!$AZ29,0,dummy2!$AY$3)</f>
        <v/>
      </c>
      <c r="AI31" s="68" t="str">
        <f ca="1">OFFSET(dummy2!$BA29,0,dummy2!$AY$3)</f>
        <v/>
      </c>
      <c r="AJ31" s="69" t="str">
        <f ca="1">OFFSET(dummy2!$BB29,0,dummy2!$AY$3)</f>
        <v/>
      </c>
      <c r="AK31" s="70" t="str">
        <f t="shared" ca="1" si="6"/>
        <v/>
      </c>
      <c r="AL31" s="72" t="str">
        <f ca="1">OFFSET(dummy2!$BC29,0,dummy2!$AY$3)</f>
        <v/>
      </c>
      <c r="AM31" s="46"/>
      <c r="AN31" s="46"/>
      <c r="AO31" s="46"/>
      <c r="AP31" s="46"/>
      <c r="AQ31" s="46"/>
    </row>
    <row r="32" spans="1:43" ht="15" customHeight="1" x14ac:dyDescent="0.25">
      <c r="A32" s="73">
        <f t="shared" si="7"/>
        <v>4</v>
      </c>
      <c r="B32" s="61"/>
      <c r="C32" s="46">
        <f t="shared" si="8"/>
        <v>2</v>
      </c>
      <c r="D32" s="51" t="str">
        <f ca="1">OFFSET(dummy2!AZ30,0,dummy2!$AS$3)</f>
        <v/>
      </c>
      <c r="E32" s="40" t="str">
        <f ca="1">OFFSET(dummy2!BA30,0,dummy2!$AS$3)</f>
        <v/>
      </c>
      <c r="F32" s="47" t="str">
        <f ca="1">OFFSET(dummy2!BB30,0,dummy2!$AS$3)</f>
        <v/>
      </c>
      <c r="G32" s="36" t="str">
        <f t="shared" ca="1" si="0"/>
        <v/>
      </c>
      <c r="H32" s="52" t="str">
        <f ca="1">OFFSET(dummy2!BC30,0,dummy2!$AS$3)</f>
        <v/>
      </c>
      <c r="I32" s="51" t="str">
        <f ca="1">OFFSET(dummy2!AZ30,0,dummy2!$AT$3)</f>
        <v/>
      </c>
      <c r="J32" s="40" t="str">
        <f ca="1">OFFSET(dummy2!$BA30,0,dummy2!$AT$3)</f>
        <v/>
      </c>
      <c r="K32" s="47" t="str">
        <f ca="1">OFFSET(dummy2!BB30,0,dummy2!$AT$3)</f>
        <v/>
      </c>
      <c r="L32" s="36" t="str">
        <f t="shared" ca="1" si="1"/>
        <v/>
      </c>
      <c r="M32" s="52" t="str">
        <f ca="1">OFFSET(dummy2!BC30,0,dummy2!$AT$3)</f>
        <v/>
      </c>
      <c r="N32" s="51" t="str">
        <f ca="1">OFFSET(dummy2!$AZ30,0,dummy2!$AU$3)</f>
        <v/>
      </c>
      <c r="O32" s="40" t="str">
        <f ca="1">OFFSET(dummy2!$BA30,0,dummy2!$AU$3)</f>
        <v/>
      </c>
      <c r="P32" s="47" t="str">
        <f ca="1">OFFSET(dummy2!$BB30,0,dummy2!$AU$3)</f>
        <v/>
      </c>
      <c r="Q32" s="36" t="str">
        <f t="shared" ca="1" si="2"/>
        <v/>
      </c>
      <c r="R32" s="58" t="str">
        <f ca="1">OFFSET(dummy2!$BC30,0,dummy2!$AU$3)</f>
        <v/>
      </c>
      <c r="S32" s="51" t="str">
        <f ca="1">OFFSET(dummy2!$AZ30,0,dummy2!$AV$3)</f>
        <v/>
      </c>
      <c r="T32" s="40" t="str">
        <f ca="1">OFFSET(dummy2!$BA30,0,dummy2!$AV$3)</f>
        <v/>
      </c>
      <c r="U32" s="47" t="str">
        <f ca="1">OFFSET(dummy2!$BB30,0,dummy2!$AV$3)</f>
        <v/>
      </c>
      <c r="V32" s="36" t="str">
        <f t="shared" ca="1" si="3"/>
        <v/>
      </c>
      <c r="W32" s="58" t="str">
        <f ca="1">OFFSET(dummy2!$BC30,0,dummy2!$AV$3)</f>
        <v/>
      </c>
      <c r="X32" s="51" t="str">
        <f ca="1">OFFSET(dummy2!$AZ30,0,dummy2!$AW$3)</f>
        <v/>
      </c>
      <c r="Y32" s="40" t="str">
        <f ca="1">OFFSET(dummy2!$BA30,0,dummy2!$AW$3)</f>
        <v/>
      </c>
      <c r="Z32" s="47" t="str">
        <f ca="1">OFFSET(dummy2!$BB30,0,dummy2!$AW$3)</f>
        <v/>
      </c>
      <c r="AA32" s="36" t="str">
        <f t="shared" ca="1" si="4"/>
        <v/>
      </c>
      <c r="AB32" s="58" t="str">
        <f ca="1">OFFSET(dummy2!$BC30,0,dummy2!$AW$3)</f>
        <v/>
      </c>
      <c r="AC32" s="51" t="str">
        <f ca="1">OFFSET(dummy2!$AZ30,0,dummy2!$AX$3)</f>
        <v/>
      </c>
      <c r="AD32" s="40" t="str">
        <f ca="1">OFFSET(dummy2!$BA30,0,dummy2!$AX$3)</f>
        <v/>
      </c>
      <c r="AE32" s="47" t="str">
        <f ca="1">OFFSET(dummy2!$BB30,0,dummy2!$AX$3)</f>
        <v/>
      </c>
      <c r="AF32" s="36" t="str">
        <f t="shared" ca="1" si="5"/>
        <v/>
      </c>
      <c r="AG32" s="58" t="str">
        <f ca="1">OFFSET(dummy2!$BC30,0,dummy2!$AX$3)</f>
        <v/>
      </c>
      <c r="AH32" s="51" t="str">
        <f ca="1">OFFSET(dummy2!$AZ30,0,dummy2!$AY$3)</f>
        <v/>
      </c>
      <c r="AI32" s="40" t="str">
        <f ca="1">OFFSET(dummy2!$BA30,0,dummy2!$AY$3)</f>
        <v/>
      </c>
      <c r="AJ32" s="47" t="str">
        <f ca="1">OFFSET(dummy2!$BB30,0,dummy2!$AY$3)</f>
        <v/>
      </c>
      <c r="AK32" s="36" t="str">
        <f t="shared" ca="1" si="6"/>
        <v/>
      </c>
      <c r="AL32" s="58" t="str">
        <f ca="1">OFFSET(dummy2!$BC30,0,dummy2!$AY$3)</f>
        <v/>
      </c>
      <c r="AM32" s="46"/>
      <c r="AN32" s="46"/>
      <c r="AO32" s="46"/>
      <c r="AP32" s="46"/>
      <c r="AQ32" s="46"/>
    </row>
    <row r="33" spans="1:43" ht="15" customHeight="1" x14ac:dyDescent="0.25">
      <c r="A33" s="73">
        <f t="shared" si="7"/>
        <v>4</v>
      </c>
      <c r="B33" s="61"/>
      <c r="C33" s="46">
        <f t="shared" si="8"/>
        <v>3</v>
      </c>
      <c r="D33" s="51" t="str">
        <f ca="1">OFFSET(dummy2!AZ31,0,dummy2!$AS$3)</f>
        <v/>
      </c>
      <c r="E33" s="40" t="str">
        <f ca="1">OFFSET(dummy2!BA31,0,dummy2!$AS$3)</f>
        <v/>
      </c>
      <c r="F33" s="47" t="str">
        <f ca="1">OFFSET(dummy2!BB31,0,dummy2!$AS$3)</f>
        <v/>
      </c>
      <c r="G33" s="36" t="str">
        <f t="shared" ca="1" si="0"/>
        <v/>
      </c>
      <c r="H33" s="52" t="str">
        <f ca="1">OFFSET(dummy2!BC31,0,dummy2!$AS$3)</f>
        <v/>
      </c>
      <c r="I33" s="51" t="str">
        <f ca="1">OFFSET(dummy2!AZ31,0,dummy2!$AT$3)</f>
        <v/>
      </c>
      <c r="J33" s="40" t="str">
        <f ca="1">OFFSET(dummy2!$BA31,0,dummy2!$AT$3)</f>
        <v/>
      </c>
      <c r="K33" s="47" t="str">
        <f ca="1">OFFSET(dummy2!BB31,0,dummy2!$AT$3)</f>
        <v/>
      </c>
      <c r="L33" s="36" t="str">
        <f t="shared" ca="1" si="1"/>
        <v/>
      </c>
      <c r="M33" s="52" t="str">
        <f ca="1">OFFSET(dummy2!BC31,0,dummy2!$AT$3)</f>
        <v/>
      </c>
      <c r="N33" s="51" t="str">
        <f ca="1">OFFSET(dummy2!$AZ31,0,dummy2!$AU$3)</f>
        <v/>
      </c>
      <c r="O33" s="40" t="str">
        <f ca="1">OFFSET(dummy2!$BA31,0,dummy2!$AU$3)</f>
        <v/>
      </c>
      <c r="P33" s="47" t="str">
        <f ca="1">OFFSET(dummy2!$BB31,0,dummy2!$AU$3)</f>
        <v/>
      </c>
      <c r="Q33" s="36" t="str">
        <f t="shared" ca="1" si="2"/>
        <v/>
      </c>
      <c r="R33" s="58" t="str">
        <f ca="1">OFFSET(dummy2!$BC31,0,dummy2!$AU$3)</f>
        <v/>
      </c>
      <c r="S33" s="51" t="str">
        <f ca="1">OFFSET(dummy2!$AZ31,0,dummy2!$AV$3)</f>
        <v/>
      </c>
      <c r="T33" s="40" t="str">
        <f ca="1">OFFSET(dummy2!$BA31,0,dummy2!$AV$3)</f>
        <v/>
      </c>
      <c r="U33" s="47" t="str">
        <f ca="1">OFFSET(dummy2!$BB31,0,dummy2!$AV$3)</f>
        <v/>
      </c>
      <c r="V33" s="36" t="str">
        <f t="shared" ca="1" si="3"/>
        <v/>
      </c>
      <c r="W33" s="58" t="str">
        <f ca="1">OFFSET(dummy2!$BC31,0,dummy2!$AV$3)</f>
        <v/>
      </c>
      <c r="X33" s="51" t="str">
        <f ca="1">OFFSET(dummy2!$AZ31,0,dummy2!$AW$3)</f>
        <v/>
      </c>
      <c r="Y33" s="40" t="str">
        <f ca="1">OFFSET(dummy2!$BA31,0,dummy2!$AW$3)</f>
        <v/>
      </c>
      <c r="Z33" s="47" t="str">
        <f ca="1">OFFSET(dummy2!$BB31,0,dummy2!$AW$3)</f>
        <v/>
      </c>
      <c r="AA33" s="36" t="str">
        <f t="shared" ca="1" si="4"/>
        <v/>
      </c>
      <c r="AB33" s="58" t="str">
        <f ca="1">OFFSET(dummy2!$BC31,0,dummy2!$AW$3)</f>
        <v/>
      </c>
      <c r="AC33" s="51" t="str">
        <f ca="1">OFFSET(dummy2!$AZ31,0,dummy2!$AX$3)</f>
        <v/>
      </c>
      <c r="AD33" s="40" t="str">
        <f ca="1">OFFSET(dummy2!$BA31,0,dummy2!$AX$3)</f>
        <v/>
      </c>
      <c r="AE33" s="47" t="str">
        <f ca="1">OFFSET(dummy2!$BB31,0,dummy2!$AX$3)</f>
        <v/>
      </c>
      <c r="AF33" s="36" t="str">
        <f t="shared" ca="1" si="5"/>
        <v/>
      </c>
      <c r="AG33" s="58" t="str">
        <f ca="1">OFFSET(dummy2!$BC31,0,dummy2!$AX$3)</f>
        <v/>
      </c>
      <c r="AH33" s="51" t="str">
        <f ca="1">OFFSET(dummy2!$AZ31,0,dummy2!$AY$3)</f>
        <v/>
      </c>
      <c r="AI33" s="40" t="str">
        <f ca="1">OFFSET(dummy2!$BA31,0,dummy2!$AY$3)</f>
        <v/>
      </c>
      <c r="AJ33" s="47" t="str">
        <f ca="1">OFFSET(dummy2!$BB31,0,dummy2!$AY$3)</f>
        <v/>
      </c>
      <c r="AK33" s="36" t="str">
        <f t="shared" ca="1" si="6"/>
        <v/>
      </c>
      <c r="AL33" s="58" t="str">
        <f ca="1">OFFSET(dummy2!$BC31,0,dummy2!$AY$3)</f>
        <v/>
      </c>
      <c r="AM33" s="46"/>
      <c r="AN33" s="46"/>
      <c r="AO33" s="46"/>
      <c r="AP33" s="46"/>
      <c r="AQ33" s="46"/>
    </row>
    <row r="34" spans="1:43" ht="15" customHeight="1" x14ac:dyDescent="0.25">
      <c r="A34" s="73">
        <f t="shared" si="7"/>
        <v>4</v>
      </c>
      <c r="B34" s="61"/>
      <c r="C34" s="46">
        <f t="shared" si="8"/>
        <v>4</v>
      </c>
      <c r="D34" s="51" t="str">
        <f ca="1">OFFSET(dummy2!AZ32,0,dummy2!$AS$3)</f>
        <v/>
      </c>
      <c r="E34" s="40" t="str">
        <f ca="1">OFFSET(dummy2!BA32,0,dummy2!$AS$3)</f>
        <v/>
      </c>
      <c r="F34" s="47" t="str">
        <f ca="1">OFFSET(dummy2!BB32,0,dummy2!$AS$3)</f>
        <v/>
      </c>
      <c r="G34" s="36" t="str">
        <f t="shared" ca="1" si="0"/>
        <v/>
      </c>
      <c r="H34" s="52" t="str">
        <f ca="1">OFFSET(dummy2!BC32,0,dummy2!$AS$3)</f>
        <v/>
      </c>
      <c r="I34" s="51" t="str">
        <f ca="1">OFFSET(dummy2!AZ32,0,dummy2!$AT$3)</f>
        <v/>
      </c>
      <c r="J34" s="40" t="str">
        <f ca="1">OFFSET(dummy2!$BA32,0,dummy2!$AT$3)</f>
        <v/>
      </c>
      <c r="K34" s="47" t="str">
        <f ca="1">OFFSET(dummy2!BB32,0,dummy2!$AT$3)</f>
        <v/>
      </c>
      <c r="L34" s="36" t="str">
        <f t="shared" ca="1" si="1"/>
        <v/>
      </c>
      <c r="M34" s="52" t="str">
        <f ca="1">OFFSET(dummy2!BC32,0,dummy2!$AT$3)</f>
        <v/>
      </c>
      <c r="N34" s="51" t="str">
        <f ca="1">OFFSET(dummy2!$AZ32,0,dummy2!$AU$3)</f>
        <v/>
      </c>
      <c r="O34" s="40" t="str">
        <f ca="1">OFFSET(dummy2!$BA32,0,dummy2!$AU$3)</f>
        <v/>
      </c>
      <c r="P34" s="47" t="str">
        <f ca="1">OFFSET(dummy2!$BB32,0,dummy2!$AU$3)</f>
        <v/>
      </c>
      <c r="Q34" s="36" t="str">
        <f t="shared" ca="1" si="2"/>
        <v/>
      </c>
      <c r="R34" s="58" t="str">
        <f ca="1">OFFSET(dummy2!$BC32,0,dummy2!$AU$3)</f>
        <v/>
      </c>
      <c r="S34" s="51" t="str">
        <f ca="1">OFFSET(dummy2!$AZ32,0,dummy2!$AV$3)</f>
        <v/>
      </c>
      <c r="T34" s="40" t="str">
        <f ca="1">OFFSET(dummy2!$BA32,0,dummy2!$AV$3)</f>
        <v/>
      </c>
      <c r="U34" s="47" t="str">
        <f ca="1">OFFSET(dummy2!$BB32,0,dummy2!$AV$3)</f>
        <v/>
      </c>
      <c r="V34" s="36" t="str">
        <f t="shared" ca="1" si="3"/>
        <v/>
      </c>
      <c r="W34" s="58" t="str">
        <f ca="1">OFFSET(dummy2!$BC32,0,dummy2!$AV$3)</f>
        <v/>
      </c>
      <c r="X34" s="51" t="str">
        <f ca="1">OFFSET(dummy2!$AZ32,0,dummy2!$AW$3)</f>
        <v/>
      </c>
      <c r="Y34" s="40" t="str">
        <f ca="1">OFFSET(dummy2!$BA32,0,dummy2!$AW$3)</f>
        <v/>
      </c>
      <c r="Z34" s="47" t="str">
        <f ca="1">OFFSET(dummy2!$BB32,0,dummy2!$AW$3)</f>
        <v/>
      </c>
      <c r="AA34" s="36" t="str">
        <f t="shared" ca="1" si="4"/>
        <v/>
      </c>
      <c r="AB34" s="58" t="str">
        <f ca="1">OFFSET(dummy2!$BC32,0,dummy2!$AW$3)</f>
        <v/>
      </c>
      <c r="AC34" s="51" t="str">
        <f ca="1">OFFSET(dummy2!$AZ32,0,dummy2!$AX$3)</f>
        <v/>
      </c>
      <c r="AD34" s="40" t="str">
        <f ca="1">OFFSET(dummy2!$BA32,0,dummy2!$AX$3)</f>
        <v/>
      </c>
      <c r="AE34" s="47" t="str">
        <f ca="1">OFFSET(dummy2!$BB32,0,dummy2!$AX$3)</f>
        <v/>
      </c>
      <c r="AF34" s="36" t="str">
        <f t="shared" ca="1" si="5"/>
        <v/>
      </c>
      <c r="AG34" s="58" t="str">
        <f ca="1">OFFSET(dummy2!$BC32,0,dummy2!$AX$3)</f>
        <v/>
      </c>
      <c r="AH34" s="51" t="str">
        <f ca="1">OFFSET(dummy2!$AZ32,0,dummy2!$AY$3)</f>
        <v/>
      </c>
      <c r="AI34" s="40" t="str">
        <f ca="1">OFFSET(dummy2!$BA32,0,dummy2!$AY$3)</f>
        <v/>
      </c>
      <c r="AJ34" s="47" t="str">
        <f ca="1">OFFSET(dummy2!$BB32,0,dummy2!$AY$3)</f>
        <v/>
      </c>
      <c r="AK34" s="36" t="str">
        <f t="shared" ca="1" si="6"/>
        <v/>
      </c>
      <c r="AL34" s="58" t="str">
        <f ca="1">OFFSET(dummy2!$BC32,0,dummy2!$AY$3)</f>
        <v/>
      </c>
      <c r="AM34" s="46"/>
      <c r="AN34" s="46"/>
      <c r="AO34" s="46"/>
      <c r="AP34" s="46"/>
      <c r="AQ34" s="46"/>
    </row>
    <row r="35" spans="1:43" ht="15" customHeight="1" x14ac:dyDescent="0.25">
      <c r="A35" s="73">
        <f t="shared" si="7"/>
        <v>4</v>
      </c>
      <c r="B35" s="61"/>
      <c r="C35" s="46">
        <f t="shared" si="8"/>
        <v>5</v>
      </c>
      <c r="D35" s="51" t="str">
        <f ca="1">OFFSET(dummy2!AZ33,0,dummy2!$AS$3)</f>
        <v/>
      </c>
      <c r="E35" s="40" t="str">
        <f ca="1">OFFSET(dummy2!BA33,0,dummy2!$AS$3)</f>
        <v/>
      </c>
      <c r="F35" s="47" t="str">
        <f ca="1">OFFSET(dummy2!BB33,0,dummy2!$AS$3)</f>
        <v/>
      </c>
      <c r="G35" s="36" t="str">
        <f t="shared" ca="1" si="0"/>
        <v/>
      </c>
      <c r="H35" s="52" t="str">
        <f ca="1">OFFSET(dummy2!BC33,0,dummy2!$AS$3)</f>
        <v/>
      </c>
      <c r="I35" s="51" t="str">
        <f ca="1">OFFSET(dummy2!AZ33,0,dummy2!$AT$3)</f>
        <v/>
      </c>
      <c r="J35" s="40" t="str">
        <f ca="1">OFFSET(dummy2!$BA33,0,dummy2!$AT$3)</f>
        <v/>
      </c>
      <c r="K35" s="47" t="str">
        <f ca="1">OFFSET(dummy2!BB33,0,dummy2!$AT$3)</f>
        <v/>
      </c>
      <c r="L35" s="36" t="str">
        <f t="shared" ca="1" si="1"/>
        <v/>
      </c>
      <c r="M35" s="52" t="str">
        <f ca="1">OFFSET(dummy2!BC33,0,dummy2!$AT$3)</f>
        <v/>
      </c>
      <c r="N35" s="51" t="str">
        <f ca="1">OFFSET(dummy2!$AZ33,0,dummy2!$AU$3)</f>
        <v/>
      </c>
      <c r="O35" s="40" t="str">
        <f ca="1">OFFSET(dummy2!$BA33,0,dummy2!$AU$3)</f>
        <v/>
      </c>
      <c r="P35" s="47" t="str">
        <f ca="1">OFFSET(dummy2!$BB33,0,dummy2!$AU$3)</f>
        <v/>
      </c>
      <c r="Q35" s="36" t="str">
        <f t="shared" ca="1" si="2"/>
        <v/>
      </c>
      <c r="R35" s="58" t="str">
        <f ca="1">OFFSET(dummy2!$BC33,0,dummy2!$AU$3)</f>
        <v/>
      </c>
      <c r="S35" s="51" t="str">
        <f ca="1">OFFSET(dummy2!$AZ33,0,dummy2!$AV$3)</f>
        <v/>
      </c>
      <c r="T35" s="40" t="str">
        <f ca="1">OFFSET(dummy2!$BA33,0,dummy2!$AV$3)</f>
        <v/>
      </c>
      <c r="U35" s="47" t="str">
        <f ca="1">OFFSET(dummy2!$BB33,0,dummy2!$AV$3)</f>
        <v/>
      </c>
      <c r="V35" s="36" t="str">
        <f t="shared" ca="1" si="3"/>
        <v/>
      </c>
      <c r="W35" s="58" t="str">
        <f ca="1">OFFSET(dummy2!$BC33,0,dummy2!$AV$3)</f>
        <v/>
      </c>
      <c r="X35" s="51" t="str">
        <f ca="1">OFFSET(dummy2!$AZ33,0,dummy2!$AW$3)</f>
        <v/>
      </c>
      <c r="Y35" s="40" t="str">
        <f ca="1">OFFSET(dummy2!$BA33,0,dummy2!$AW$3)</f>
        <v/>
      </c>
      <c r="Z35" s="47" t="str">
        <f ca="1">OFFSET(dummy2!$BB33,0,dummy2!$AW$3)</f>
        <v/>
      </c>
      <c r="AA35" s="36" t="str">
        <f t="shared" ca="1" si="4"/>
        <v/>
      </c>
      <c r="AB35" s="58" t="str">
        <f ca="1">OFFSET(dummy2!$BC33,0,dummy2!$AW$3)</f>
        <v/>
      </c>
      <c r="AC35" s="51" t="str">
        <f ca="1">OFFSET(dummy2!$AZ33,0,dummy2!$AX$3)</f>
        <v/>
      </c>
      <c r="AD35" s="40" t="str">
        <f ca="1">OFFSET(dummy2!$BA33,0,dummy2!$AX$3)</f>
        <v/>
      </c>
      <c r="AE35" s="47" t="str">
        <f ca="1">OFFSET(dummy2!$BB33,0,dummy2!$AX$3)</f>
        <v/>
      </c>
      <c r="AF35" s="36" t="str">
        <f t="shared" ca="1" si="5"/>
        <v/>
      </c>
      <c r="AG35" s="58" t="str">
        <f ca="1">OFFSET(dummy2!$BC33,0,dummy2!$AX$3)</f>
        <v/>
      </c>
      <c r="AH35" s="51" t="str">
        <f ca="1">OFFSET(dummy2!$AZ33,0,dummy2!$AY$3)</f>
        <v/>
      </c>
      <c r="AI35" s="40" t="str">
        <f ca="1">OFFSET(dummy2!$BA33,0,dummy2!$AY$3)</f>
        <v/>
      </c>
      <c r="AJ35" s="47" t="str">
        <f ca="1">OFFSET(dummy2!$BB33,0,dummy2!$AY$3)</f>
        <v/>
      </c>
      <c r="AK35" s="36" t="str">
        <f t="shared" ca="1" si="6"/>
        <v/>
      </c>
      <c r="AL35" s="58" t="str">
        <f ca="1">OFFSET(dummy2!$BC33,0,dummy2!$AY$3)</f>
        <v/>
      </c>
      <c r="AM35" s="46"/>
      <c r="AN35" s="46"/>
      <c r="AO35" s="46"/>
      <c r="AP35" s="46"/>
      <c r="AQ35" s="46"/>
    </row>
    <row r="36" spans="1:43" ht="15" customHeight="1" x14ac:dyDescent="0.25">
      <c r="A36" s="73">
        <f t="shared" si="7"/>
        <v>4</v>
      </c>
      <c r="B36" s="61"/>
      <c r="C36" s="46">
        <f t="shared" si="8"/>
        <v>6</v>
      </c>
      <c r="D36" s="51" t="str">
        <f ca="1">OFFSET(dummy2!AZ34,0,dummy2!$AS$3)</f>
        <v/>
      </c>
      <c r="E36" s="40" t="str">
        <f ca="1">OFFSET(dummy2!BA34,0,dummy2!$AS$3)</f>
        <v/>
      </c>
      <c r="F36" s="47" t="str">
        <f ca="1">OFFSET(dummy2!BB34,0,dummy2!$AS$3)</f>
        <v/>
      </c>
      <c r="G36" s="36" t="str">
        <f t="shared" ca="1" si="0"/>
        <v/>
      </c>
      <c r="H36" s="52" t="str">
        <f ca="1">OFFSET(dummy2!BC34,0,dummy2!$AS$3)</f>
        <v/>
      </c>
      <c r="I36" s="51" t="str">
        <f ca="1">OFFSET(dummy2!AZ34,0,dummy2!$AT$3)</f>
        <v/>
      </c>
      <c r="J36" s="40" t="str">
        <f ca="1">OFFSET(dummy2!$BA34,0,dummy2!$AT$3)</f>
        <v/>
      </c>
      <c r="K36" s="47" t="str">
        <f ca="1">OFFSET(dummy2!BB34,0,dummy2!$AT$3)</f>
        <v/>
      </c>
      <c r="L36" s="36" t="str">
        <f t="shared" ca="1" si="1"/>
        <v/>
      </c>
      <c r="M36" s="52" t="str">
        <f ca="1">OFFSET(dummy2!BC34,0,dummy2!$AT$3)</f>
        <v/>
      </c>
      <c r="N36" s="51" t="str">
        <f ca="1">OFFSET(dummy2!$AZ34,0,dummy2!$AU$3)</f>
        <v/>
      </c>
      <c r="O36" s="40" t="str">
        <f ca="1">OFFSET(dummy2!$BA34,0,dummy2!$AU$3)</f>
        <v/>
      </c>
      <c r="P36" s="47" t="str">
        <f ca="1">OFFSET(dummy2!$BB34,0,dummy2!$AU$3)</f>
        <v/>
      </c>
      <c r="Q36" s="36" t="str">
        <f t="shared" ca="1" si="2"/>
        <v/>
      </c>
      <c r="R36" s="58" t="str">
        <f ca="1">OFFSET(dummy2!$BC34,0,dummy2!$AU$3)</f>
        <v/>
      </c>
      <c r="S36" s="51" t="str">
        <f ca="1">OFFSET(dummy2!$AZ34,0,dummy2!$AV$3)</f>
        <v/>
      </c>
      <c r="T36" s="40" t="str">
        <f ca="1">OFFSET(dummy2!$BA34,0,dummy2!$AV$3)</f>
        <v/>
      </c>
      <c r="U36" s="47" t="str">
        <f ca="1">OFFSET(dummy2!$BB34,0,dummy2!$AV$3)</f>
        <v/>
      </c>
      <c r="V36" s="36" t="str">
        <f t="shared" ca="1" si="3"/>
        <v/>
      </c>
      <c r="W36" s="58" t="str">
        <f ca="1">OFFSET(dummy2!$BC34,0,dummy2!$AV$3)</f>
        <v/>
      </c>
      <c r="X36" s="51" t="str">
        <f ca="1">OFFSET(dummy2!$AZ34,0,dummy2!$AW$3)</f>
        <v/>
      </c>
      <c r="Y36" s="40" t="str">
        <f ca="1">OFFSET(dummy2!$BA34,0,dummy2!$AW$3)</f>
        <v/>
      </c>
      <c r="Z36" s="47" t="str">
        <f ca="1">OFFSET(dummy2!$BB34,0,dummy2!$AW$3)</f>
        <v/>
      </c>
      <c r="AA36" s="36" t="str">
        <f t="shared" ca="1" si="4"/>
        <v/>
      </c>
      <c r="AB36" s="58" t="str">
        <f ca="1">OFFSET(dummy2!$BC34,0,dummy2!$AW$3)</f>
        <v/>
      </c>
      <c r="AC36" s="51" t="str">
        <f ca="1">OFFSET(dummy2!$AZ34,0,dummy2!$AX$3)</f>
        <v/>
      </c>
      <c r="AD36" s="40" t="str">
        <f ca="1">OFFSET(dummy2!$BA34,0,dummy2!$AX$3)</f>
        <v/>
      </c>
      <c r="AE36" s="47" t="str">
        <f ca="1">OFFSET(dummy2!$BB34,0,dummy2!$AX$3)</f>
        <v/>
      </c>
      <c r="AF36" s="36" t="str">
        <f t="shared" ca="1" si="5"/>
        <v/>
      </c>
      <c r="AG36" s="58" t="str">
        <f ca="1">OFFSET(dummy2!$BC34,0,dummy2!$AX$3)</f>
        <v/>
      </c>
      <c r="AH36" s="51" t="str">
        <f ca="1">OFFSET(dummy2!$AZ34,0,dummy2!$AY$3)</f>
        <v/>
      </c>
      <c r="AI36" s="40" t="str">
        <f ca="1">OFFSET(dummy2!$BA34,0,dummy2!$AY$3)</f>
        <v/>
      </c>
      <c r="AJ36" s="47" t="str">
        <f ca="1">OFFSET(dummy2!$BB34,0,dummy2!$AY$3)</f>
        <v/>
      </c>
      <c r="AK36" s="36" t="str">
        <f t="shared" ca="1" si="6"/>
        <v/>
      </c>
      <c r="AL36" s="58" t="str">
        <f ca="1">OFFSET(dummy2!$BC34,0,dummy2!$AY$3)</f>
        <v/>
      </c>
      <c r="AM36" s="46"/>
      <c r="AN36" s="46"/>
      <c r="AO36" s="46"/>
      <c r="AP36" s="46"/>
      <c r="AQ36" s="46"/>
    </row>
    <row r="37" spans="1:43" ht="15" customHeight="1" x14ac:dyDescent="0.25">
      <c r="A37" s="73">
        <f t="shared" si="7"/>
        <v>4</v>
      </c>
      <c r="B37" s="61"/>
      <c r="C37" s="46">
        <f t="shared" si="8"/>
        <v>7</v>
      </c>
      <c r="D37" s="51" t="str">
        <f ca="1">OFFSET(dummy2!AZ35,0,dummy2!$AS$3)</f>
        <v/>
      </c>
      <c r="E37" s="40" t="str">
        <f ca="1">OFFSET(dummy2!BA35,0,dummy2!$AS$3)</f>
        <v/>
      </c>
      <c r="F37" s="47" t="str">
        <f ca="1">OFFSET(dummy2!BB35,0,dummy2!$AS$3)</f>
        <v/>
      </c>
      <c r="G37" s="36" t="str">
        <f t="shared" ca="1" si="0"/>
        <v/>
      </c>
      <c r="H37" s="52" t="str">
        <f ca="1">OFFSET(dummy2!BC35,0,dummy2!$AS$3)</f>
        <v/>
      </c>
      <c r="I37" s="51" t="str">
        <f ca="1">OFFSET(dummy2!AZ35,0,dummy2!$AT$3)</f>
        <v/>
      </c>
      <c r="J37" s="40" t="str">
        <f ca="1">OFFSET(dummy2!$BA35,0,dummy2!$AT$3)</f>
        <v/>
      </c>
      <c r="K37" s="47" t="str">
        <f ca="1">OFFSET(dummy2!BB35,0,dummy2!$AT$3)</f>
        <v/>
      </c>
      <c r="L37" s="36" t="str">
        <f t="shared" ca="1" si="1"/>
        <v/>
      </c>
      <c r="M37" s="52" t="str">
        <f ca="1">OFFSET(dummy2!BC35,0,dummy2!$AT$3)</f>
        <v/>
      </c>
      <c r="N37" s="51" t="str">
        <f ca="1">OFFSET(dummy2!$AZ35,0,dummy2!$AU$3)</f>
        <v/>
      </c>
      <c r="O37" s="40" t="str">
        <f ca="1">OFFSET(dummy2!$BA35,0,dummy2!$AU$3)</f>
        <v/>
      </c>
      <c r="P37" s="47" t="str">
        <f ca="1">OFFSET(dummy2!$BB35,0,dummy2!$AU$3)</f>
        <v/>
      </c>
      <c r="Q37" s="36" t="str">
        <f t="shared" ca="1" si="2"/>
        <v/>
      </c>
      <c r="R37" s="58" t="str">
        <f ca="1">OFFSET(dummy2!$BC35,0,dummy2!$AU$3)</f>
        <v/>
      </c>
      <c r="S37" s="51" t="str">
        <f ca="1">OFFSET(dummy2!$AZ35,0,dummy2!$AV$3)</f>
        <v/>
      </c>
      <c r="T37" s="40" t="str">
        <f ca="1">OFFSET(dummy2!$BA35,0,dummy2!$AV$3)</f>
        <v/>
      </c>
      <c r="U37" s="47" t="str">
        <f ca="1">OFFSET(dummy2!$BB35,0,dummy2!$AV$3)</f>
        <v/>
      </c>
      <c r="V37" s="36" t="str">
        <f t="shared" ca="1" si="3"/>
        <v/>
      </c>
      <c r="W37" s="58" t="str">
        <f ca="1">OFFSET(dummy2!$BC35,0,dummy2!$AV$3)</f>
        <v/>
      </c>
      <c r="X37" s="51" t="str">
        <f ca="1">OFFSET(dummy2!$AZ35,0,dummy2!$AW$3)</f>
        <v/>
      </c>
      <c r="Y37" s="40" t="str">
        <f ca="1">OFFSET(dummy2!$BA35,0,dummy2!$AW$3)</f>
        <v/>
      </c>
      <c r="Z37" s="47" t="str">
        <f ca="1">OFFSET(dummy2!$BB35,0,dummy2!$AW$3)</f>
        <v/>
      </c>
      <c r="AA37" s="36" t="str">
        <f t="shared" ca="1" si="4"/>
        <v/>
      </c>
      <c r="AB37" s="58" t="str">
        <f ca="1">OFFSET(dummy2!$BC35,0,dummy2!$AW$3)</f>
        <v/>
      </c>
      <c r="AC37" s="51" t="str">
        <f ca="1">OFFSET(dummy2!$AZ35,0,dummy2!$AX$3)</f>
        <v/>
      </c>
      <c r="AD37" s="40" t="str">
        <f ca="1">OFFSET(dummy2!$BA35,0,dummy2!$AX$3)</f>
        <v/>
      </c>
      <c r="AE37" s="47" t="str">
        <f ca="1">OFFSET(dummy2!$BB35,0,dummy2!$AX$3)</f>
        <v/>
      </c>
      <c r="AF37" s="36" t="str">
        <f t="shared" ca="1" si="5"/>
        <v/>
      </c>
      <c r="AG37" s="58" t="str">
        <f ca="1">OFFSET(dummy2!$BC35,0,dummy2!$AX$3)</f>
        <v/>
      </c>
      <c r="AH37" s="51" t="str">
        <f ca="1">OFFSET(dummy2!$AZ35,0,dummy2!$AY$3)</f>
        <v/>
      </c>
      <c r="AI37" s="40" t="str">
        <f ca="1">OFFSET(dummy2!$BA35,0,dummy2!$AY$3)</f>
        <v/>
      </c>
      <c r="AJ37" s="47" t="str">
        <f ca="1">OFFSET(dummy2!$BB35,0,dummy2!$AY$3)</f>
        <v/>
      </c>
      <c r="AK37" s="36" t="str">
        <f t="shared" ca="1" si="6"/>
        <v/>
      </c>
      <c r="AL37" s="58" t="str">
        <f ca="1">OFFSET(dummy2!$BC35,0,dummy2!$AY$3)</f>
        <v/>
      </c>
      <c r="AM37" s="46"/>
      <c r="AN37" s="46"/>
      <c r="AO37" s="46"/>
      <c r="AP37" s="46"/>
      <c r="AQ37" s="46"/>
    </row>
    <row r="38" spans="1:43" ht="15" customHeight="1" thickBot="1" x14ac:dyDescent="0.3">
      <c r="A38" s="73">
        <f t="shared" si="7"/>
        <v>4</v>
      </c>
      <c r="B38" s="62"/>
      <c r="C38" s="46">
        <f t="shared" si="8"/>
        <v>8</v>
      </c>
      <c r="D38" s="53" t="str">
        <f ca="1">OFFSET(dummy2!AZ36,0,dummy2!$AS$3)</f>
        <v/>
      </c>
      <c r="E38" s="54" t="str">
        <f ca="1">OFFSET(dummy2!BA36,0,dummy2!$AS$3)</f>
        <v/>
      </c>
      <c r="F38" s="55" t="str">
        <f ca="1">OFFSET(dummy2!BB36,0,dummy2!$AS$3)</f>
        <v/>
      </c>
      <c r="G38" s="56" t="str">
        <f t="shared" ca="1" si="0"/>
        <v/>
      </c>
      <c r="H38" s="57" t="str">
        <f ca="1">OFFSET(dummy2!BC36,0,dummy2!$AS$3)</f>
        <v/>
      </c>
      <c r="I38" s="53" t="str">
        <f ca="1">OFFSET(dummy2!AZ36,0,dummy2!$AT$3)</f>
        <v/>
      </c>
      <c r="J38" s="54" t="str">
        <f ca="1">OFFSET(dummy2!$BA36,0,dummy2!$AT$3)</f>
        <v/>
      </c>
      <c r="K38" s="55" t="str">
        <f ca="1">OFFSET(dummy2!BB36,0,dummy2!$AT$3)</f>
        <v/>
      </c>
      <c r="L38" s="56" t="str">
        <f t="shared" ca="1" si="1"/>
        <v/>
      </c>
      <c r="M38" s="57" t="str">
        <f ca="1">OFFSET(dummy2!BC36,0,dummy2!$AT$3)</f>
        <v/>
      </c>
      <c r="N38" s="53" t="str">
        <f ca="1">OFFSET(dummy2!$AZ36,0,dummy2!$AU$3)</f>
        <v/>
      </c>
      <c r="O38" s="54" t="str">
        <f ca="1">OFFSET(dummy2!$BA36,0,dummy2!$AU$3)</f>
        <v/>
      </c>
      <c r="P38" s="55" t="str">
        <f ca="1">OFFSET(dummy2!$BB36,0,dummy2!$AU$3)</f>
        <v/>
      </c>
      <c r="Q38" s="56" t="str">
        <f t="shared" ca="1" si="2"/>
        <v/>
      </c>
      <c r="R38" s="59" t="str">
        <f ca="1">OFFSET(dummy2!$BC36,0,dummy2!$AU$3)</f>
        <v/>
      </c>
      <c r="S38" s="53" t="str">
        <f ca="1">OFFSET(dummy2!$AZ36,0,dummy2!$AV$3)</f>
        <v/>
      </c>
      <c r="T38" s="54" t="str">
        <f ca="1">OFFSET(dummy2!$BA36,0,dummy2!$AV$3)</f>
        <v/>
      </c>
      <c r="U38" s="55" t="str">
        <f ca="1">OFFSET(dummy2!$BB36,0,dummy2!$AV$3)</f>
        <v/>
      </c>
      <c r="V38" s="56" t="str">
        <f t="shared" ca="1" si="3"/>
        <v/>
      </c>
      <c r="W38" s="59" t="str">
        <f ca="1">OFFSET(dummy2!$BC36,0,dummy2!$AV$3)</f>
        <v/>
      </c>
      <c r="X38" s="53" t="str">
        <f ca="1">OFFSET(dummy2!$AZ36,0,dummy2!$AW$3)</f>
        <v/>
      </c>
      <c r="Y38" s="54" t="str">
        <f ca="1">OFFSET(dummy2!$BA36,0,dummy2!$AW$3)</f>
        <v/>
      </c>
      <c r="Z38" s="55" t="str">
        <f ca="1">OFFSET(dummy2!$BB36,0,dummy2!$AW$3)</f>
        <v/>
      </c>
      <c r="AA38" s="56" t="str">
        <f t="shared" ca="1" si="4"/>
        <v/>
      </c>
      <c r="AB38" s="59" t="str">
        <f ca="1">OFFSET(dummy2!$BC36,0,dummy2!$AW$3)</f>
        <v/>
      </c>
      <c r="AC38" s="53" t="str">
        <f ca="1">OFFSET(dummy2!$AZ36,0,dummy2!$AX$3)</f>
        <v/>
      </c>
      <c r="AD38" s="54" t="str">
        <f ca="1">OFFSET(dummy2!$BA36,0,dummy2!$AX$3)</f>
        <v/>
      </c>
      <c r="AE38" s="55" t="str">
        <f ca="1">OFFSET(dummy2!$BB36,0,dummy2!$AX$3)</f>
        <v/>
      </c>
      <c r="AF38" s="56" t="str">
        <f t="shared" ca="1" si="5"/>
        <v/>
      </c>
      <c r="AG38" s="59" t="str">
        <f ca="1">OFFSET(dummy2!$BC36,0,dummy2!$AX$3)</f>
        <v/>
      </c>
      <c r="AH38" s="53" t="str">
        <f ca="1">OFFSET(dummy2!$AZ36,0,dummy2!$AY$3)</f>
        <v/>
      </c>
      <c r="AI38" s="54" t="str">
        <f ca="1">OFFSET(dummy2!$BA36,0,dummy2!$AY$3)</f>
        <v/>
      </c>
      <c r="AJ38" s="55" t="str">
        <f ca="1">OFFSET(dummy2!$BB36,0,dummy2!$AY$3)</f>
        <v/>
      </c>
      <c r="AK38" s="56" t="str">
        <f t="shared" ca="1" si="6"/>
        <v/>
      </c>
      <c r="AL38" s="59" t="str">
        <f ca="1">OFFSET(dummy2!$BC36,0,dummy2!$AY$3)</f>
        <v/>
      </c>
      <c r="AM38" s="46"/>
      <c r="AN38" s="46"/>
      <c r="AO38" s="46"/>
      <c r="AP38" s="46"/>
      <c r="AQ38" s="46"/>
    </row>
    <row r="39" spans="1:43" ht="15" customHeight="1" x14ac:dyDescent="0.25">
      <c r="A39" s="73">
        <f t="shared" si="7"/>
        <v>5</v>
      </c>
      <c r="B39" s="60" t="str">
        <f>dummy1!L19</f>
        <v>Court 5</v>
      </c>
      <c r="C39" s="46">
        <f t="shared" si="8"/>
        <v>1</v>
      </c>
      <c r="D39" s="67">
        <f ca="1">OFFSET(dummy2!AZ37,0,dummy2!$AS$3)</f>
        <v>0.625</v>
      </c>
      <c r="E39" s="68">
        <f ca="1">OFFSET(dummy2!BA37,0,dummy2!$AS$3)</f>
        <v>5</v>
      </c>
      <c r="F39" s="69" t="str">
        <f ca="1">OFFSET(dummy2!BB37,0,dummy2!$AS$3)</f>
        <v>Player 2</v>
      </c>
      <c r="G39" s="70" t="str">
        <f t="shared" ca="1" si="0"/>
        <v>vs</v>
      </c>
      <c r="H39" s="71" t="str">
        <f ca="1">OFFSET(dummy2!BC37,0,dummy2!$AS$3)</f>
        <v>Player 15</v>
      </c>
      <c r="I39" s="67" t="str">
        <f ca="1">OFFSET(dummy2!AZ37,0,dummy2!$AT$3)</f>
        <v/>
      </c>
      <c r="J39" s="68" t="str">
        <f ca="1">OFFSET(dummy2!$BA37,0,dummy2!$AT$3)</f>
        <v/>
      </c>
      <c r="K39" s="69" t="str">
        <f ca="1">OFFSET(dummy2!BB37,0,dummy2!$AT$3)</f>
        <v/>
      </c>
      <c r="L39" s="70" t="str">
        <f t="shared" ca="1" si="1"/>
        <v/>
      </c>
      <c r="M39" s="71" t="str">
        <f ca="1">OFFSET(dummy2!BC37,0,dummy2!$AT$3)</f>
        <v/>
      </c>
      <c r="N39" s="67" t="str">
        <f ca="1">OFFSET(dummy2!$AZ37,0,dummy2!$AU$3)</f>
        <v/>
      </c>
      <c r="O39" s="68" t="str">
        <f ca="1">OFFSET(dummy2!$BA37,0,dummy2!$AU$3)</f>
        <v/>
      </c>
      <c r="P39" s="69" t="str">
        <f ca="1">OFFSET(dummy2!$BB37,0,dummy2!$AU$3)</f>
        <v/>
      </c>
      <c r="Q39" s="70" t="str">
        <f t="shared" ca="1" si="2"/>
        <v/>
      </c>
      <c r="R39" s="72" t="str">
        <f ca="1">OFFSET(dummy2!$BC37,0,dummy2!$AU$3)</f>
        <v/>
      </c>
      <c r="S39" s="67" t="str">
        <f ca="1">OFFSET(dummy2!$AZ37,0,dummy2!$AV$3)</f>
        <v/>
      </c>
      <c r="T39" s="68" t="str">
        <f ca="1">OFFSET(dummy2!$BA37,0,dummy2!$AV$3)</f>
        <v/>
      </c>
      <c r="U39" s="69" t="str">
        <f ca="1">OFFSET(dummy2!$BB37,0,dummy2!$AV$3)</f>
        <v/>
      </c>
      <c r="V39" s="70" t="str">
        <f t="shared" ca="1" si="3"/>
        <v/>
      </c>
      <c r="W39" s="72" t="str">
        <f ca="1">OFFSET(dummy2!$BC37,0,dummy2!$AV$3)</f>
        <v/>
      </c>
      <c r="X39" s="67" t="str">
        <f ca="1">OFFSET(dummy2!$AZ37,0,dummy2!$AW$3)</f>
        <v/>
      </c>
      <c r="Y39" s="68" t="str">
        <f ca="1">OFFSET(dummy2!$BA37,0,dummy2!$AW$3)</f>
        <v/>
      </c>
      <c r="Z39" s="69" t="str">
        <f ca="1">OFFSET(dummy2!$BB37,0,dummy2!$AW$3)</f>
        <v/>
      </c>
      <c r="AA39" s="70" t="str">
        <f t="shared" ca="1" si="4"/>
        <v/>
      </c>
      <c r="AB39" s="72" t="str">
        <f ca="1">OFFSET(dummy2!$BC37,0,dummy2!$AW$3)</f>
        <v/>
      </c>
      <c r="AC39" s="67" t="str">
        <f ca="1">OFFSET(dummy2!$AZ37,0,dummy2!$AX$3)</f>
        <v/>
      </c>
      <c r="AD39" s="68" t="str">
        <f ca="1">OFFSET(dummy2!$BA37,0,dummy2!$AX$3)</f>
        <v/>
      </c>
      <c r="AE39" s="69" t="str">
        <f ca="1">OFFSET(dummy2!$BB37,0,dummy2!$AX$3)</f>
        <v/>
      </c>
      <c r="AF39" s="70" t="str">
        <f t="shared" ca="1" si="5"/>
        <v/>
      </c>
      <c r="AG39" s="72" t="str">
        <f ca="1">OFFSET(dummy2!$BC37,0,dummy2!$AX$3)</f>
        <v/>
      </c>
      <c r="AH39" s="67" t="str">
        <f ca="1">OFFSET(dummy2!$AZ37,0,dummy2!$AY$3)</f>
        <v/>
      </c>
      <c r="AI39" s="68" t="str">
        <f ca="1">OFFSET(dummy2!$BA37,0,dummy2!$AY$3)</f>
        <v/>
      </c>
      <c r="AJ39" s="69" t="str">
        <f ca="1">OFFSET(dummy2!$BB37,0,dummy2!$AY$3)</f>
        <v/>
      </c>
      <c r="AK39" s="70" t="str">
        <f t="shared" ca="1" si="6"/>
        <v/>
      </c>
      <c r="AL39" s="72" t="str">
        <f ca="1">OFFSET(dummy2!$BC37,0,dummy2!$AY$3)</f>
        <v/>
      </c>
      <c r="AM39" s="46"/>
      <c r="AN39" s="46"/>
      <c r="AO39" s="46"/>
      <c r="AP39" s="46"/>
      <c r="AQ39" s="46"/>
    </row>
    <row r="40" spans="1:43" ht="15" customHeight="1" x14ac:dyDescent="0.25">
      <c r="A40" s="73">
        <f t="shared" si="7"/>
        <v>5</v>
      </c>
      <c r="B40" s="61"/>
      <c r="C40" s="46">
        <f t="shared" si="8"/>
        <v>2</v>
      </c>
      <c r="D40" s="51" t="str">
        <f ca="1">OFFSET(dummy2!AZ38,0,dummy2!$AS$3)</f>
        <v/>
      </c>
      <c r="E40" s="40" t="str">
        <f ca="1">OFFSET(dummy2!BA38,0,dummy2!$AS$3)</f>
        <v/>
      </c>
      <c r="F40" s="47" t="str">
        <f ca="1">OFFSET(dummy2!BB38,0,dummy2!$AS$3)</f>
        <v/>
      </c>
      <c r="G40" s="36" t="str">
        <f t="shared" ca="1" si="0"/>
        <v/>
      </c>
      <c r="H40" s="52" t="str">
        <f ca="1">OFFSET(dummy2!BC38,0,dummy2!$AS$3)</f>
        <v/>
      </c>
      <c r="I40" s="51" t="str">
        <f ca="1">OFFSET(dummy2!AZ38,0,dummy2!$AT$3)</f>
        <v/>
      </c>
      <c r="J40" s="40" t="str">
        <f ca="1">OFFSET(dummy2!$BA38,0,dummy2!$AT$3)</f>
        <v/>
      </c>
      <c r="K40" s="47" t="str">
        <f ca="1">OFFSET(dummy2!BB38,0,dummy2!$AT$3)</f>
        <v/>
      </c>
      <c r="L40" s="36" t="str">
        <f t="shared" ca="1" si="1"/>
        <v/>
      </c>
      <c r="M40" s="52" t="str">
        <f ca="1">OFFSET(dummy2!BC38,0,dummy2!$AT$3)</f>
        <v/>
      </c>
      <c r="N40" s="51" t="str">
        <f ca="1">OFFSET(dummy2!$AZ38,0,dummy2!$AU$3)</f>
        <v/>
      </c>
      <c r="O40" s="40" t="str">
        <f ca="1">OFFSET(dummy2!$BA38,0,dummy2!$AU$3)</f>
        <v/>
      </c>
      <c r="P40" s="47" t="str">
        <f ca="1">OFFSET(dummy2!$BB38,0,dummy2!$AU$3)</f>
        <v/>
      </c>
      <c r="Q40" s="36" t="str">
        <f t="shared" ca="1" si="2"/>
        <v/>
      </c>
      <c r="R40" s="58" t="str">
        <f ca="1">OFFSET(dummy2!$BC38,0,dummy2!$AU$3)</f>
        <v/>
      </c>
      <c r="S40" s="51" t="str">
        <f ca="1">OFFSET(dummy2!$AZ38,0,dummy2!$AV$3)</f>
        <v/>
      </c>
      <c r="T40" s="40" t="str">
        <f ca="1">OFFSET(dummy2!$BA38,0,dummy2!$AV$3)</f>
        <v/>
      </c>
      <c r="U40" s="47" t="str">
        <f ca="1">OFFSET(dummy2!$BB38,0,dummy2!$AV$3)</f>
        <v/>
      </c>
      <c r="V40" s="36" t="str">
        <f t="shared" ca="1" si="3"/>
        <v/>
      </c>
      <c r="W40" s="58" t="str">
        <f ca="1">OFFSET(dummy2!$BC38,0,dummy2!$AV$3)</f>
        <v/>
      </c>
      <c r="X40" s="51" t="str">
        <f ca="1">OFFSET(dummy2!$AZ38,0,dummy2!$AW$3)</f>
        <v/>
      </c>
      <c r="Y40" s="40" t="str">
        <f ca="1">OFFSET(dummy2!$BA38,0,dummy2!$AW$3)</f>
        <v/>
      </c>
      <c r="Z40" s="47" t="str">
        <f ca="1">OFFSET(dummy2!$BB38,0,dummy2!$AW$3)</f>
        <v/>
      </c>
      <c r="AA40" s="36" t="str">
        <f t="shared" ca="1" si="4"/>
        <v/>
      </c>
      <c r="AB40" s="58" t="str">
        <f ca="1">OFFSET(dummy2!$BC38,0,dummy2!$AW$3)</f>
        <v/>
      </c>
      <c r="AC40" s="51" t="str">
        <f ca="1">OFFSET(dummy2!$AZ38,0,dummy2!$AX$3)</f>
        <v/>
      </c>
      <c r="AD40" s="40" t="str">
        <f ca="1">OFFSET(dummy2!$BA38,0,dummy2!$AX$3)</f>
        <v/>
      </c>
      <c r="AE40" s="47" t="str">
        <f ca="1">OFFSET(dummy2!$BB38,0,dummy2!$AX$3)</f>
        <v/>
      </c>
      <c r="AF40" s="36" t="str">
        <f t="shared" ca="1" si="5"/>
        <v/>
      </c>
      <c r="AG40" s="58" t="str">
        <f ca="1">OFFSET(dummy2!$BC38,0,dummy2!$AX$3)</f>
        <v/>
      </c>
      <c r="AH40" s="51" t="str">
        <f ca="1">OFFSET(dummy2!$AZ38,0,dummy2!$AY$3)</f>
        <v/>
      </c>
      <c r="AI40" s="40" t="str">
        <f ca="1">OFFSET(dummy2!$BA38,0,dummy2!$AY$3)</f>
        <v/>
      </c>
      <c r="AJ40" s="47" t="str">
        <f ca="1">OFFSET(dummy2!$BB38,0,dummy2!$AY$3)</f>
        <v/>
      </c>
      <c r="AK40" s="36" t="str">
        <f t="shared" ca="1" si="6"/>
        <v/>
      </c>
      <c r="AL40" s="58" t="str">
        <f ca="1">OFFSET(dummy2!$BC38,0,dummy2!$AY$3)</f>
        <v/>
      </c>
      <c r="AM40" s="46"/>
      <c r="AN40" s="46"/>
      <c r="AO40" s="46"/>
      <c r="AP40" s="46"/>
      <c r="AQ40" s="46"/>
    </row>
    <row r="41" spans="1:43" ht="15" customHeight="1" x14ac:dyDescent="0.25">
      <c r="A41" s="73">
        <f t="shared" si="7"/>
        <v>5</v>
      </c>
      <c r="B41" s="61"/>
      <c r="C41" s="46">
        <f t="shared" si="8"/>
        <v>3</v>
      </c>
      <c r="D41" s="51" t="str">
        <f ca="1">OFFSET(dummy2!AZ39,0,dummy2!$AS$3)</f>
        <v/>
      </c>
      <c r="E41" s="40" t="str">
        <f ca="1">OFFSET(dummy2!BA39,0,dummy2!$AS$3)</f>
        <v/>
      </c>
      <c r="F41" s="47" t="str">
        <f ca="1">OFFSET(dummy2!BB39,0,dummy2!$AS$3)</f>
        <v/>
      </c>
      <c r="G41" s="36" t="str">
        <f t="shared" ca="1" si="0"/>
        <v/>
      </c>
      <c r="H41" s="52" t="str">
        <f ca="1">OFFSET(dummy2!BC39,0,dummy2!$AS$3)</f>
        <v/>
      </c>
      <c r="I41" s="51" t="str">
        <f ca="1">OFFSET(dummy2!AZ39,0,dummy2!$AT$3)</f>
        <v/>
      </c>
      <c r="J41" s="40" t="str">
        <f ca="1">OFFSET(dummy2!$BA39,0,dummy2!$AT$3)</f>
        <v/>
      </c>
      <c r="K41" s="47" t="str">
        <f ca="1">OFFSET(dummy2!BB39,0,dummy2!$AT$3)</f>
        <v/>
      </c>
      <c r="L41" s="36" t="str">
        <f t="shared" ca="1" si="1"/>
        <v/>
      </c>
      <c r="M41" s="52" t="str">
        <f ca="1">OFFSET(dummy2!BC39,0,dummy2!$AT$3)</f>
        <v/>
      </c>
      <c r="N41" s="51" t="str">
        <f ca="1">OFFSET(dummy2!$AZ39,0,dummy2!$AU$3)</f>
        <v/>
      </c>
      <c r="O41" s="40" t="str">
        <f ca="1">OFFSET(dummy2!$BA39,0,dummy2!$AU$3)</f>
        <v/>
      </c>
      <c r="P41" s="47" t="str">
        <f ca="1">OFFSET(dummy2!$BB39,0,dummy2!$AU$3)</f>
        <v/>
      </c>
      <c r="Q41" s="36" t="str">
        <f t="shared" ca="1" si="2"/>
        <v/>
      </c>
      <c r="R41" s="58" t="str">
        <f ca="1">OFFSET(dummy2!$BC39,0,dummy2!$AU$3)</f>
        <v/>
      </c>
      <c r="S41" s="51" t="str">
        <f ca="1">OFFSET(dummy2!$AZ39,0,dummy2!$AV$3)</f>
        <v/>
      </c>
      <c r="T41" s="40" t="str">
        <f ca="1">OFFSET(dummy2!$BA39,0,dummy2!$AV$3)</f>
        <v/>
      </c>
      <c r="U41" s="47" t="str">
        <f ca="1">OFFSET(dummy2!$BB39,0,dummy2!$AV$3)</f>
        <v/>
      </c>
      <c r="V41" s="36" t="str">
        <f t="shared" ca="1" si="3"/>
        <v/>
      </c>
      <c r="W41" s="58" t="str">
        <f ca="1">OFFSET(dummy2!$BC39,0,dummy2!$AV$3)</f>
        <v/>
      </c>
      <c r="X41" s="51" t="str">
        <f ca="1">OFFSET(dummy2!$AZ39,0,dummy2!$AW$3)</f>
        <v/>
      </c>
      <c r="Y41" s="40" t="str">
        <f ca="1">OFFSET(dummy2!$BA39,0,dummy2!$AW$3)</f>
        <v/>
      </c>
      <c r="Z41" s="47" t="str">
        <f ca="1">OFFSET(dummy2!$BB39,0,dummy2!$AW$3)</f>
        <v/>
      </c>
      <c r="AA41" s="36" t="str">
        <f t="shared" ca="1" si="4"/>
        <v/>
      </c>
      <c r="AB41" s="58" t="str">
        <f ca="1">OFFSET(dummy2!$BC39,0,dummy2!$AW$3)</f>
        <v/>
      </c>
      <c r="AC41" s="51" t="str">
        <f ca="1">OFFSET(dummy2!$AZ39,0,dummy2!$AX$3)</f>
        <v/>
      </c>
      <c r="AD41" s="40" t="str">
        <f ca="1">OFFSET(dummy2!$BA39,0,dummy2!$AX$3)</f>
        <v/>
      </c>
      <c r="AE41" s="47" t="str">
        <f ca="1">OFFSET(dummy2!$BB39,0,dummy2!$AX$3)</f>
        <v/>
      </c>
      <c r="AF41" s="36" t="str">
        <f t="shared" ca="1" si="5"/>
        <v/>
      </c>
      <c r="AG41" s="58" t="str">
        <f ca="1">OFFSET(dummy2!$BC39,0,dummy2!$AX$3)</f>
        <v/>
      </c>
      <c r="AH41" s="51" t="str">
        <f ca="1">OFFSET(dummy2!$AZ39,0,dummy2!$AY$3)</f>
        <v/>
      </c>
      <c r="AI41" s="40" t="str">
        <f ca="1">OFFSET(dummy2!$BA39,0,dummy2!$AY$3)</f>
        <v/>
      </c>
      <c r="AJ41" s="47" t="str">
        <f ca="1">OFFSET(dummy2!$BB39,0,dummy2!$AY$3)</f>
        <v/>
      </c>
      <c r="AK41" s="36" t="str">
        <f t="shared" ca="1" si="6"/>
        <v/>
      </c>
      <c r="AL41" s="58" t="str">
        <f ca="1">OFFSET(dummy2!$BC39,0,dummy2!$AY$3)</f>
        <v/>
      </c>
      <c r="AM41" s="46"/>
      <c r="AN41" s="46"/>
      <c r="AO41" s="46"/>
      <c r="AP41" s="46"/>
      <c r="AQ41" s="46"/>
    </row>
    <row r="42" spans="1:43" ht="15" customHeight="1" x14ac:dyDescent="0.25">
      <c r="A42" s="73">
        <f t="shared" si="7"/>
        <v>5</v>
      </c>
      <c r="B42" s="61"/>
      <c r="C42" s="46">
        <f t="shared" si="8"/>
        <v>4</v>
      </c>
      <c r="D42" s="51" t="str">
        <f ca="1">OFFSET(dummy2!AZ40,0,dummy2!$AS$3)</f>
        <v/>
      </c>
      <c r="E42" s="40" t="str">
        <f ca="1">OFFSET(dummy2!BA40,0,dummy2!$AS$3)</f>
        <v/>
      </c>
      <c r="F42" s="47" t="str">
        <f ca="1">OFFSET(dummy2!BB40,0,dummy2!$AS$3)</f>
        <v/>
      </c>
      <c r="G42" s="36" t="str">
        <f t="shared" ca="1" si="0"/>
        <v/>
      </c>
      <c r="H42" s="52" t="str">
        <f ca="1">OFFSET(dummy2!BC40,0,dummy2!$AS$3)</f>
        <v/>
      </c>
      <c r="I42" s="51" t="str">
        <f ca="1">OFFSET(dummy2!AZ40,0,dummy2!$AT$3)</f>
        <v/>
      </c>
      <c r="J42" s="40" t="str">
        <f ca="1">OFFSET(dummy2!$BA40,0,dummy2!$AT$3)</f>
        <v/>
      </c>
      <c r="K42" s="47" t="str">
        <f ca="1">OFFSET(dummy2!BB40,0,dummy2!$AT$3)</f>
        <v/>
      </c>
      <c r="L42" s="36" t="str">
        <f t="shared" ca="1" si="1"/>
        <v/>
      </c>
      <c r="M42" s="52" t="str">
        <f ca="1">OFFSET(dummy2!BC40,0,dummy2!$AT$3)</f>
        <v/>
      </c>
      <c r="N42" s="51" t="str">
        <f ca="1">OFFSET(dummy2!$AZ40,0,dummy2!$AU$3)</f>
        <v/>
      </c>
      <c r="O42" s="40" t="str">
        <f ca="1">OFFSET(dummy2!$BA40,0,dummy2!$AU$3)</f>
        <v/>
      </c>
      <c r="P42" s="47" t="str">
        <f ca="1">OFFSET(dummy2!$BB40,0,dummy2!$AU$3)</f>
        <v/>
      </c>
      <c r="Q42" s="36" t="str">
        <f t="shared" ca="1" si="2"/>
        <v/>
      </c>
      <c r="R42" s="58" t="str">
        <f ca="1">OFFSET(dummy2!$BC40,0,dummy2!$AU$3)</f>
        <v/>
      </c>
      <c r="S42" s="51" t="str">
        <f ca="1">OFFSET(dummy2!$AZ40,0,dummy2!$AV$3)</f>
        <v/>
      </c>
      <c r="T42" s="40" t="str">
        <f ca="1">OFFSET(dummy2!$BA40,0,dummy2!$AV$3)</f>
        <v/>
      </c>
      <c r="U42" s="47" t="str">
        <f ca="1">OFFSET(dummy2!$BB40,0,dummy2!$AV$3)</f>
        <v/>
      </c>
      <c r="V42" s="36" t="str">
        <f t="shared" ca="1" si="3"/>
        <v/>
      </c>
      <c r="W42" s="58" t="str">
        <f ca="1">OFFSET(dummy2!$BC40,0,dummy2!$AV$3)</f>
        <v/>
      </c>
      <c r="X42" s="51" t="str">
        <f ca="1">OFFSET(dummy2!$AZ40,0,dummy2!$AW$3)</f>
        <v/>
      </c>
      <c r="Y42" s="40" t="str">
        <f ca="1">OFFSET(dummy2!$BA40,0,dummy2!$AW$3)</f>
        <v/>
      </c>
      <c r="Z42" s="47" t="str">
        <f ca="1">OFFSET(dummy2!$BB40,0,dummy2!$AW$3)</f>
        <v/>
      </c>
      <c r="AA42" s="36" t="str">
        <f t="shared" ca="1" si="4"/>
        <v/>
      </c>
      <c r="AB42" s="58" t="str">
        <f ca="1">OFFSET(dummy2!$BC40,0,dummy2!$AW$3)</f>
        <v/>
      </c>
      <c r="AC42" s="51" t="str">
        <f ca="1">OFFSET(dummy2!$AZ40,0,dummy2!$AX$3)</f>
        <v/>
      </c>
      <c r="AD42" s="40" t="str">
        <f ca="1">OFFSET(dummy2!$BA40,0,dummy2!$AX$3)</f>
        <v/>
      </c>
      <c r="AE42" s="47" t="str">
        <f ca="1">OFFSET(dummy2!$BB40,0,dummy2!$AX$3)</f>
        <v/>
      </c>
      <c r="AF42" s="36" t="str">
        <f t="shared" ca="1" si="5"/>
        <v/>
      </c>
      <c r="AG42" s="58" t="str">
        <f ca="1">OFFSET(dummy2!$BC40,0,dummy2!$AX$3)</f>
        <v/>
      </c>
      <c r="AH42" s="51" t="str">
        <f ca="1">OFFSET(dummy2!$AZ40,0,dummy2!$AY$3)</f>
        <v/>
      </c>
      <c r="AI42" s="40" t="str">
        <f ca="1">OFFSET(dummy2!$BA40,0,dummy2!$AY$3)</f>
        <v/>
      </c>
      <c r="AJ42" s="47" t="str">
        <f ca="1">OFFSET(dummy2!$BB40,0,dummy2!$AY$3)</f>
        <v/>
      </c>
      <c r="AK42" s="36" t="str">
        <f t="shared" ca="1" si="6"/>
        <v/>
      </c>
      <c r="AL42" s="58" t="str">
        <f ca="1">OFFSET(dummy2!$BC40,0,dummy2!$AY$3)</f>
        <v/>
      </c>
      <c r="AM42" s="46"/>
      <c r="AN42" s="46"/>
      <c r="AO42" s="46"/>
      <c r="AP42" s="46"/>
      <c r="AQ42" s="46"/>
    </row>
    <row r="43" spans="1:43" ht="15" customHeight="1" x14ac:dyDescent="0.25">
      <c r="A43" s="73">
        <f t="shared" si="7"/>
        <v>5</v>
      </c>
      <c r="B43" s="61"/>
      <c r="C43" s="46">
        <f t="shared" si="8"/>
        <v>5</v>
      </c>
      <c r="D43" s="51" t="str">
        <f ca="1">OFFSET(dummy2!AZ41,0,dummy2!$AS$3)</f>
        <v/>
      </c>
      <c r="E43" s="40" t="str">
        <f ca="1">OFFSET(dummy2!BA41,0,dummy2!$AS$3)</f>
        <v/>
      </c>
      <c r="F43" s="47" t="str">
        <f ca="1">OFFSET(dummy2!BB41,0,dummy2!$AS$3)</f>
        <v/>
      </c>
      <c r="G43" s="36" t="str">
        <f t="shared" ca="1" si="0"/>
        <v/>
      </c>
      <c r="H43" s="52" t="str">
        <f ca="1">OFFSET(dummy2!BC41,0,dummy2!$AS$3)</f>
        <v/>
      </c>
      <c r="I43" s="51" t="str">
        <f ca="1">OFFSET(dummy2!AZ41,0,dummy2!$AT$3)</f>
        <v/>
      </c>
      <c r="J43" s="40" t="str">
        <f ca="1">OFFSET(dummy2!$BA41,0,dummy2!$AT$3)</f>
        <v/>
      </c>
      <c r="K43" s="47" t="str">
        <f ca="1">OFFSET(dummy2!BB41,0,dummy2!$AT$3)</f>
        <v/>
      </c>
      <c r="L43" s="36" t="str">
        <f t="shared" ca="1" si="1"/>
        <v/>
      </c>
      <c r="M43" s="52" t="str">
        <f ca="1">OFFSET(dummy2!BC41,0,dummy2!$AT$3)</f>
        <v/>
      </c>
      <c r="N43" s="51" t="str">
        <f ca="1">OFFSET(dummy2!$AZ41,0,dummy2!$AU$3)</f>
        <v/>
      </c>
      <c r="O43" s="40" t="str">
        <f ca="1">OFFSET(dummy2!$BA41,0,dummy2!$AU$3)</f>
        <v/>
      </c>
      <c r="P43" s="47" t="str">
        <f ca="1">OFFSET(dummy2!$BB41,0,dummy2!$AU$3)</f>
        <v/>
      </c>
      <c r="Q43" s="36" t="str">
        <f t="shared" ca="1" si="2"/>
        <v/>
      </c>
      <c r="R43" s="58" t="str">
        <f ca="1">OFFSET(dummy2!$BC41,0,dummy2!$AU$3)</f>
        <v/>
      </c>
      <c r="S43" s="51" t="str">
        <f ca="1">OFFSET(dummy2!$AZ41,0,dummy2!$AV$3)</f>
        <v/>
      </c>
      <c r="T43" s="40" t="str">
        <f ca="1">OFFSET(dummy2!$BA41,0,dummy2!$AV$3)</f>
        <v/>
      </c>
      <c r="U43" s="47" t="str">
        <f ca="1">OFFSET(dummy2!$BB41,0,dummy2!$AV$3)</f>
        <v/>
      </c>
      <c r="V43" s="36" t="str">
        <f t="shared" ca="1" si="3"/>
        <v/>
      </c>
      <c r="W43" s="58" t="str">
        <f ca="1">OFFSET(dummy2!$BC41,0,dummy2!$AV$3)</f>
        <v/>
      </c>
      <c r="X43" s="51" t="str">
        <f ca="1">OFFSET(dummy2!$AZ41,0,dummy2!$AW$3)</f>
        <v/>
      </c>
      <c r="Y43" s="40" t="str">
        <f ca="1">OFFSET(dummy2!$BA41,0,dummy2!$AW$3)</f>
        <v/>
      </c>
      <c r="Z43" s="47" t="str">
        <f ca="1">OFFSET(dummy2!$BB41,0,dummy2!$AW$3)</f>
        <v/>
      </c>
      <c r="AA43" s="36" t="str">
        <f t="shared" ca="1" si="4"/>
        <v/>
      </c>
      <c r="AB43" s="58" t="str">
        <f ca="1">OFFSET(dummy2!$BC41,0,dummy2!$AW$3)</f>
        <v/>
      </c>
      <c r="AC43" s="51" t="str">
        <f ca="1">OFFSET(dummy2!$AZ41,0,dummy2!$AX$3)</f>
        <v/>
      </c>
      <c r="AD43" s="40" t="str">
        <f ca="1">OFFSET(dummy2!$BA41,0,dummy2!$AX$3)</f>
        <v/>
      </c>
      <c r="AE43" s="47" t="str">
        <f ca="1">OFFSET(dummy2!$BB41,0,dummy2!$AX$3)</f>
        <v/>
      </c>
      <c r="AF43" s="36" t="str">
        <f t="shared" ca="1" si="5"/>
        <v/>
      </c>
      <c r="AG43" s="58" t="str">
        <f ca="1">OFFSET(dummy2!$BC41,0,dummy2!$AX$3)</f>
        <v/>
      </c>
      <c r="AH43" s="51" t="str">
        <f ca="1">OFFSET(dummy2!$AZ41,0,dummy2!$AY$3)</f>
        <v/>
      </c>
      <c r="AI43" s="40" t="str">
        <f ca="1">OFFSET(dummy2!$BA41,0,dummy2!$AY$3)</f>
        <v/>
      </c>
      <c r="AJ43" s="47" t="str">
        <f ca="1">OFFSET(dummy2!$BB41,0,dummy2!$AY$3)</f>
        <v/>
      </c>
      <c r="AK43" s="36" t="str">
        <f t="shared" ca="1" si="6"/>
        <v/>
      </c>
      <c r="AL43" s="58" t="str">
        <f ca="1">OFFSET(dummy2!$BC41,0,dummy2!$AY$3)</f>
        <v/>
      </c>
      <c r="AM43" s="46"/>
      <c r="AN43" s="46"/>
      <c r="AO43" s="46"/>
      <c r="AP43" s="46"/>
      <c r="AQ43" s="46"/>
    </row>
    <row r="44" spans="1:43" ht="15" customHeight="1" x14ac:dyDescent="0.25">
      <c r="A44" s="73">
        <f t="shared" si="7"/>
        <v>5</v>
      </c>
      <c r="B44" s="61"/>
      <c r="C44" s="46">
        <f t="shared" si="8"/>
        <v>6</v>
      </c>
      <c r="D44" s="51" t="str">
        <f ca="1">OFFSET(dummy2!AZ42,0,dummy2!$AS$3)</f>
        <v/>
      </c>
      <c r="E44" s="40" t="str">
        <f ca="1">OFFSET(dummy2!BA42,0,dummy2!$AS$3)</f>
        <v/>
      </c>
      <c r="F44" s="47" t="str">
        <f ca="1">OFFSET(dummy2!BB42,0,dummy2!$AS$3)</f>
        <v/>
      </c>
      <c r="G44" s="36" t="str">
        <f t="shared" ca="1" si="0"/>
        <v/>
      </c>
      <c r="H44" s="52" t="str">
        <f ca="1">OFFSET(dummy2!BC42,0,dummy2!$AS$3)</f>
        <v/>
      </c>
      <c r="I44" s="51" t="str">
        <f ca="1">OFFSET(dummy2!AZ42,0,dummy2!$AT$3)</f>
        <v/>
      </c>
      <c r="J44" s="40" t="str">
        <f ca="1">OFFSET(dummy2!$BA42,0,dummy2!$AT$3)</f>
        <v/>
      </c>
      <c r="K44" s="47" t="str">
        <f ca="1">OFFSET(dummy2!BB42,0,dummy2!$AT$3)</f>
        <v/>
      </c>
      <c r="L44" s="36" t="str">
        <f t="shared" ca="1" si="1"/>
        <v/>
      </c>
      <c r="M44" s="52" t="str">
        <f ca="1">OFFSET(dummy2!BC42,0,dummy2!$AT$3)</f>
        <v/>
      </c>
      <c r="N44" s="51" t="str">
        <f ca="1">OFFSET(dummy2!$AZ42,0,dummy2!$AU$3)</f>
        <v/>
      </c>
      <c r="O44" s="40" t="str">
        <f ca="1">OFFSET(dummy2!$BA42,0,dummy2!$AU$3)</f>
        <v/>
      </c>
      <c r="P44" s="47" t="str">
        <f ca="1">OFFSET(dummy2!$BB42,0,dummy2!$AU$3)</f>
        <v/>
      </c>
      <c r="Q44" s="36" t="str">
        <f t="shared" ca="1" si="2"/>
        <v/>
      </c>
      <c r="R44" s="58" t="str">
        <f ca="1">OFFSET(dummy2!$BC42,0,dummy2!$AU$3)</f>
        <v/>
      </c>
      <c r="S44" s="51" t="str">
        <f ca="1">OFFSET(dummy2!$AZ42,0,dummy2!$AV$3)</f>
        <v/>
      </c>
      <c r="T44" s="40" t="str">
        <f ca="1">OFFSET(dummy2!$BA42,0,dummy2!$AV$3)</f>
        <v/>
      </c>
      <c r="U44" s="47" t="str">
        <f ca="1">OFFSET(dummy2!$BB42,0,dummy2!$AV$3)</f>
        <v/>
      </c>
      <c r="V44" s="36" t="str">
        <f t="shared" ca="1" si="3"/>
        <v/>
      </c>
      <c r="W44" s="58" t="str">
        <f ca="1">OFFSET(dummy2!$BC42,0,dummy2!$AV$3)</f>
        <v/>
      </c>
      <c r="X44" s="51" t="str">
        <f ca="1">OFFSET(dummy2!$AZ42,0,dummy2!$AW$3)</f>
        <v/>
      </c>
      <c r="Y44" s="40" t="str">
        <f ca="1">OFFSET(dummy2!$BA42,0,dummy2!$AW$3)</f>
        <v/>
      </c>
      <c r="Z44" s="47" t="str">
        <f ca="1">OFFSET(dummy2!$BB42,0,dummy2!$AW$3)</f>
        <v/>
      </c>
      <c r="AA44" s="36" t="str">
        <f t="shared" ca="1" si="4"/>
        <v/>
      </c>
      <c r="AB44" s="58" t="str">
        <f ca="1">OFFSET(dummy2!$BC42,0,dummy2!$AW$3)</f>
        <v/>
      </c>
      <c r="AC44" s="51" t="str">
        <f ca="1">OFFSET(dummy2!$AZ42,0,dummy2!$AX$3)</f>
        <v/>
      </c>
      <c r="AD44" s="40" t="str">
        <f ca="1">OFFSET(dummy2!$BA42,0,dummy2!$AX$3)</f>
        <v/>
      </c>
      <c r="AE44" s="47" t="str">
        <f ca="1">OFFSET(dummy2!$BB42,0,dummy2!$AX$3)</f>
        <v/>
      </c>
      <c r="AF44" s="36" t="str">
        <f t="shared" ca="1" si="5"/>
        <v/>
      </c>
      <c r="AG44" s="58" t="str">
        <f ca="1">OFFSET(dummy2!$BC42,0,dummy2!$AX$3)</f>
        <v/>
      </c>
      <c r="AH44" s="51" t="str">
        <f ca="1">OFFSET(dummy2!$AZ42,0,dummy2!$AY$3)</f>
        <v/>
      </c>
      <c r="AI44" s="40" t="str">
        <f ca="1">OFFSET(dummy2!$BA42,0,dummy2!$AY$3)</f>
        <v/>
      </c>
      <c r="AJ44" s="47" t="str">
        <f ca="1">OFFSET(dummy2!$BB42,0,dummy2!$AY$3)</f>
        <v/>
      </c>
      <c r="AK44" s="36" t="str">
        <f t="shared" ca="1" si="6"/>
        <v/>
      </c>
      <c r="AL44" s="58" t="str">
        <f ca="1">OFFSET(dummy2!$BC42,0,dummy2!$AY$3)</f>
        <v/>
      </c>
      <c r="AM44" s="46"/>
      <c r="AN44" s="46"/>
      <c r="AO44" s="46"/>
      <c r="AP44" s="46"/>
      <c r="AQ44" s="46"/>
    </row>
    <row r="45" spans="1:43" ht="15" customHeight="1" x14ac:dyDescent="0.25">
      <c r="A45" s="73">
        <f t="shared" si="7"/>
        <v>5</v>
      </c>
      <c r="B45" s="61"/>
      <c r="C45" s="46">
        <f t="shared" si="8"/>
        <v>7</v>
      </c>
      <c r="D45" s="51" t="str">
        <f ca="1">OFFSET(dummy2!AZ43,0,dummy2!$AS$3)</f>
        <v/>
      </c>
      <c r="E45" s="40" t="str">
        <f ca="1">OFFSET(dummy2!BA43,0,dummy2!$AS$3)</f>
        <v/>
      </c>
      <c r="F45" s="47" t="str">
        <f ca="1">OFFSET(dummy2!BB43,0,dummy2!$AS$3)</f>
        <v/>
      </c>
      <c r="G45" s="36" t="str">
        <f t="shared" ca="1" si="0"/>
        <v/>
      </c>
      <c r="H45" s="52" t="str">
        <f ca="1">OFFSET(dummy2!BC43,0,dummy2!$AS$3)</f>
        <v/>
      </c>
      <c r="I45" s="51" t="str">
        <f ca="1">OFFSET(dummy2!AZ43,0,dummy2!$AT$3)</f>
        <v/>
      </c>
      <c r="J45" s="40" t="str">
        <f ca="1">OFFSET(dummy2!$BA43,0,dummy2!$AT$3)</f>
        <v/>
      </c>
      <c r="K45" s="47" t="str">
        <f ca="1">OFFSET(dummy2!BB43,0,dummy2!$AT$3)</f>
        <v/>
      </c>
      <c r="L45" s="36" t="str">
        <f t="shared" ca="1" si="1"/>
        <v/>
      </c>
      <c r="M45" s="52" t="str">
        <f ca="1">OFFSET(dummy2!BC43,0,dummy2!$AT$3)</f>
        <v/>
      </c>
      <c r="N45" s="51" t="str">
        <f ca="1">OFFSET(dummy2!$AZ43,0,dummy2!$AU$3)</f>
        <v/>
      </c>
      <c r="O45" s="40" t="str">
        <f ca="1">OFFSET(dummy2!$BA43,0,dummy2!$AU$3)</f>
        <v/>
      </c>
      <c r="P45" s="47" t="str">
        <f ca="1">OFFSET(dummy2!$BB43,0,dummy2!$AU$3)</f>
        <v/>
      </c>
      <c r="Q45" s="36" t="str">
        <f t="shared" ca="1" si="2"/>
        <v/>
      </c>
      <c r="R45" s="58" t="str">
        <f ca="1">OFFSET(dummy2!$BC43,0,dummy2!$AU$3)</f>
        <v/>
      </c>
      <c r="S45" s="51" t="str">
        <f ca="1">OFFSET(dummy2!$AZ43,0,dummy2!$AV$3)</f>
        <v/>
      </c>
      <c r="T45" s="40" t="str">
        <f ca="1">OFFSET(dummy2!$BA43,0,dummy2!$AV$3)</f>
        <v/>
      </c>
      <c r="U45" s="47" t="str">
        <f ca="1">OFFSET(dummy2!$BB43,0,dummy2!$AV$3)</f>
        <v/>
      </c>
      <c r="V45" s="36" t="str">
        <f t="shared" ca="1" si="3"/>
        <v/>
      </c>
      <c r="W45" s="58" t="str">
        <f ca="1">OFFSET(dummy2!$BC43,0,dummy2!$AV$3)</f>
        <v/>
      </c>
      <c r="X45" s="51" t="str">
        <f ca="1">OFFSET(dummy2!$AZ43,0,dummy2!$AW$3)</f>
        <v/>
      </c>
      <c r="Y45" s="40" t="str">
        <f ca="1">OFFSET(dummy2!$BA43,0,dummy2!$AW$3)</f>
        <v/>
      </c>
      <c r="Z45" s="47" t="str">
        <f ca="1">OFFSET(dummy2!$BB43,0,dummy2!$AW$3)</f>
        <v/>
      </c>
      <c r="AA45" s="36" t="str">
        <f t="shared" ca="1" si="4"/>
        <v/>
      </c>
      <c r="AB45" s="58" t="str">
        <f ca="1">OFFSET(dummy2!$BC43,0,dummy2!$AW$3)</f>
        <v/>
      </c>
      <c r="AC45" s="51" t="str">
        <f ca="1">OFFSET(dummy2!$AZ43,0,dummy2!$AX$3)</f>
        <v/>
      </c>
      <c r="AD45" s="40" t="str">
        <f ca="1">OFFSET(dummy2!$BA43,0,dummy2!$AX$3)</f>
        <v/>
      </c>
      <c r="AE45" s="47" t="str">
        <f ca="1">OFFSET(dummy2!$BB43,0,dummy2!$AX$3)</f>
        <v/>
      </c>
      <c r="AF45" s="36" t="str">
        <f t="shared" ca="1" si="5"/>
        <v/>
      </c>
      <c r="AG45" s="58" t="str">
        <f ca="1">OFFSET(dummy2!$BC43,0,dummy2!$AX$3)</f>
        <v/>
      </c>
      <c r="AH45" s="51" t="str">
        <f ca="1">OFFSET(dummy2!$AZ43,0,dummy2!$AY$3)</f>
        <v/>
      </c>
      <c r="AI45" s="40" t="str">
        <f ca="1">OFFSET(dummy2!$BA43,0,dummy2!$AY$3)</f>
        <v/>
      </c>
      <c r="AJ45" s="47" t="str">
        <f ca="1">OFFSET(dummy2!$BB43,0,dummy2!$AY$3)</f>
        <v/>
      </c>
      <c r="AK45" s="36" t="str">
        <f t="shared" ca="1" si="6"/>
        <v/>
      </c>
      <c r="AL45" s="58" t="str">
        <f ca="1">OFFSET(dummy2!$BC43,0,dummy2!$AY$3)</f>
        <v/>
      </c>
      <c r="AM45" s="46"/>
      <c r="AN45" s="46"/>
      <c r="AO45" s="46"/>
      <c r="AP45" s="46"/>
      <c r="AQ45" s="46"/>
    </row>
    <row r="46" spans="1:43" ht="15" customHeight="1" thickBot="1" x14ac:dyDescent="0.3">
      <c r="A46" s="73">
        <f t="shared" si="7"/>
        <v>5</v>
      </c>
      <c r="B46" s="62"/>
      <c r="C46" s="46">
        <f t="shared" si="8"/>
        <v>8</v>
      </c>
      <c r="D46" s="53" t="str">
        <f ca="1">OFFSET(dummy2!AZ44,0,dummy2!$AS$3)</f>
        <v/>
      </c>
      <c r="E46" s="54" t="str">
        <f ca="1">OFFSET(dummy2!BA44,0,dummy2!$AS$3)</f>
        <v/>
      </c>
      <c r="F46" s="55" t="str">
        <f ca="1">OFFSET(dummy2!BB44,0,dummy2!$AS$3)</f>
        <v/>
      </c>
      <c r="G46" s="56" t="str">
        <f t="shared" ca="1" si="0"/>
        <v/>
      </c>
      <c r="H46" s="57" t="str">
        <f ca="1">OFFSET(dummy2!BC44,0,dummy2!$AS$3)</f>
        <v/>
      </c>
      <c r="I46" s="53" t="str">
        <f ca="1">OFFSET(dummy2!AZ44,0,dummy2!$AT$3)</f>
        <v/>
      </c>
      <c r="J46" s="54" t="str">
        <f ca="1">OFFSET(dummy2!$BA44,0,dummy2!$AT$3)</f>
        <v/>
      </c>
      <c r="K46" s="55" t="str">
        <f ca="1">OFFSET(dummy2!BB44,0,dummy2!$AT$3)</f>
        <v/>
      </c>
      <c r="L46" s="56" t="str">
        <f t="shared" ca="1" si="1"/>
        <v/>
      </c>
      <c r="M46" s="57" t="str">
        <f ca="1">OFFSET(dummy2!BC44,0,dummy2!$AT$3)</f>
        <v/>
      </c>
      <c r="N46" s="53" t="str">
        <f ca="1">OFFSET(dummy2!$AZ44,0,dummy2!$AU$3)</f>
        <v/>
      </c>
      <c r="O46" s="54" t="str">
        <f ca="1">OFFSET(dummy2!$BA44,0,dummy2!$AU$3)</f>
        <v/>
      </c>
      <c r="P46" s="55" t="str">
        <f ca="1">OFFSET(dummy2!$BB44,0,dummy2!$AU$3)</f>
        <v/>
      </c>
      <c r="Q46" s="56" t="str">
        <f t="shared" ca="1" si="2"/>
        <v/>
      </c>
      <c r="R46" s="59" t="str">
        <f ca="1">OFFSET(dummy2!$BC44,0,dummy2!$AU$3)</f>
        <v/>
      </c>
      <c r="S46" s="53" t="str">
        <f ca="1">OFFSET(dummy2!$AZ44,0,dummy2!$AV$3)</f>
        <v/>
      </c>
      <c r="T46" s="54" t="str">
        <f ca="1">OFFSET(dummy2!$BA44,0,dummy2!$AV$3)</f>
        <v/>
      </c>
      <c r="U46" s="55" t="str">
        <f ca="1">OFFSET(dummy2!$BB44,0,dummy2!$AV$3)</f>
        <v/>
      </c>
      <c r="V46" s="56" t="str">
        <f t="shared" ca="1" si="3"/>
        <v/>
      </c>
      <c r="W46" s="59" t="str">
        <f ca="1">OFFSET(dummy2!$BC44,0,dummy2!$AV$3)</f>
        <v/>
      </c>
      <c r="X46" s="53" t="str">
        <f ca="1">OFFSET(dummy2!$AZ44,0,dummy2!$AW$3)</f>
        <v/>
      </c>
      <c r="Y46" s="54" t="str">
        <f ca="1">OFFSET(dummy2!$BA44,0,dummy2!$AW$3)</f>
        <v/>
      </c>
      <c r="Z46" s="55" t="str">
        <f ca="1">OFFSET(dummy2!$BB44,0,dummy2!$AW$3)</f>
        <v/>
      </c>
      <c r="AA46" s="56" t="str">
        <f t="shared" ca="1" si="4"/>
        <v/>
      </c>
      <c r="AB46" s="59" t="str">
        <f ca="1">OFFSET(dummy2!$BC44,0,dummy2!$AW$3)</f>
        <v/>
      </c>
      <c r="AC46" s="53" t="str">
        <f ca="1">OFFSET(dummy2!$AZ44,0,dummy2!$AX$3)</f>
        <v/>
      </c>
      <c r="AD46" s="54" t="str">
        <f ca="1">OFFSET(dummy2!$BA44,0,dummy2!$AX$3)</f>
        <v/>
      </c>
      <c r="AE46" s="55" t="str">
        <f ca="1">OFFSET(dummy2!$BB44,0,dummy2!$AX$3)</f>
        <v/>
      </c>
      <c r="AF46" s="56" t="str">
        <f t="shared" ca="1" si="5"/>
        <v/>
      </c>
      <c r="AG46" s="59" t="str">
        <f ca="1">OFFSET(dummy2!$BC44,0,dummy2!$AX$3)</f>
        <v/>
      </c>
      <c r="AH46" s="53" t="str">
        <f ca="1">OFFSET(dummy2!$AZ44,0,dummy2!$AY$3)</f>
        <v/>
      </c>
      <c r="AI46" s="54" t="str">
        <f ca="1">OFFSET(dummy2!$BA44,0,dummy2!$AY$3)</f>
        <v/>
      </c>
      <c r="AJ46" s="55" t="str">
        <f ca="1">OFFSET(dummy2!$BB44,0,dummy2!$AY$3)</f>
        <v/>
      </c>
      <c r="AK46" s="56" t="str">
        <f t="shared" ca="1" si="6"/>
        <v/>
      </c>
      <c r="AL46" s="59" t="str">
        <f ca="1">OFFSET(dummy2!$BC44,0,dummy2!$AY$3)</f>
        <v/>
      </c>
      <c r="AM46" s="46"/>
      <c r="AN46" s="46"/>
      <c r="AO46" s="46"/>
      <c r="AP46" s="46"/>
      <c r="AQ46" s="46"/>
    </row>
    <row r="47" spans="1:43" ht="15" customHeight="1" x14ac:dyDescent="0.25">
      <c r="A47" s="73">
        <f t="shared" si="7"/>
        <v>6</v>
      </c>
      <c r="B47" s="60" t="str">
        <f>dummy1!L20</f>
        <v>Court 6</v>
      </c>
      <c r="C47" s="46">
        <f t="shared" si="8"/>
        <v>1</v>
      </c>
      <c r="D47" s="67">
        <f ca="1">OFFSET(dummy2!AZ45,0,dummy2!$AS$3)</f>
        <v>0.625</v>
      </c>
      <c r="E47" s="68">
        <f ca="1">OFFSET(dummy2!BA45,0,dummy2!$AS$3)</f>
        <v>6</v>
      </c>
      <c r="F47" s="69" t="str">
        <f ca="1">OFFSET(dummy2!BB45,0,dummy2!$AS$3)</f>
        <v>Player 7</v>
      </c>
      <c r="G47" s="70" t="str">
        <f t="shared" ca="1" si="0"/>
        <v>vs</v>
      </c>
      <c r="H47" s="71" t="str">
        <f ca="1">OFFSET(dummy2!BC45,0,dummy2!$AS$3)</f>
        <v>Player 10</v>
      </c>
      <c r="I47" s="67" t="str">
        <f ca="1">OFFSET(dummy2!AZ45,0,dummy2!$AT$3)</f>
        <v/>
      </c>
      <c r="J47" s="68" t="str">
        <f ca="1">OFFSET(dummy2!$BA45,0,dummy2!$AT$3)</f>
        <v/>
      </c>
      <c r="K47" s="69" t="str">
        <f ca="1">OFFSET(dummy2!BB45,0,dummy2!$AT$3)</f>
        <v/>
      </c>
      <c r="L47" s="70" t="str">
        <f t="shared" ca="1" si="1"/>
        <v/>
      </c>
      <c r="M47" s="71" t="str">
        <f ca="1">OFFSET(dummy2!BC45,0,dummy2!$AT$3)</f>
        <v/>
      </c>
      <c r="N47" s="67" t="str">
        <f ca="1">OFFSET(dummy2!$AZ45,0,dummy2!$AU$3)</f>
        <v/>
      </c>
      <c r="O47" s="68" t="str">
        <f ca="1">OFFSET(dummy2!$BA45,0,dummy2!$AU$3)</f>
        <v/>
      </c>
      <c r="P47" s="69" t="str">
        <f ca="1">OFFSET(dummy2!$BB45,0,dummy2!$AU$3)</f>
        <v/>
      </c>
      <c r="Q47" s="70" t="str">
        <f t="shared" ca="1" si="2"/>
        <v/>
      </c>
      <c r="R47" s="72" t="str">
        <f ca="1">OFFSET(dummy2!$BC45,0,dummy2!$AU$3)</f>
        <v/>
      </c>
      <c r="S47" s="67" t="str">
        <f ca="1">OFFSET(dummy2!$AZ45,0,dummy2!$AV$3)</f>
        <v/>
      </c>
      <c r="T47" s="68" t="str">
        <f ca="1">OFFSET(dummy2!$BA45,0,dummy2!$AV$3)</f>
        <v/>
      </c>
      <c r="U47" s="69" t="str">
        <f ca="1">OFFSET(dummy2!$BB45,0,dummy2!$AV$3)</f>
        <v/>
      </c>
      <c r="V47" s="70" t="str">
        <f t="shared" ca="1" si="3"/>
        <v/>
      </c>
      <c r="W47" s="72" t="str">
        <f ca="1">OFFSET(dummy2!$BC45,0,dummy2!$AV$3)</f>
        <v/>
      </c>
      <c r="X47" s="67" t="str">
        <f ca="1">OFFSET(dummy2!$AZ45,0,dummy2!$AW$3)</f>
        <v/>
      </c>
      <c r="Y47" s="68" t="str">
        <f ca="1">OFFSET(dummy2!$BA45,0,dummy2!$AW$3)</f>
        <v/>
      </c>
      <c r="Z47" s="69" t="str">
        <f ca="1">OFFSET(dummy2!$BB45,0,dummy2!$AW$3)</f>
        <v/>
      </c>
      <c r="AA47" s="70" t="str">
        <f t="shared" ca="1" si="4"/>
        <v/>
      </c>
      <c r="AB47" s="72" t="str">
        <f ca="1">OFFSET(dummy2!$BC45,0,dummy2!$AW$3)</f>
        <v/>
      </c>
      <c r="AC47" s="67" t="str">
        <f ca="1">OFFSET(dummy2!$AZ45,0,dummy2!$AX$3)</f>
        <v/>
      </c>
      <c r="AD47" s="68" t="str">
        <f ca="1">OFFSET(dummy2!$BA45,0,dummy2!$AX$3)</f>
        <v/>
      </c>
      <c r="AE47" s="69" t="str">
        <f ca="1">OFFSET(dummy2!$BB45,0,dummy2!$AX$3)</f>
        <v/>
      </c>
      <c r="AF47" s="70" t="str">
        <f t="shared" ca="1" si="5"/>
        <v/>
      </c>
      <c r="AG47" s="72" t="str">
        <f ca="1">OFFSET(dummy2!$BC45,0,dummy2!$AX$3)</f>
        <v/>
      </c>
      <c r="AH47" s="67" t="str">
        <f ca="1">OFFSET(dummy2!$AZ45,0,dummy2!$AY$3)</f>
        <v/>
      </c>
      <c r="AI47" s="68" t="str">
        <f ca="1">OFFSET(dummy2!$BA45,0,dummy2!$AY$3)</f>
        <v/>
      </c>
      <c r="AJ47" s="69" t="str">
        <f ca="1">OFFSET(dummy2!$BB45,0,dummy2!$AY$3)</f>
        <v/>
      </c>
      <c r="AK47" s="70" t="str">
        <f t="shared" ca="1" si="6"/>
        <v/>
      </c>
      <c r="AL47" s="72" t="str">
        <f ca="1">OFFSET(dummy2!$BC45,0,dummy2!$AY$3)</f>
        <v/>
      </c>
      <c r="AM47" s="46"/>
      <c r="AN47" s="46"/>
      <c r="AO47" s="46"/>
      <c r="AP47" s="46"/>
      <c r="AQ47" s="46"/>
    </row>
    <row r="48" spans="1:43" ht="15" customHeight="1" x14ac:dyDescent="0.25">
      <c r="A48" s="73">
        <f t="shared" si="7"/>
        <v>6</v>
      </c>
      <c r="B48" s="61"/>
      <c r="C48" s="46">
        <f t="shared" si="8"/>
        <v>2</v>
      </c>
      <c r="D48" s="51" t="str">
        <f ca="1">OFFSET(dummy2!AZ46,0,dummy2!$AS$3)</f>
        <v/>
      </c>
      <c r="E48" s="40" t="str">
        <f ca="1">OFFSET(dummy2!BA46,0,dummy2!$AS$3)</f>
        <v/>
      </c>
      <c r="F48" s="47" t="str">
        <f ca="1">OFFSET(dummy2!BB46,0,dummy2!$AS$3)</f>
        <v/>
      </c>
      <c r="G48" s="36" t="str">
        <f t="shared" ca="1" si="0"/>
        <v/>
      </c>
      <c r="H48" s="52" t="str">
        <f ca="1">OFFSET(dummy2!BC46,0,dummy2!$AS$3)</f>
        <v/>
      </c>
      <c r="I48" s="51" t="str">
        <f ca="1">OFFSET(dummy2!AZ46,0,dummy2!$AT$3)</f>
        <v/>
      </c>
      <c r="J48" s="40" t="str">
        <f ca="1">OFFSET(dummy2!$BA46,0,dummy2!$AT$3)</f>
        <v/>
      </c>
      <c r="K48" s="47" t="str">
        <f ca="1">OFFSET(dummy2!BB46,0,dummy2!$AT$3)</f>
        <v/>
      </c>
      <c r="L48" s="36" t="str">
        <f t="shared" ca="1" si="1"/>
        <v/>
      </c>
      <c r="M48" s="52" t="str">
        <f ca="1">OFFSET(dummy2!BC46,0,dummy2!$AT$3)</f>
        <v/>
      </c>
      <c r="N48" s="51" t="str">
        <f ca="1">OFFSET(dummy2!$AZ46,0,dummy2!$AU$3)</f>
        <v/>
      </c>
      <c r="O48" s="40" t="str">
        <f ca="1">OFFSET(dummy2!$BA46,0,dummy2!$AU$3)</f>
        <v/>
      </c>
      <c r="P48" s="47" t="str">
        <f ca="1">OFFSET(dummy2!$BB46,0,dummy2!$AU$3)</f>
        <v/>
      </c>
      <c r="Q48" s="36" t="str">
        <f t="shared" ca="1" si="2"/>
        <v/>
      </c>
      <c r="R48" s="58" t="str">
        <f ca="1">OFFSET(dummy2!$BC46,0,dummy2!$AU$3)</f>
        <v/>
      </c>
      <c r="S48" s="51" t="str">
        <f ca="1">OFFSET(dummy2!$AZ46,0,dummy2!$AV$3)</f>
        <v/>
      </c>
      <c r="T48" s="40" t="str">
        <f ca="1">OFFSET(dummy2!$BA46,0,dummy2!$AV$3)</f>
        <v/>
      </c>
      <c r="U48" s="47" t="str">
        <f ca="1">OFFSET(dummy2!$BB46,0,dummy2!$AV$3)</f>
        <v/>
      </c>
      <c r="V48" s="36" t="str">
        <f t="shared" ca="1" si="3"/>
        <v/>
      </c>
      <c r="W48" s="58" t="str">
        <f ca="1">OFFSET(dummy2!$BC46,0,dummy2!$AV$3)</f>
        <v/>
      </c>
      <c r="X48" s="51" t="str">
        <f ca="1">OFFSET(dummy2!$AZ46,0,dummy2!$AW$3)</f>
        <v/>
      </c>
      <c r="Y48" s="40" t="str">
        <f ca="1">OFFSET(dummy2!$BA46,0,dummy2!$AW$3)</f>
        <v/>
      </c>
      <c r="Z48" s="47" t="str">
        <f ca="1">OFFSET(dummy2!$BB46,0,dummy2!$AW$3)</f>
        <v/>
      </c>
      <c r="AA48" s="36" t="str">
        <f t="shared" ca="1" si="4"/>
        <v/>
      </c>
      <c r="AB48" s="58" t="str">
        <f ca="1">OFFSET(dummy2!$BC46,0,dummy2!$AW$3)</f>
        <v/>
      </c>
      <c r="AC48" s="51" t="str">
        <f ca="1">OFFSET(dummy2!$AZ46,0,dummy2!$AX$3)</f>
        <v/>
      </c>
      <c r="AD48" s="40" t="str">
        <f ca="1">OFFSET(dummy2!$BA46,0,dummy2!$AX$3)</f>
        <v/>
      </c>
      <c r="AE48" s="47" t="str">
        <f ca="1">OFFSET(dummy2!$BB46,0,dummy2!$AX$3)</f>
        <v/>
      </c>
      <c r="AF48" s="36" t="str">
        <f t="shared" ca="1" si="5"/>
        <v/>
      </c>
      <c r="AG48" s="58" t="str">
        <f ca="1">OFFSET(dummy2!$BC46,0,dummy2!$AX$3)</f>
        <v/>
      </c>
      <c r="AH48" s="51" t="str">
        <f ca="1">OFFSET(dummy2!$AZ46,0,dummy2!$AY$3)</f>
        <v/>
      </c>
      <c r="AI48" s="40" t="str">
        <f ca="1">OFFSET(dummy2!$BA46,0,dummy2!$AY$3)</f>
        <v/>
      </c>
      <c r="AJ48" s="47" t="str">
        <f ca="1">OFFSET(dummy2!$BB46,0,dummy2!$AY$3)</f>
        <v/>
      </c>
      <c r="AK48" s="36" t="str">
        <f t="shared" ca="1" si="6"/>
        <v/>
      </c>
      <c r="AL48" s="58" t="str">
        <f ca="1">OFFSET(dummy2!$BC46,0,dummy2!$AY$3)</f>
        <v/>
      </c>
      <c r="AM48" s="46"/>
      <c r="AN48" s="46"/>
      <c r="AO48" s="46"/>
      <c r="AP48" s="46"/>
      <c r="AQ48" s="46"/>
    </row>
    <row r="49" spans="1:43" ht="15" customHeight="1" x14ac:dyDescent="0.25">
      <c r="A49" s="73">
        <f t="shared" si="7"/>
        <v>6</v>
      </c>
      <c r="B49" s="61"/>
      <c r="C49" s="46">
        <f t="shared" si="8"/>
        <v>3</v>
      </c>
      <c r="D49" s="51" t="str">
        <f ca="1">OFFSET(dummy2!AZ47,0,dummy2!$AS$3)</f>
        <v/>
      </c>
      <c r="E49" s="40" t="str">
        <f ca="1">OFFSET(dummy2!BA47,0,dummy2!$AS$3)</f>
        <v/>
      </c>
      <c r="F49" s="47" t="str">
        <f ca="1">OFFSET(dummy2!BB47,0,dummy2!$AS$3)</f>
        <v/>
      </c>
      <c r="G49" s="36" t="str">
        <f t="shared" ca="1" si="0"/>
        <v/>
      </c>
      <c r="H49" s="52" t="str">
        <f ca="1">OFFSET(dummy2!BC47,0,dummy2!$AS$3)</f>
        <v/>
      </c>
      <c r="I49" s="51" t="str">
        <f ca="1">OFFSET(dummy2!AZ47,0,dummy2!$AT$3)</f>
        <v/>
      </c>
      <c r="J49" s="40" t="str">
        <f ca="1">OFFSET(dummy2!$BA47,0,dummy2!$AT$3)</f>
        <v/>
      </c>
      <c r="K49" s="47" t="str">
        <f ca="1">OFFSET(dummy2!BB47,0,dummy2!$AT$3)</f>
        <v/>
      </c>
      <c r="L49" s="36" t="str">
        <f t="shared" ca="1" si="1"/>
        <v/>
      </c>
      <c r="M49" s="52" t="str">
        <f ca="1">OFFSET(dummy2!BC47,0,dummy2!$AT$3)</f>
        <v/>
      </c>
      <c r="N49" s="51" t="str">
        <f ca="1">OFFSET(dummy2!$AZ47,0,dummy2!$AU$3)</f>
        <v/>
      </c>
      <c r="O49" s="40" t="str">
        <f ca="1">OFFSET(dummy2!$BA47,0,dummy2!$AU$3)</f>
        <v/>
      </c>
      <c r="P49" s="47" t="str">
        <f ca="1">OFFSET(dummy2!$BB47,0,dummy2!$AU$3)</f>
        <v/>
      </c>
      <c r="Q49" s="36" t="str">
        <f t="shared" ca="1" si="2"/>
        <v/>
      </c>
      <c r="R49" s="58" t="str">
        <f ca="1">OFFSET(dummy2!$BC47,0,dummy2!$AU$3)</f>
        <v/>
      </c>
      <c r="S49" s="51" t="str">
        <f ca="1">OFFSET(dummy2!$AZ47,0,dummy2!$AV$3)</f>
        <v/>
      </c>
      <c r="T49" s="40" t="str">
        <f ca="1">OFFSET(dummy2!$BA47,0,dummy2!$AV$3)</f>
        <v/>
      </c>
      <c r="U49" s="47" t="str">
        <f ca="1">OFFSET(dummy2!$BB47,0,dummy2!$AV$3)</f>
        <v/>
      </c>
      <c r="V49" s="36" t="str">
        <f t="shared" ca="1" si="3"/>
        <v/>
      </c>
      <c r="W49" s="58" t="str">
        <f ca="1">OFFSET(dummy2!$BC47,0,dummy2!$AV$3)</f>
        <v/>
      </c>
      <c r="X49" s="51" t="str">
        <f ca="1">OFFSET(dummy2!$AZ47,0,dummy2!$AW$3)</f>
        <v/>
      </c>
      <c r="Y49" s="40" t="str">
        <f ca="1">OFFSET(dummy2!$BA47,0,dummy2!$AW$3)</f>
        <v/>
      </c>
      <c r="Z49" s="47" t="str">
        <f ca="1">OFFSET(dummy2!$BB47,0,dummy2!$AW$3)</f>
        <v/>
      </c>
      <c r="AA49" s="36" t="str">
        <f t="shared" ca="1" si="4"/>
        <v/>
      </c>
      <c r="AB49" s="58" t="str">
        <f ca="1">OFFSET(dummy2!$BC47,0,dummy2!$AW$3)</f>
        <v/>
      </c>
      <c r="AC49" s="51" t="str">
        <f ca="1">OFFSET(dummy2!$AZ47,0,dummy2!$AX$3)</f>
        <v/>
      </c>
      <c r="AD49" s="40" t="str">
        <f ca="1">OFFSET(dummy2!$BA47,0,dummy2!$AX$3)</f>
        <v/>
      </c>
      <c r="AE49" s="47" t="str">
        <f ca="1">OFFSET(dummy2!$BB47,0,dummy2!$AX$3)</f>
        <v/>
      </c>
      <c r="AF49" s="36" t="str">
        <f t="shared" ca="1" si="5"/>
        <v/>
      </c>
      <c r="AG49" s="58" t="str">
        <f ca="1">OFFSET(dummy2!$BC47,0,dummy2!$AX$3)</f>
        <v/>
      </c>
      <c r="AH49" s="51" t="str">
        <f ca="1">OFFSET(dummy2!$AZ47,0,dummy2!$AY$3)</f>
        <v/>
      </c>
      <c r="AI49" s="40" t="str">
        <f ca="1">OFFSET(dummy2!$BA47,0,dummy2!$AY$3)</f>
        <v/>
      </c>
      <c r="AJ49" s="47" t="str">
        <f ca="1">OFFSET(dummy2!$BB47,0,dummy2!$AY$3)</f>
        <v/>
      </c>
      <c r="AK49" s="36" t="str">
        <f t="shared" ca="1" si="6"/>
        <v/>
      </c>
      <c r="AL49" s="58" t="str">
        <f ca="1">OFFSET(dummy2!$BC47,0,dummy2!$AY$3)</f>
        <v/>
      </c>
      <c r="AM49" s="46"/>
      <c r="AN49" s="46"/>
      <c r="AO49" s="46"/>
      <c r="AP49" s="46"/>
      <c r="AQ49" s="46"/>
    </row>
    <row r="50" spans="1:43" ht="15" customHeight="1" x14ac:dyDescent="0.25">
      <c r="A50" s="73">
        <f t="shared" si="7"/>
        <v>6</v>
      </c>
      <c r="B50" s="61"/>
      <c r="C50" s="46">
        <f t="shared" si="8"/>
        <v>4</v>
      </c>
      <c r="D50" s="51" t="str">
        <f ca="1">OFFSET(dummy2!AZ48,0,dummy2!$AS$3)</f>
        <v/>
      </c>
      <c r="E50" s="40" t="str">
        <f ca="1">OFFSET(dummy2!BA48,0,dummy2!$AS$3)</f>
        <v/>
      </c>
      <c r="F50" s="47" t="str">
        <f ca="1">OFFSET(dummy2!BB48,0,dummy2!$AS$3)</f>
        <v/>
      </c>
      <c r="G50" s="36" t="str">
        <f t="shared" ca="1" si="0"/>
        <v/>
      </c>
      <c r="H50" s="52" t="str">
        <f ca="1">OFFSET(dummy2!BC48,0,dummy2!$AS$3)</f>
        <v/>
      </c>
      <c r="I50" s="51" t="str">
        <f ca="1">OFFSET(dummy2!AZ48,0,dummy2!$AT$3)</f>
        <v/>
      </c>
      <c r="J50" s="40" t="str">
        <f ca="1">OFFSET(dummy2!$BA48,0,dummy2!$AT$3)</f>
        <v/>
      </c>
      <c r="K50" s="47" t="str">
        <f ca="1">OFFSET(dummy2!BB48,0,dummy2!$AT$3)</f>
        <v/>
      </c>
      <c r="L50" s="36" t="str">
        <f t="shared" ca="1" si="1"/>
        <v/>
      </c>
      <c r="M50" s="52" t="str">
        <f ca="1">OFFSET(dummy2!BC48,0,dummy2!$AT$3)</f>
        <v/>
      </c>
      <c r="N50" s="51" t="str">
        <f ca="1">OFFSET(dummy2!$AZ48,0,dummy2!$AU$3)</f>
        <v/>
      </c>
      <c r="O50" s="40" t="str">
        <f ca="1">OFFSET(dummy2!$BA48,0,dummy2!$AU$3)</f>
        <v/>
      </c>
      <c r="P50" s="47" t="str">
        <f ca="1">OFFSET(dummy2!$BB48,0,dummy2!$AU$3)</f>
        <v/>
      </c>
      <c r="Q50" s="36" t="str">
        <f t="shared" ca="1" si="2"/>
        <v/>
      </c>
      <c r="R50" s="58" t="str">
        <f ca="1">OFFSET(dummy2!$BC48,0,dummy2!$AU$3)</f>
        <v/>
      </c>
      <c r="S50" s="51" t="str">
        <f ca="1">OFFSET(dummy2!$AZ48,0,dummy2!$AV$3)</f>
        <v/>
      </c>
      <c r="T50" s="40" t="str">
        <f ca="1">OFFSET(dummy2!$BA48,0,dummy2!$AV$3)</f>
        <v/>
      </c>
      <c r="U50" s="47" t="str">
        <f ca="1">OFFSET(dummy2!$BB48,0,dummy2!$AV$3)</f>
        <v/>
      </c>
      <c r="V50" s="36" t="str">
        <f t="shared" ca="1" si="3"/>
        <v/>
      </c>
      <c r="W50" s="58" t="str">
        <f ca="1">OFFSET(dummy2!$BC48,0,dummy2!$AV$3)</f>
        <v/>
      </c>
      <c r="X50" s="51" t="str">
        <f ca="1">OFFSET(dummy2!$AZ48,0,dummy2!$AW$3)</f>
        <v/>
      </c>
      <c r="Y50" s="40" t="str">
        <f ca="1">OFFSET(dummy2!$BA48,0,dummy2!$AW$3)</f>
        <v/>
      </c>
      <c r="Z50" s="47" t="str">
        <f ca="1">OFFSET(dummy2!$BB48,0,dummy2!$AW$3)</f>
        <v/>
      </c>
      <c r="AA50" s="36" t="str">
        <f t="shared" ca="1" si="4"/>
        <v/>
      </c>
      <c r="AB50" s="58" t="str">
        <f ca="1">OFFSET(dummy2!$BC48,0,dummy2!$AW$3)</f>
        <v/>
      </c>
      <c r="AC50" s="51" t="str">
        <f ca="1">OFFSET(dummy2!$AZ48,0,dummy2!$AX$3)</f>
        <v/>
      </c>
      <c r="AD50" s="40" t="str">
        <f ca="1">OFFSET(dummy2!$BA48,0,dummy2!$AX$3)</f>
        <v/>
      </c>
      <c r="AE50" s="47" t="str">
        <f ca="1">OFFSET(dummy2!$BB48,0,dummy2!$AX$3)</f>
        <v/>
      </c>
      <c r="AF50" s="36" t="str">
        <f t="shared" ca="1" si="5"/>
        <v/>
      </c>
      <c r="AG50" s="58" t="str">
        <f ca="1">OFFSET(dummy2!$BC48,0,dummy2!$AX$3)</f>
        <v/>
      </c>
      <c r="AH50" s="51" t="str">
        <f ca="1">OFFSET(dummy2!$AZ48,0,dummy2!$AY$3)</f>
        <v/>
      </c>
      <c r="AI50" s="40" t="str">
        <f ca="1">OFFSET(dummy2!$BA48,0,dummy2!$AY$3)</f>
        <v/>
      </c>
      <c r="AJ50" s="47" t="str">
        <f ca="1">OFFSET(dummy2!$BB48,0,dummy2!$AY$3)</f>
        <v/>
      </c>
      <c r="AK50" s="36" t="str">
        <f t="shared" ca="1" si="6"/>
        <v/>
      </c>
      <c r="AL50" s="58" t="str">
        <f ca="1">OFFSET(dummy2!$BC48,0,dummy2!$AY$3)</f>
        <v/>
      </c>
      <c r="AM50" s="46"/>
      <c r="AN50" s="46"/>
      <c r="AO50" s="46"/>
      <c r="AP50" s="46"/>
      <c r="AQ50" s="46"/>
    </row>
    <row r="51" spans="1:43" ht="15" customHeight="1" x14ac:dyDescent="0.25">
      <c r="A51" s="73">
        <f t="shared" si="7"/>
        <v>6</v>
      </c>
      <c r="B51" s="61"/>
      <c r="C51" s="46">
        <f t="shared" si="8"/>
        <v>5</v>
      </c>
      <c r="D51" s="51" t="str">
        <f ca="1">OFFSET(dummy2!AZ49,0,dummy2!$AS$3)</f>
        <v/>
      </c>
      <c r="E51" s="40" t="str">
        <f ca="1">OFFSET(dummy2!BA49,0,dummy2!$AS$3)</f>
        <v/>
      </c>
      <c r="F51" s="47" t="str">
        <f ca="1">OFFSET(dummy2!BB49,0,dummy2!$AS$3)</f>
        <v/>
      </c>
      <c r="G51" s="36" t="str">
        <f t="shared" ca="1" si="0"/>
        <v/>
      </c>
      <c r="H51" s="52" t="str">
        <f ca="1">OFFSET(dummy2!BC49,0,dummy2!$AS$3)</f>
        <v/>
      </c>
      <c r="I51" s="51" t="str">
        <f ca="1">OFFSET(dummy2!AZ49,0,dummy2!$AT$3)</f>
        <v/>
      </c>
      <c r="J51" s="40" t="str">
        <f ca="1">OFFSET(dummy2!$BA49,0,dummy2!$AT$3)</f>
        <v/>
      </c>
      <c r="K51" s="47" t="str">
        <f ca="1">OFFSET(dummy2!BB49,0,dummy2!$AT$3)</f>
        <v/>
      </c>
      <c r="L51" s="36" t="str">
        <f t="shared" ca="1" si="1"/>
        <v/>
      </c>
      <c r="M51" s="52" t="str">
        <f ca="1">OFFSET(dummy2!BC49,0,dummy2!$AT$3)</f>
        <v/>
      </c>
      <c r="N51" s="51" t="str">
        <f ca="1">OFFSET(dummy2!$AZ49,0,dummy2!$AU$3)</f>
        <v/>
      </c>
      <c r="O51" s="40" t="str">
        <f ca="1">OFFSET(dummy2!$BA49,0,dummy2!$AU$3)</f>
        <v/>
      </c>
      <c r="P51" s="47" t="str">
        <f ca="1">OFFSET(dummy2!$BB49,0,dummy2!$AU$3)</f>
        <v/>
      </c>
      <c r="Q51" s="36" t="str">
        <f t="shared" ca="1" si="2"/>
        <v/>
      </c>
      <c r="R51" s="58" t="str">
        <f ca="1">OFFSET(dummy2!$BC49,0,dummy2!$AU$3)</f>
        <v/>
      </c>
      <c r="S51" s="51" t="str">
        <f ca="1">OFFSET(dummy2!$AZ49,0,dummy2!$AV$3)</f>
        <v/>
      </c>
      <c r="T51" s="40" t="str">
        <f ca="1">OFFSET(dummy2!$BA49,0,dummy2!$AV$3)</f>
        <v/>
      </c>
      <c r="U51" s="47" t="str">
        <f ca="1">OFFSET(dummy2!$BB49,0,dummy2!$AV$3)</f>
        <v/>
      </c>
      <c r="V51" s="36" t="str">
        <f t="shared" ca="1" si="3"/>
        <v/>
      </c>
      <c r="W51" s="58" t="str">
        <f ca="1">OFFSET(dummy2!$BC49,0,dummy2!$AV$3)</f>
        <v/>
      </c>
      <c r="X51" s="51" t="str">
        <f ca="1">OFFSET(dummy2!$AZ49,0,dummy2!$AW$3)</f>
        <v/>
      </c>
      <c r="Y51" s="40" t="str">
        <f ca="1">OFFSET(dummy2!$BA49,0,dummy2!$AW$3)</f>
        <v/>
      </c>
      <c r="Z51" s="47" t="str">
        <f ca="1">OFFSET(dummy2!$BB49,0,dummy2!$AW$3)</f>
        <v/>
      </c>
      <c r="AA51" s="36" t="str">
        <f t="shared" ca="1" si="4"/>
        <v/>
      </c>
      <c r="AB51" s="58" t="str">
        <f ca="1">OFFSET(dummy2!$BC49,0,dummy2!$AW$3)</f>
        <v/>
      </c>
      <c r="AC51" s="51" t="str">
        <f ca="1">OFFSET(dummy2!$AZ49,0,dummy2!$AX$3)</f>
        <v/>
      </c>
      <c r="AD51" s="40" t="str">
        <f ca="1">OFFSET(dummy2!$BA49,0,dummy2!$AX$3)</f>
        <v/>
      </c>
      <c r="AE51" s="47" t="str">
        <f ca="1">OFFSET(dummy2!$BB49,0,dummy2!$AX$3)</f>
        <v/>
      </c>
      <c r="AF51" s="36" t="str">
        <f t="shared" ca="1" si="5"/>
        <v/>
      </c>
      <c r="AG51" s="58" t="str">
        <f ca="1">OFFSET(dummy2!$BC49,0,dummy2!$AX$3)</f>
        <v/>
      </c>
      <c r="AH51" s="51" t="str">
        <f ca="1">OFFSET(dummy2!$AZ49,0,dummy2!$AY$3)</f>
        <v/>
      </c>
      <c r="AI51" s="40" t="str">
        <f ca="1">OFFSET(dummy2!$BA49,0,dummy2!$AY$3)</f>
        <v/>
      </c>
      <c r="AJ51" s="47" t="str">
        <f ca="1">OFFSET(dummy2!$BB49,0,dummy2!$AY$3)</f>
        <v/>
      </c>
      <c r="AK51" s="36" t="str">
        <f t="shared" ca="1" si="6"/>
        <v/>
      </c>
      <c r="AL51" s="58" t="str">
        <f ca="1">OFFSET(dummy2!$BC49,0,dummy2!$AY$3)</f>
        <v/>
      </c>
      <c r="AM51" s="46"/>
      <c r="AN51" s="46"/>
      <c r="AO51" s="46"/>
      <c r="AP51" s="46"/>
      <c r="AQ51" s="46"/>
    </row>
    <row r="52" spans="1:43" ht="15" customHeight="1" x14ac:dyDescent="0.25">
      <c r="A52" s="73">
        <f t="shared" si="7"/>
        <v>6</v>
      </c>
      <c r="B52" s="61"/>
      <c r="C52" s="46">
        <f t="shared" si="8"/>
        <v>6</v>
      </c>
      <c r="D52" s="51" t="str">
        <f ca="1">OFFSET(dummy2!AZ50,0,dummy2!$AS$3)</f>
        <v/>
      </c>
      <c r="E52" s="40" t="str">
        <f ca="1">OFFSET(dummy2!BA50,0,dummy2!$AS$3)</f>
        <v/>
      </c>
      <c r="F52" s="47" t="str">
        <f ca="1">OFFSET(dummy2!BB50,0,dummy2!$AS$3)</f>
        <v/>
      </c>
      <c r="G52" s="36" t="str">
        <f t="shared" ca="1" si="0"/>
        <v/>
      </c>
      <c r="H52" s="52" t="str">
        <f ca="1">OFFSET(dummy2!BC50,0,dummy2!$AS$3)</f>
        <v/>
      </c>
      <c r="I52" s="51" t="str">
        <f ca="1">OFFSET(dummy2!AZ50,0,dummy2!$AT$3)</f>
        <v/>
      </c>
      <c r="J52" s="40" t="str">
        <f ca="1">OFFSET(dummy2!$BA50,0,dummy2!$AT$3)</f>
        <v/>
      </c>
      <c r="K52" s="47" t="str">
        <f ca="1">OFFSET(dummy2!BB50,0,dummy2!$AT$3)</f>
        <v/>
      </c>
      <c r="L52" s="36" t="str">
        <f t="shared" ca="1" si="1"/>
        <v/>
      </c>
      <c r="M52" s="52" t="str">
        <f ca="1">OFFSET(dummy2!BC50,0,dummy2!$AT$3)</f>
        <v/>
      </c>
      <c r="N52" s="51" t="str">
        <f ca="1">OFFSET(dummy2!$AZ50,0,dummy2!$AU$3)</f>
        <v/>
      </c>
      <c r="O52" s="40" t="str">
        <f ca="1">OFFSET(dummy2!$BA50,0,dummy2!$AU$3)</f>
        <v/>
      </c>
      <c r="P52" s="47" t="str">
        <f ca="1">OFFSET(dummy2!$BB50,0,dummy2!$AU$3)</f>
        <v/>
      </c>
      <c r="Q52" s="36" t="str">
        <f t="shared" ca="1" si="2"/>
        <v/>
      </c>
      <c r="R52" s="58" t="str">
        <f ca="1">OFFSET(dummy2!$BC50,0,dummy2!$AU$3)</f>
        <v/>
      </c>
      <c r="S52" s="51" t="str">
        <f ca="1">OFFSET(dummy2!$AZ50,0,dummy2!$AV$3)</f>
        <v/>
      </c>
      <c r="T52" s="40" t="str">
        <f ca="1">OFFSET(dummy2!$BA50,0,dummy2!$AV$3)</f>
        <v/>
      </c>
      <c r="U52" s="47" t="str">
        <f ca="1">OFFSET(dummy2!$BB50,0,dummy2!$AV$3)</f>
        <v/>
      </c>
      <c r="V52" s="36" t="str">
        <f t="shared" ca="1" si="3"/>
        <v/>
      </c>
      <c r="W52" s="58" t="str">
        <f ca="1">OFFSET(dummy2!$BC50,0,dummy2!$AV$3)</f>
        <v/>
      </c>
      <c r="X52" s="51" t="str">
        <f ca="1">OFFSET(dummy2!$AZ50,0,dummy2!$AW$3)</f>
        <v/>
      </c>
      <c r="Y52" s="40" t="str">
        <f ca="1">OFFSET(dummy2!$BA50,0,dummy2!$AW$3)</f>
        <v/>
      </c>
      <c r="Z52" s="47" t="str">
        <f ca="1">OFFSET(dummy2!$BB50,0,dummy2!$AW$3)</f>
        <v/>
      </c>
      <c r="AA52" s="36" t="str">
        <f t="shared" ca="1" si="4"/>
        <v/>
      </c>
      <c r="AB52" s="58" t="str">
        <f ca="1">OFFSET(dummy2!$BC50,0,dummy2!$AW$3)</f>
        <v/>
      </c>
      <c r="AC52" s="51" t="str">
        <f ca="1">OFFSET(dummy2!$AZ50,0,dummy2!$AX$3)</f>
        <v/>
      </c>
      <c r="AD52" s="40" t="str">
        <f ca="1">OFFSET(dummy2!$BA50,0,dummy2!$AX$3)</f>
        <v/>
      </c>
      <c r="AE52" s="47" t="str">
        <f ca="1">OFFSET(dummy2!$BB50,0,dummy2!$AX$3)</f>
        <v/>
      </c>
      <c r="AF52" s="36" t="str">
        <f t="shared" ca="1" si="5"/>
        <v/>
      </c>
      <c r="AG52" s="58" t="str">
        <f ca="1">OFFSET(dummy2!$BC50,0,dummy2!$AX$3)</f>
        <v/>
      </c>
      <c r="AH52" s="51" t="str">
        <f ca="1">OFFSET(dummy2!$AZ50,0,dummy2!$AY$3)</f>
        <v/>
      </c>
      <c r="AI52" s="40" t="str">
        <f ca="1">OFFSET(dummy2!$BA50,0,dummy2!$AY$3)</f>
        <v/>
      </c>
      <c r="AJ52" s="47" t="str">
        <f ca="1">OFFSET(dummy2!$BB50,0,dummy2!$AY$3)</f>
        <v/>
      </c>
      <c r="AK52" s="36" t="str">
        <f t="shared" ca="1" si="6"/>
        <v/>
      </c>
      <c r="AL52" s="58" t="str">
        <f ca="1">OFFSET(dummy2!$BC50,0,dummy2!$AY$3)</f>
        <v/>
      </c>
      <c r="AM52" s="46"/>
      <c r="AN52" s="46"/>
      <c r="AO52" s="46"/>
      <c r="AP52" s="46"/>
      <c r="AQ52" s="46"/>
    </row>
    <row r="53" spans="1:43" ht="15" customHeight="1" x14ac:dyDescent="0.25">
      <c r="A53" s="73">
        <f t="shared" si="7"/>
        <v>6</v>
      </c>
      <c r="B53" s="61"/>
      <c r="C53" s="46">
        <f t="shared" si="8"/>
        <v>7</v>
      </c>
      <c r="D53" s="51" t="str">
        <f ca="1">OFFSET(dummy2!AZ51,0,dummy2!$AS$3)</f>
        <v/>
      </c>
      <c r="E53" s="40" t="str">
        <f ca="1">OFFSET(dummy2!BA51,0,dummy2!$AS$3)</f>
        <v/>
      </c>
      <c r="F53" s="47" t="str">
        <f ca="1">OFFSET(dummy2!BB51,0,dummy2!$AS$3)</f>
        <v/>
      </c>
      <c r="G53" s="36" t="str">
        <f t="shared" ca="1" si="0"/>
        <v/>
      </c>
      <c r="H53" s="52" t="str">
        <f ca="1">OFFSET(dummy2!BC51,0,dummy2!$AS$3)</f>
        <v/>
      </c>
      <c r="I53" s="51" t="str">
        <f ca="1">OFFSET(dummy2!AZ51,0,dummy2!$AT$3)</f>
        <v/>
      </c>
      <c r="J53" s="40" t="str">
        <f ca="1">OFFSET(dummy2!$BA51,0,dummy2!$AT$3)</f>
        <v/>
      </c>
      <c r="K53" s="47" t="str">
        <f ca="1">OFFSET(dummy2!BB51,0,dummy2!$AT$3)</f>
        <v/>
      </c>
      <c r="L53" s="36" t="str">
        <f t="shared" ca="1" si="1"/>
        <v/>
      </c>
      <c r="M53" s="52" t="str">
        <f ca="1">OFFSET(dummy2!BC51,0,dummy2!$AT$3)</f>
        <v/>
      </c>
      <c r="N53" s="51" t="str">
        <f ca="1">OFFSET(dummy2!$AZ51,0,dummy2!$AU$3)</f>
        <v/>
      </c>
      <c r="O53" s="40" t="str">
        <f ca="1">OFFSET(dummy2!$BA51,0,dummy2!$AU$3)</f>
        <v/>
      </c>
      <c r="P53" s="47" t="str">
        <f ca="1">OFFSET(dummy2!$BB51,0,dummy2!$AU$3)</f>
        <v/>
      </c>
      <c r="Q53" s="36" t="str">
        <f t="shared" ca="1" si="2"/>
        <v/>
      </c>
      <c r="R53" s="58" t="str">
        <f ca="1">OFFSET(dummy2!$BC51,0,dummy2!$AU$3)</f>
        <v/>
      </c>
      <c r="S53" s="51" t="str">
        <f ca="1">OFFSET(dummy2!$AZ51,0,dummy2!$AV$3)</f>
        <v/>
      </c>
      <c r="T53" s="40" t="str">
        <f ca="1">OFFSET(dummy2!$BA51,0,dummy2!$AV$3)</f>
        <v/>
      </c>
      <c r="U53" s="47" t="str">
        <f ca="1">OFFSET(dummy2!$BB51,0,dummy2!$AV$3)</f>
        <v/>
      </c>
      <c r="V53" s="36" t="str">
        <f t="shared" ca="1" si="3"/>
        <v/>
      </c>
      <c r="W53" s="58" t="str">
        <f ca="1">OFFSET(dummy2!$BC51,0,dummy2!$AV$3)</f>
        <v/>
      </c>
      <c r="X53" s="51" t="str">
        <f ca="1">OFFSET(dummy2!$AZ51,0,dummy2!$AW$3)</f>
        <v/>
      </c>
      <c r="Y53" s="40" t="str">
        <f ca="1">OFFSET(dummy2!$BA51,0,dummy2!$AW$3)</f>
        <v/>
      </c>
      <c r="Z53" s="47" t="str">
        <f ca="1">OFFSET(dummy2!$BB51,0,dummy2!$AW$3)</f>
        <v/>
      </c>
      <c r="AA53" s="36" t="str">
        <f t="shared" ca="1" si="4"/>
        <v/>
      </c>
      <c r="AB53" s="58" t="str">
        <f ca="1">OFFSET(dummy2!$BC51,0,dummy2!$AW$3)</f>
        <v/>
      </c>
      <c r="AC53" s="51" t="str">
        <f ca="1">OFFSET(dummy2!$AZ51,0,dummy2!$AX$3)</f>
        <v/>
      </c>
      <c r="AD53" s="40" t="str">
        <f ca="1">OFFSET(dummy2!$BA51,0,dummy2!$AX$3)</f>
        <v/>
      </c>
      <c r="AE53" s="47" t="str">
        <f ca="1">OFFSET(dummy2!$BB51,0,dummy2!$AX$3)</f>
        <v/>
      </c>
      <c r="AF53" s="36" t="str">
        <f t="shared" ca="1" si="5"/>
        <v/>
      </c>
      <c r="AG53" s="58" t="str">
        <f ca="1">OFFSET(dummy2!$BC51,0,dummy2!$AX$3)</f>
        <v/>
      </c>
      <c r="AH53" s="51" t="str">
        <f ca="1">OFFSET(dummy2!$AZ51,0,dummy2!$AY$3)</f>
        <v/>
      </c>
      <c r="AI53" s="40" t="str">
        <f ca="1">OFFSET(dummy2!$BA51,0,dummy2!$AY$3)</f>
        <v/>
      </c>
      <c r="AJ53" s="47" t="str">
        <f ca="1">OFFSET(dummy2!$BB51,0,dummy2!$AY$3)</f>
        <v/>
      </c>
      <c r="AK53" s="36" t="str">
        <f t="shared" ca="1" si="6"/>
        <v/>
      </c>
      <c r="AL53" s="58" t="str">
        <f ca="1">OFFSET(dummy2!$BC51,0,dummy2!$AY$3)</f>
        <v/>
      </c>
      <c r="AM53" s="46"/>
      <c r="AN53" s="46"/>
      <c r="AO53" s="46"/>
      <c r="AP53" s="46"/>
      <c r="AQ53" s="46"/>
    </row>
    <row r="54" spans="1:43" ht="15" customHeight="1" thickBot="1" x14ac:dyDescent="0.3">
      <c r="A54" s="73">
        <f t="shared" si="7"/>
        <v>6</v>
      </c>
      <c r="B54" s="62"/>
      <c r="C54" s="46">
        <f t="shared" si="8"/>
        <v>8</v>
      </c>
      <c r="D54" s="53" t="str">
        <f ca="1">OFFSET(dummy2!AZ52,0,dummy2!$AS$3)</f>
        <v/>
      </c>
      <c r="E54" s="54" t="str">
        <f ca="1">OFFSET(dummy2!BA52,0,dummy2!$AS$3)</f>
        <v/>
      </c>
      <c r="F54" s="55" t="str">
        <f ca="1">OFFSET(dummy2!BB52,0,dummy2!$AS$3)</f>
        <v/>
      </c>
      <c r="G54" s="56" t="str">
        <f t="shared" ca="1" si="0"/>
        <v/>
      </c>
      <c r="H54" s="57" t="str">
        <f ca="1">OFFSET(dummy2!BC52,0,dummy2!$AS$3)</f>
        <v/>
      </c>
      <c r="I54" s="53" t="str">
        <f ca="1">OFFSET(dummy2!AZ52,0,dummy2!$AT$3)</f>
        <v/>
      </c>
      <c r="J54" s="54" t="str">
        <f ca="1">OFFSET(dummy2!$BA52,0,dummy2!$AT$3)</f>
        <v/>
      </c>
      <c r="K54" s="55" t="str">
        <f ca="1">OFFSET(dummy2!BB52,0,dummy2!$AT$3)</f>
        <v/>
      </c>
      <c r="L54" s="56" t="str">
        <f t="shared" ca="1" si="1"/>
        <v/>
      </c>
      <c r="M54" s="57" t="str">
        <f ca="1">OFFSET(dummy2!BC52,0,dummy2!$AT$3)</f>
        <v/>
      </c>
      <c r="N54" s="53" t="str">
        <f ca="1">OFFSET(dummy2!$AZ52,0,dummy2!$AU$3)</f>
        <v/>
      </c>
      <c r="O54" s="54" t="str">
        <f ca="1">OFFSET(dummy2!$BA52,0,dummy2!$AU$3)</f>
        <v/>
      </c>
      <c r="P54" s="55" t="str">
        <f ca="1">OFFSET(dummy2!$BB52,0,dummy2!$AU$3)</f>
        <v/>
      </c>
      <c r="Q54" s="56" t="str">
        <f t="shared" ca="1" si="2"/>
        <v/>
      </c>
      <c r="R54" s="59" t="str">
        <f ca="1">OFFSET(dummy2!$BC52,0,dummy2!$AU$3)</f>
        <v/>
      </c>
      <c r="S54" s="53" t="str">
        <f ca="1">OFFSET(dummy2!$AZ52,0,dummy2!$AV$3)</f>
        <v/>
      </c>
      <c r="T54" s="54" t="str">
        <f ca="1">OFFSET(dummy2!$BA52,0,dummy2!$AV$3)</f>
        <v/>
      </c>
      <c r="U54" s="55" t="str">
        <f ca="1">OFFSET(dummy2!$BB52,0,dummy2!$AV$3)</f>
        <v/>
      </c>
      <c r="V54" s="56" t="str">
        <f t="shared" ca="1" si="3"/>
        <v/>
      </c>
      <c r="W54" s="59" t="str">
        <f ca="1">OFFSET(dummy2!$BC52,0,dummy2!$AV$3)</f>
        <v/>
      </c>
      <c r="X54" s="53" t="str">
        <f ca="1">OFFSET(dummy2!$AZ52,0,dummy2!$AW$3)</f>
        <v/>
      </c>
      <c r="Y54" s="54" t="str">
        <f ca="1">OFFSET(dummy2!$BA52,0,dummy2!$AW$3)</f>
        <v/>
      </c>
      <c r="Z54" s="55" t="str">
        <f ca="1">OFFSET(dummy2!$BB52,0,dummy2!$AW$3)</f>
        <v/>
      </c>
      <c r="AA54" s="56" t="str">
        <f t="shared" ca="1" si="4"/>
        <v/>
      </c>
      <c r="AB54" s="59" t="str">
        <f ca="1">OFFSET(dummy2!$BC52,0,dummy2!$AW$3)</f>
        <v/>
      </c>
      <c r="AC54" s="53" t="str">
        <f ca="1">OFFSET(dummy2!$AZ52,0,dummy2!$AX$3)</f>
        <v/>
      </c>
      <c r="AD54" s="54" t="str">
        <f ca="1">OFFSET(dummy2!$BA52,0,dummy2!$AX$3)</f>
        <v/>
      </c>
      <c r="AE54" s="55" t="str">
        <f ca="1">OFFSET(dummy2!$BB52,0,dummy2!$AX$3)</f>
        <v/>
      </c>
      <c r="AF54" s="56" t="str">
        <f t="shared" ca="1" si="5"/>
        <v/>
      </c>
      <c r="AG54" s="59" t="str">
        <f ca="1">OFFSET(dummy2!$BC52,0,dummy2!$AX$3)</f>
        <v/>
      </c>
      <c r="AH54" s="53" t="str">
        <f ca="1">OFFSET(dummy2!$AZ52,0,dummy2!$AY$3)</f>
        <v/>
      </c>
      <c r="AI54" s="54" t="str">
        <f ca="1">OFFSET(dummy2!$BA52,0,dummy2!$AY$3)</f>
        <v/>
      </c>
      <c r="AJ54" s="55" t="str">
        <f ca="1">OFFSET(dummy2!$BB52,0,dummy2!$AY$3)</f>
        <v/>
      </c>
      <c r="AK54" s="56" t="str">
        <f t="shared" ca="1" si="6"/>
        <v/>
      </c>
      <c r="AL54" s="59" t="str">
        <f ca="1">OFFSET(dummy2!$BC52,0,dummy2!$AY$3)</f>
        <v/>
      </c>
      <c r="AM54" s="46"/>
      <c r="AN54" s="46"/>
      <c r="AO54" s="46"/>
      <c r="AP54" s="46"/>
      <c r="AQ54" s="46"/>
    </row>
    <row r="55" spans="1:43" ht="15" customHeight="1" x14ac:dyDescent="0.25">
      <c r="A55" s="73">
        <f t="shared" si="7"/>
        <v>7</v>
      </c>
      <c r="B55" s="60" t="str">
        <f>dummy1!L21</f>
        <v>Court 7</v>
      </c>
      <c r="C55" s="46">
        <f t="shared" si="8"/>
        <v>1</v>
      </c>
      <c r="D55" s="67">
        <f ca="1">OFFSET(dummy2!AZ53,0,dummy2!$AS$3)</f>
        <v>0.625</v>
      </c>
      <c r="E55" s="68">
        <f ca="1">OFFSET(dummy2!BA53,0,dummy2!$AS$3)</f>
        <v>7</v>
      </c>
      <c r="F55" s="69" t="str">
        <f ca="1">OFFSET(dummy2!BB53,0,dummy2!$AS$3)</f>
        <v>Player 3</v>
      </c>
      <c r="G55" s="70" t="str">
        <f t="shared" ca="1" si="0"/>
        <v>vs</v>
      </c>
      <c r="H55" s="71" t="str">
        <f ca="1">OFFSET(dummy2!BC53,0,dummy2!$AS$3)</f>
        <v>Player 14</v>
      </c>
      <c r="I55" s="67" t="str">
        <f ca="1">OFFSET(dummy2!AZ53,0,dummy2!$AT$3)</f>
        <v/>
      </c>
      <c r="J55" s="68" t="str">
        <f ca="1">OFFSET(dummy2!$BA53,0,dummy2!$AT$3)</f>
        <v/>
      </c>
      <c r="K55" s="69" t="str">
        <f ca="1">OFFSET(dummy2!BB53,0,dummy2!$AT$3)</f>
        <v/>
      </c>
      <c r="L55" s="70" t="str">
        <f t="shared" ca="1" si="1"/>
        <v/>
      </c>
      <c r="M55" s="71" t="str">
        <f ca="1">OFFSET(dummy2!BC53,0,dummy2!$AT$3)</f>
        <v/>
      </c>
      <c r="N55" s="67" t="str">
        <f ca="1">OFFSET(dummy2!$AZ53,0,dummy2!$AU$3)</f>
        <v/>
      </c>
      <c r="O55" s="68" t="str">
        <f ca="1">OFFSET(dummy2!$BA53,0,dummy2!$AU$3)</f>
        <v/>
      </c>
      <c r="P55" s="69" t="str">
        <f ca="1">OFFSET(dummy2!$BB53,0,dummy2!$AU$3)</f>
        <v/>
      </c>
      <c r="Q55" s="70" t="str">
        <f t="shared" ca="1" si="2"/>
        <v/>
      </c>
      <c r="R55" s="72" t="str">
        <f ca="1">OFFSET(dummy2!$BC53,0,dummy2!$AU$3)</f>
        <v/>
      </c>
      <c r="S55" s="67" t="str">
        <f ca="1">OFFSET(dummy2!$AZ53,0,dummy2!$AV$3)</f>
        <v/>
      </c>
      <c r="T55" s="68" t="str">
        <f ca="1">OFFSET(dummy2!$BA53,0,dummy2!$AV$3)</f>
        <v/>
      </c>
      <c r="U55" s="69" t="str">
        <f ca="1">OFFSET(dummy2!$BB53,0,dummy2!$AV$3)</f>
        <v/>
      </c>
      <c r="V55" s="70" t="str">
        <f t="shared" ca="1" si="3"/>
        <v/>
      </c>
      <c r="W55" s="72" t="str">
        <f ca="1">OFFSET(dummy2!$BC53,0,dummy2!$AV$3)</f>
        <v/>
      </c>
      <c r="X55" s="67" t="str">
        <f ca="1">OFFSET(dummy2!$AZ53,0,dummy2!$AW$3)</f>
        <v/>
      </c>
      <c r="Y55" s="68" t="str">
        <f ca="1">OFFSET(dummy2!$BA53,0,dummy2!$AW$3)</f>
        <v/>
      </c>
      <c r="Z55" s="69" t="str">
        <f ca="1">OFFSET(dummy2!$BB53,0,dummy2!$AW$3)</f>
        <v/>
      </c>
      <c r="AA55" s="70" t="str">
        <f t="shared" ca="1" si="4"/>
        <v/>
      </c>
      <c r="AB55" s="72" t="str">
        <f ca="1">OFFSET(dummy2!$BC53,0,dummy2!$AW$3)</f>
        <v/>
      </c>
      <c r="AC55" s="67" t="str">
        <f ca="1">OFFSET(dummy2!$AZ53,0,dummy2!$AX$3)</f>
        <v/>
      </c>
      <c r="AD55" s="68" t="str">
        <f ca="1">OFFSET(dummy2!$BA53,0,dummy2!$AX$3)</f>
        <v/>
      </c>
      <c r="AE55" s="69" t="str">
        <f ca="1">OFFSET(dummy2!$BB53,0,dummy2!$AX$3)</f>
        <v/>
      </c>
      <c r="AF55" s="70" t="str">
        <f t="shared" ca="1" si="5"/>
        <v/>
      </c>
      <c r="AG55" s="72" t="str">
        <f ca="1">OFFSET(dummy2!$BC53,0,dummy2!$AX$3)</f>
        <v/>
      </c>
      <c r="AH55" s="67" t="str">
        <f ca="1">OFFSET(dummy2!$AZ53,0,dummy2!$AY$3)</f>
        <v/>
      </c>
      <c r="AI55" s="68" t="str">
        <f ca="1">OFFSET(dummy2!$BA53,0,dummy2!$AY$3)</f>
        <v/>
      </c>
      <c r="AJ55" s="69" t="str">
        <f ca="1">OFFSET(dummy2!$BB53,0,dummy2!$AY$3)</f>
        <v/>
      </c>
      <c r="AK55" s="70" t="str">
        <f t="shared" ca="1" si="6"/>
        <v/>
      </c>
      <c r="AL55" s="72" t="str">
        <f ca="1">OFFSET(dummy2!$BC53,0,dummy2!$AY$3)</f>
        <v/>
      </c>
      <c r="AM55" s="46"/>
      <c r="AN55" s="46"/>
      <c r="AO55" s="46"/>
      <c r="AP55" s="46"/>
      <c r="AQ55" s="46"/>
    </row>
    <row r="56" spans="1:43" ht="15" customHeight="1" x14ac:dyDescent="0.25">
      <c r="A56" s="73">
        <f t="shared" si="7"/>
        <v>7</v>
      </c>
      <c r="B56" s="61"/>
      <c r="C56" s="46">
        <f t="shared" si="8"/>
        <v>2</v>
      </c>
      <c r="D56" s="51" t="str">
        <f ca="1">OFFSET(dummy2!AZ54,0,dummy2!$AS$3)</f>
        <v/>
      </c>
      <c r="E56" s="40" t="str">
        <f ca="1">OFFSET(dummy2!BA54,0,dummy2!$AS$3)</f>
        <v/>
      </c>
      <c r="F56" s="47" t="str">
        <f ca="1">OFFSET(dummy2!BB54,0,dummy2!$AS$3)</f>
        <v/>
      </c>
      <c r="G56" s="36" t="str">
        <f t="shared" ca="1" si="0"/>
        <v/>
      </c>
      <c r="H56" s="52" t="str">
        <f ca="1">OFFSET(dummy2!BC54,0,dummy2!$AS$3)</f>
        <v/>
      </c>
      <c r="I56" s="51" t="str">
        <f ca="1">OFFSET(dummy2!AZ54,0,dummy2!$AT$3)</f>
        <v/>
      </c>
      <c r="J56" s="40" t="str">
        <f ca="1">OFFSET(dummy2!$BA54,0,dummy2!$AT$3)</f>
        <v/>
      </c>
      <c r="K56" s="47" t="str">
        <f ca="1">OFFSET(dummy2!BB54,0,dummy2!$AT$3)</f>
        <v/>
      </c>
      <c r="L56" s="36" t="str">
        <f t="shared" ca="1" si="1"/>
        <v/>
      </c>
      <c r="M56" s="52" t="str">
        <f ca="1">OFFSET(dummy2!BC54,0,dummy2!$AT$3)</f>
        <v/>
      </c>
      <c r="N56" s="51" t="str">
        <f ca="1">OFFSET(dummy2!$AZ54,0,dummy2!$AU$3)</f>
        <v/>
      </c>
      <c r="O56" s="40" t="str">
        <f ca="1">OFFSET(dummy2!$BA54,0,dummy2!$AU$3)</f>
        <v/>
      </c>
      <c r="P56" s="47" t="str">
        <f ca="1">OFFSET(dummy2!$BB54,0,dummy2!$AU$3)</f>
        <v/>
      </c>
      <c r="Q56" s="36" t="str">
        <f t="shared" ca="1" si="2"/>
        <v/>
      </c>
      <c r="R56" s="58" t="str">
        <f ca="1">OFFSET(dummy2!$BC54,0,dummy2!$AU$3)</f>
        <v/>
      </c>
      <c r="S56" s="51" t="str">
        <f ca="1">OFFSET(dummy2!$AZ54,0,dummy2!$AV$3)</f>
        <v/>
      </c>
      <c r="T56" s="40" t="str">
        <f ca="1">OFFSET(dummy2!$BA54,0,dummy2!$AV$3)</f>
        <v/>
      </c>
      <c r="U56" s="47" t="str">
        <f ca="1">OFFSET(dummy2!$BB54,0,dummy2!$AV$3)</f>
        <v/>
      </c>
      <c r="V56" s="36" t="str">
        <f t="shared" ca="1" si="3"/>
        <v/>
      </c>
      <c r="W56" s="58" t="str">
        <f ca="1">OFFSET(dummy2!$BC54,0,dummy2!$AV$3)</f>
        <v/>
      </c>
      <c r="X56" s="51" t="str">
        <f ca="1">OFFSET(dummy2!$AZ54,0,dummy2!$AW$3)</f>
        <v/>
      </c>
      <c r="Y56" s="40" t="str">
        <f ca="1">OFFSET(dummy2!$BA54,0,dummy2!$AW$3)</f>
        <v/>
      </c>
      <c r="Z56" s="47" t="str">
        <f ca="1">OFFSET(dummy2!$BB54,0,dummy2!$AW$3)</f>
        <v/>
      </c>
      <c r="AA56" s="36" t="str">
        <f t="shared" ca="1" si="4"/>
        <v/>
      </c>
      <c r="AB56" s="58" t="str">
        <f ca="1">OFFSET(dummy2!$BC54,0,dummy2!$AW$3)</f>
        <v/>
      </c>
      <c r="AC56" s="51" t="str">
        <f ca="1">OFFSET(dummy2!$AZ54,0,dummy2!$AX$3)</f>
        <v/>
      </c>
      <c r="AD56" s="40" t="str">
        <f ca="1">OFFSET(dummy2!$BA54,0,dummy2!$AX$3)</f>
        <v/>
      </c>
      <c r="AE56" s="47" t="str">
        <f ca="1">OFFSET(dummy2!$BB54,0,dummy2!$AX$3)</f>
        <v/>
      </c>
      <c r="AF56" s="36" t="str">
        <f t="shared" ca="1" si="5"/>
        <v/>
      </c>
      <c r="AG56" s="58" t="str">
        <f ca="1">OFFSET(dummy2!$BC54,0,dummy2!$AX$3)</f>
        <v/>
      </c>
      <c r="AH56" s="51" t="str">
        <f ca="1">OFFSET(dummy2!$AZ54,0,dummy2!$AY$3)</f>
        <v/>
      </c>
      <c r="AI56" s="40" t="str">
        <f ca="1">OFFSET(dummy2!$BA54,0,dummy2!$AY$3)</f>
        <v/>
      </c>
      <c r="AJ56" s="47" t="str">
        <f ca="1">OFFSET(dummy2!$BB54,0,dummy2!$AY$3)</f>
        <v/>
      </c>
      <c r="AK56" s="36" t="str">
        <f t="shared" ca="1" si="6"/>
        <v/>
      </c>
      <c r="AL56" s="58" t="str">
        <f ca="1">OFFSET(dummy2!$BC54,0,dummy2!$AY$3)</f>
        <v/>
      </c>
      <c r="AM56" s="46"/>
      <c r="AN56" s="46"/>
      <c r="AO56" s="46"/>
      <c r="AP56" s="46"/>
      <c r="AQ56" s="46"/>
    </row>
    <row r="57" spans="1:43" ht="15" customHeight="1" x14ac:dyDescent="0.25">
      <c r="A57" s="73">
        <f t="shared" si="7"/>
        <v>7</v>
      </c>
      <c r="B57" s="61"/>
      <c r="C57" s="46">
        <f t="shared" si="8"/>
        <v>3</v>
      </c>
      <c r="D57" s="51" t="str">
        <f ca="1">OFFSET(dummy2!AZ55,0,dummy2!$AS$3)</f>
        <v/>
      </c>
      <c r="E57" s="40" t="str">
        <f ca="1">OFFSET(dummy2!BA55,0,dummy2!$AS$3)</f>
        <v/>
      </c>
      <c r="F57" s="47" t="str">
        <f ca="1">OFFSET(dummy2!BB55,0,dummy2!$AS$3)</f>
        <v/>
      </c>
      <c r="G57" s="36" t="str">
        <f t="shared" ca="1" si="0"/>
        <v/>
      </c>
      <c r="H57" s="52" t="str">
        <f ca="1">OFFSET(dummy2!BC55,0,dummy2!$AS$3)</f>
        <v/>
      </c>
      <c r="I57" s="51" t="str">
        <f ca="1">OFFSET(dummy2!AZ55,0,dummy2!$AT$3)</f>
        <v/>
      </c>
      <c r="J57" s="40" t="str">
        <f ca="1">OFFSET(dummy2!$BA55,0,dummy2!$AT$3)</f>
        <v/>
      </c>
      <c r="K57" s="47" t="str">
        <f ca="1">OFFSET(dummy2!BB55,0,dummy2!$AT$3)</f>
        <v/>
      </c>
      <c r="L57" s="36" t="str">
        <f t="shared" ca="1" si="1"/>
        <v/>
      </c>
      <c r="M57" s="52" t="str">
        <f ca="1">OFFSET(dummy2!BC55,0,dummy2!$AT$3)</f>
        <v/>
      </c>
      <c r="N57" s="51" t="str">
        <f ca="1">OFFSET(dummy2!$AZ55,0,dummy2!$AU$3)</f>
        <v/>
      </c>
      <c r="O57" s="40" t="str">
        <f ca="1">OFFSET(dummy2!$BA55,0,dummy2!$AU$3)</f>
        <v/>
      </c>
      <c r="P57" s="47" t="str">
        <f ca="1">OFFSET(dummy2!$BB55,0,dummy2!$AU$3)</f>
        <v/>
      </c>
      <c r="Q57" s="36" t="str">
        <f t="shared" ca="1" si="2"/>
        <v/>
      </c>
      <c r="R57" s="58" t="str">
        <f ca="1">OFFSET(dummy2!$BC55,0,dummy2!$AU$3)</f>
        <v/>
      </c>
      <c r="S57" s="51" t="str">
        <f ca="1">OFFSET(dummy2!$AZ55,0,dummy2!$AV$3)</f>
        <v/>
      </c>
      <c r="T57" s="40" t="str">
        <f ca="1">OFFSET(dummy2!$BA55,0,dummy2!$AV$3)</f>
        <v/>
      </c>
      <c r="U57" s="47" t="str">
        <f ca="1">OFFSET(dummy2!$BB55,0,dummy2!$AV$3)</f>
        <v/>
      </c>
      <c r="V57" s="36" t="str">
        <f t="shared" ca="1" si="3"/>
        <v/>
      </c>
      <c r="W57" s="58" t="str">
        <f ca="1">OFFSET(dummy2!$BC55,0,dummy2!$AV$3)</f>
        <v/>
      </c>
      <c r="X57" s="51" t="str">
        <f ca="1">OFFSET(dummy2!$AZ55,0,dummy2!$AW$3)</f>
        <v/>
      </c>
      <c r="Y57" s="40" t="str">
        <f ca="1">OFFSET(dummy2!$BA55,0,dummy2!$AW$3)</f>
        <v/>
      </c>
      <c r="Z57" s="47" t="str">
        <f ca="1">OFFSET(dummy2!$BB55,0,dummy2!$AW$3)</f>
        <v/>
      </c>
      <c r="AA57" s="36" t="str">
        <f t="shared" ca="1" si="4"/>
        <v/>
      </c>
      <c r="AB57" s="58" t="str">
        <f ca="1">OFFSET(dummy2!$BC55,0,dummy2!$AW$3)</f>
        <v/>
      </c>
      <c r="AC57" s="51" t="str">
        <f ca="1">OFFSET(dummy2!$AZ55,0,dummy2!$AX$3)</f>
        <v/>
      </c>
      <c r="AD57" s="40" t="str">
        <f ca="1">OFFSET(dummy2!$BA55,0,dummy2!$AX$3)</f>
        <v/>
      </c>
      <c r="AE57" s="47" t="str">
        <f ca="1">OFFSET(dummy2!$BB55,0,dummy2!$AX$3)</f>
        <v/>
      </c>
      <c r="AF57" s="36" t="str">
        <f t="shared" ca="1" si="5"/>
        <v/>
      </c>
      <c r="AG57" s="58" t="str">
        <f ca="1">OFFSET(dummy2!$BC55,0,dummy2!$AX$3)</f>
        <v/>
      </c>
      <c r="AH57" s="51" t="str">
        <f ca="1">OFFSET(dummy2!$AZ55,0,dummy2!$AY$3)</f>
        <v/>
      </c>
      <c r="AI57" s="40" t="str">
        <f ca="1">OFFSET(dummy2!$BA55,0,dummy2!$AY$3)</f>
        <v/>
      </c>
      <c r="AJ57" s="47" t="str">
        <f ca="1">OFFSET(dummy2!$BB55,0,dummy2!$AY$3)</f>
        <v/>
      </c>
      <c r="AK57" s="36" t="str">
        <f t="shared" ca="1" si="6"/>
        <v/>
      </c>
      <c r="AL57" s="58" t="str">
        <f ca="1">OFFSET(dummy2!$BC55,0,dummy2!$AY$3)</f>
        <v/>
      </c>
      <c r="AM57" s="46"/>
      <c r="AN57" s="46"/>
      <c r="AO57" s="46"/>
      <c r="AP57" s="46"/>
      <c r="AQ57" s="46"/>
    </row>
    <row r="58" spans="1:43" ht="15" customHeight="1" x14ac:dyDescent="0.25">
      <c r="A58" s="73">
        <f t="shared" si="7"/>
        <v>7</v>
      </c>
      <c r="B58" s="61"/>
      <c r="C58" s="46">
        <f t="shared" si="8"/>
        <v>4</v>
      </c>
      <c r="D58" s="51" t="str">
        <f ca="1">OFFSET(dummy2!AZ56,0,dummy2!$AS$3)</f>
        <v/>
      </c>
      <c r="E58" s="40" t="str">
        <f ca="1">OFFSET(dummy2!BA56,0,dummy2!$AS$3)</f>
        <v/>
      </c>
      <c r="F58" s="47" t="str">
        <f ca="1">OFFSET(dummy2!BB56,0,dummy2!$AS$3)</f>
        <v/>
      </c>
      <c r="G58" s="36" t="str">
        <f t="shared" ca="1" si="0"/>
        <v/>
      </c>
      <c r="H58" s="52" t="str">
        <f ca="1">OFFSET(dummy2!BC56,0,dummy2!$AS$3)</f>
        <v/>
      </c>
      <c r="I58" s="51" t="str">
        <f ca="1">OFFSET(dummy2!AZ56,0,dummy2!$AT$3)</f>
        <v/>
      </c>
      <c r="J58" s="40" t="str">
        <f ca="1">OFFSET(dummy2!$BA56,0,dummy2!$AT$3)</f>
        <v/>
      </c>
      <c r="K58" s="47" t="str">
        <f ca="1">OFFSET(dummy2!BB56,0,dummy2!$AT$3)</f>
        <v/>
      </c>
      <c r="L58" s="36" t="str">
        <f t="shared" ca="1" si="1"/>
        <v/>
      </c>
      <c r="M58" s="52" t="str">
        <f ca="1">OFFSET(dummy2!BC56,0,dummy2!$AT$3)</f>
        <v/>
      </c>
      <c r="N58" s="51" t="str">
        <f ca="1">OFFSET(dummy2!$AZ56,0,dummy2!$AU$3)</f>
        <v/>
      </c>
      <c r="O58" s="40" t="str">
        <f ca="1">OFFSET(dummy2!$BA56,0,dummy2!$AU$3)</f>
        <v/>
      </c>
      <c r="P58" s="47" t="str">
        <f ca="1">OFFSET(dummy2!$BB56,0,dummy2!$AU$3)</f>
        <v/>
      </c>
      <c r="Q58" s="36" t="str">
        <f t="shared" ca="1" si="2"/>
        <v/>
      </c>
      <c r="R58" s="58" t="str">
        <f ca="1">OFFSET(dummy2!$BC56,0,dummy2!$AU$3)</f>
        <v/>
      </c>
      <c r="S58" s="51" t="str">
        <f ca="1">OFFSET(dummy2!$AZ56,0,dummy2!$AV$3)</f>
        <v/>
      </c>
      <c r="T58" s="40" t="str">
        <f ca="1">OFFSET(dummy2!$BA56,0,dummy2!$AV$3)</f>
        <v/>
      </c>
      <c r="U58" s="47" t="str">
        <f ca="1">OFFSET(dummy2!$BB56,0,dummy2!$AV$3)</f>
        <v/>
      </c>
      <c r="V58" s="36" t="str">
        <f t="shared" ca="1" si="3"/>
        <v/>
      </c>
      <c r="W58" s="58" t="str">
        <f ca="1">OFFSET(dummy2!$BC56,0,dummy2!$AV$3)</f>
        <v/>
      </c>
      <c r="X58" s="51" t="str">
        <f ca="1">OFFSET(dummy2!$AZ56,0,dummy2!$AW$3)</f>
        <v/>
      </c>
      <c r="Y58" s="40" t="str">
        <f ca="1">OFFSET(dummy2!$BA56,0,dummy2!$AW$3)</f>
        <v/>
      </c>
      <c r="Z58" s="47" t="str">
        <f ca="1">OFFSET(dummy2!$BB56,0,dummy2!$AW$3)</f>
        <v/>
      </c>
      <c r="AA58" s="36" t="str">
        <f t="shared" ca="1" si="4"/>
        <v/>
      </c>
      <c r="AB58" s="58" t="str">
        <f ca="1">OFFSET(dummy2!$BC56,0,dummy2!$AW$3)</f>
        <v/>
      </c>
      <c r="AC58" s="51" t="str">
        <f ca="1">OFFSET(dummy2!$AZ56,0,dummy2!$AX$3)</f>
        <v/>
      </c>
      <c r="AD58" s="40" t="str">
        <f ca="1">OFFSET(dummy2!$BA56,0,dummy2!$AX$3)</f>
        <v/>
      </c>
      <c r="AE58" s="47" t="str">
        <f ca="1">OFFSET(dummy2!$BB56,0,dummy2!$AX$3)</f>
        <v/>
      </c>
      <c r="AF58" s="36" t="str">
        <f t="shared" ca="1" si="5"/>
        <v/>
      </c>
      <c r="AG58" s="58" t="str">
        <f ca="1">OFFSET(dummy2!$BC56,0,dummy2!$AX$3)</f>
        <v/>
      </c>
      <c r="AH58" s="51" t="str">
        <f ca="1">OFFSET(dummy2!$AZ56,0,dummy2!$AY$3)</f>
        <v/>
      </c>
      <c r="AI58" s="40" t="str">
        <f ca="1">OFFSET(dummy2!$BA56,0,dummy2!$AY$3)</f>
        <v/>
      </c>
      <c r="AJ58" s="47" t="str">
        <f ca="1">OFFSET(dummy2!$BB56,0,dummy2!$AY$3)</f>
        <v/>
      </c>
      <c r="AK58" s="36" t="str">
        <f t="shared" ca="1" si="6"/>
        <v/>
      </c>
      <c r="AL58" s="58" t="str">
        <f ca="1">OFFSET(dummy2!$BC56,0,dummy2!$AY$3)</f>
        <v/>
      </c>
      <c r="AM58" s="46"/>
      <c r="AN58" s="46"/>
      <c r="AO58" s="46"/>
      <c r="AP58" s="46"/>
      <c r="AQ58" s="46"/>
    </row>
    <row r="59" spans="1:43" ht="15" customHeight="1" x14ac:dyDescent="0.25">
      <c r="A59" s="73">
        <f t="shared" si="7"/>
        <v>7</v>
      </c>
      <c r="B59" s="61"/>
      <c r="C59" s="46">
        <f t="shared" si="8"/>
        <v>5</v>
      </c>
      <c r="D59" s="51" t="str">
        <f ca="1">OFFSET(dummy2!AZ57,0,dummy2!$AS$3)</f>
        <v/>
      </c>
      <c r="E59" s="40" t="str">
        <f ca="1">OFFSET(dummy2!BA57,0,dummy2!$AS$3)</f>
        <v/>
      </c>
      <c r="F59" s="47" t="str">
        <f ca="1">OFFSET(dummy2!BB57,0,dummy2!$AS$3)</f>
        <v/>
      </c>
      <c r="G59" s="36" t="str">
        <f t="shared" ca="1" si="0"/>
        <v/>
      </c>
      <c r="H59" s="52" t="str">
        <f ca="1">OFFSET(dummy2!BC57,0,dummy2!$AS$3)</f>
        <v/>
      </c>
      <c r="I59" s="51" t="str">
        <f ca="1">OFFSET(dummy2!AZ57,0,dummy2!$AT$3)</f>
        <v/>
      </c>
      <c r="J59" s="40" t="str">
        <f ca="1">OFFSET(dummy2!$BA57,0,dummy2!$AT$3)</f>
        <v/>
      </c>
      <c r="K59" s="47" t="str">
        <f ca="1">OFFSET(dummy2!BB57,0,dummy2!$AT$3)</f>
        <v/>
      </c>
      <c r="L59" s="36" t="str">
        <f t="shared" ca="1" si="1"/>
        <v/>
      </c>
      <c r="M59" s="52" t="str">
        <f ca="1">OFFSET(dummy2!BC57,0,dummy2!$AT$3)</f>
        <v/>
      </c>
      <c r="N59" s="51" t="str">
        <f ca="1">OFFSET(dummy2!$AZ57,0,dummy2!$AU$3)</f>
        <v/>
      </c>
      <c r="O59" s="40" t="str">
        <f ca="1">OFFSET(dummy2!$BA57,0,dummy2!$AU$3)</f>
        <v/>
      </c>
      <c r="P59" s="47" t="str">
        <f ca="1">OFFSET(dummy2!$BB57,0,dummy2!$AU$3)</f>
        <v/>
      </c>
      <c r="Q59" s="36" t="str">
        <f t="shared" ca="1" si="2"/>
        <v/>
      </c>
      <c r="R59" s="58" t="str">
        <f ca="1">OFFSET(dummy2!$BC57,0,dummy2!$AU$3)</f>
        <v/>
      </c>
      <c r="S59" s="51" t="str">
        <f ca="1">OFFSET(dummy2!$AZ57,0,dummy2!$AV$3)</f>
        <v/>
      </c>
      <c r="T59" s="40" t="str">
        <f ca="1">OFFSET(dummy2!$BA57,0,dummy2!$AV$3)</f>
        <v/>
      </c>
      <c r="U59" s="47" t="str">
        <f ca="1">OFFSET(dummy2!$BB57,0,dummy2!$AV$3)</f>
        <v/>
      </c>
      <c r="V59" s="36" t="str">
        <f t="shared" ca="1" si="3"/>
        <v/>
      </c>
      <c r="W59" s="58" t="str">
        <f ca="1">OFFSET(dummy2!$BC57,0,dummy2!$AV$3)</f>
        <v/>
      </c>
      <c r="X59" s="51" t="str">
        <f ca="1">OFFSET(dummy2!$AZ57,0,dummy2!$AW$3)</f>
        <v/>
      </c>
      <c r="Y59" s="40" t="str">
        <f ca="1">OFFSET(dummy2!$BA57,0,dummy2!$AW$3)</f>
        <v/>
      </c>
      <c r="Z59" s="47" t="str">
        <f ca="1">OFFSET(dummy2!$BB57,0,dummy2!$AW$3)</f>
        <v/>
      </c>
      <c r="AA59" s="36" t="str">
        <f t="shared" ca="1" si="4"/>
        <v/>
      </c>
      <c r="AB59" s="58" t="str">
        <f ca="1">OFFSET(dummy2!$BC57,0,dummy2!$AW$3)</f>
        <v/>
      </c>
      <c r="AC59" s="51" t="str">
        <f ca="1">OFFSET(dummy2!$AZ57,0,dummy2!$AX$3)</f>
        <v/>
      </c>
      <c r="AD59" s="40" t="str">
        <f ca="1">OFFSET(dummy2!$BA57,0,dummy2!$AX$3)</f>
        <v/>
      </c>
      <c r="AE59" s="47" t="str">
        <f ca="1">OFFSET(dummy2!$BB57,0,dummy2!$AX$3)</f>
        <v/>
      </c>
      <c r="AF59" s="36" t="str">
        <f t="shared" ca="1" si="5"/>
        <v/>
      </c>
      <c r="AG59" s="58" t="str">
        <f ca="1">OFFSET(dummy2!$BC57,0,dummy2!$AX$3)</f>
        <v/>
      </c>
      <c r="AH59" s="51" t="str">
        <f ca="1">OFFSET(dummy2!$AZ57,0,dummy2!$AY$3)</f>
        <v/>
      </c>
      <c r="AI59" s="40" t="str">
        <f ca="1">OFFSET(dummy2!$BA57,0,dummy2!$AY$3)</f>
        <v/>
      </c>
      <c r="AJ59" s="47" t="str">
        <f ca="1">OFFSET(dummy2!$BB57,0,dummy2!$AY$3)</f>
        <v/>
      </c>
      <c r="AK59" s="36" t="str">
        <f t="shared" ca="1" si="6"/>
        <v/>
      </c>
      <c r="AL59" s="58" t="str">
        <f ca="1">OFFSET(dummy2!$BC57,0,dummy2!$AY$3)</f>
        <v/>
      </c>
      <c r="AM59" s="46"/>
      <c r="AN59" s="46"/>
      <c r="AO59" s="46"/>
      <c r="AP59" s="46"/>
      <c r="AQ59" s="46"/>
    </row>
    <row r="60" spans="1:43" ht="15" customHeight="1" x14ac:dyDescent="0.25">
      <c r="A60" s="73">
        <f t="shared" si="7"/>
        <v>7</v>
      </c>
      <c r="B60" s="61"/>
      <c r="C60" s="46">
        <f t="shared" si="8"/>
        <v>6</v>
      </c>
      <c r="D60" s="51" t="str">
        <f ca="1">OFFSET(dummy2!AZ58,0,dummy2!$AS$3)</f>
        <v/>
      </c>
      <c r="E60" s="40" t="str">
        <f ca="1">OFFSET(dummy2!BA58,0,dummy2!$AS$3)</f>
        <v/>
      </c>
      <c r="F60" s="47" t="str">
        <f ca="1">OFFSET(dummy2!BB58,0,dummy2!$AS$3)</f>
        <v/>
      </c>
      <c r="G60" s="36" t="str">
        <f t="shared" ca="1" si="0"/>
        <v/>
      </c>
      <c r="H60" s="52" t="str">
        <f ca="1">OFFSET(dummy2!BC58,0,dummy2!$AS$3)</f>
        <v/>
      </c>
      <c r="I60" s="51" t="str">
        <f ca="1">OFFSET(dummy2!AZ58,0,dummy2!$AT$3)</f>
        <v/>
      </c>
      <c r="J60" s="40" t="str">
        <f ca="1">OFFSET(dummy2!$BA58,0,dummy2!$AT$3)</f>
        <v/>
      </c>
      <c r="K60" s="47" t="str">
        <f ca="1">OFFSET(dummy2!BB58,0,dummy2!$AT$3)</f>
        <v/>
      </c>
      <c r="L60" s="36" t="str">
        <f t="shared" ca="1" si="1"/>
        <v/>
      </c>
      <c r="M60" s="52" t="str">
        <f ca="1">OFFSET(dummy2!BC58,0,dummy2!$AT$3)</f>
        <v/>
      </c>
      <c r="N60" s="51" t="str">
        <f ca="1">OFFSET(dummy2!$AZ58,0,dummy2!$AU$3)</f>
        <v/>
      </c>
      <c r="O60" s="40" t="str">
        <f ca="1">OFFSET(dummy2!$BA58,0,dummy2!$AU$3)</f>
        <v/>
      </c>
      <c r="P60" s="47" t="str">
        <f ca="1">OFFSET(dummy2!$BB58,0,dummy2!$AU$3)</f>
        <v/>
      </c>
      <c r="Q60" s="36" t="str">
        <f t="shared" ca="1" si="2"/>
        <v/>
      </c>
      <c r="R60" s="58" t="str">
        <f ca="1">OFFSET(dummy2!$BC58,0,dummy2!$AU$3)</f>
        <v/>
      </c>
      <c r="S60" s="51" t="str">
        <f ca="1">OFFSET(dummy2!$AZ58,0,dummy2!$AV$3)</f>
        <v/>
      </c>
      <c r="T60" s="40" t="str">
        <f ca="1">OFFSET(dummy2!$BA58,0,dummy2!$AV$3)</f>
        <v/>
      </c>
      <c r="U60" s="47" t="str">
        <f ca="1">OFFSET(dummy2!$BB58,0,dummy2!$AV$3)</f>
        <v/>
      </c>
      <c r="V60" s="36" t="str">
        <f t="shared" ca="1" si="3"/>
        <v/>
      </c>
      <c r="W60" s="58" t="str">
        <f ca="1">OFFSET(dummy2!$BC58,0,dummy2!$AV$3)</f>
        <v/>
      </c>
      <c r="X60" s="51" t="str">
        <f ca="1">OFFSET(dummy2!$AZ58,0,dummy2!$AW$3)</f>
        <v/>
      </c>
      <c r="Y60" s="40" t="str">
        <f ca="1">OFFSET(dummy2!$BA58,0,dummy2!$AW$3)</f>
        <v/>
      </c>
      <c r="Z60" s="47" t="str">
        <f ca="1">OFFSET(dummy2!$BB58,0,dummy2!$AW$3)</f>
        <v/>
      </c>
      <c r="AA60" s="36" t="str">
        <f t="shared" ca="1" si="4"/>
        <v/>
      </c>
      <c r="AB60" s="58" t="str">
        <f ca="1">OFFSET(dummy2!$BC58,0,dummy2!$AW$3)</f>
        <v/>
      </c>
      <c r="AC60" s="51" t="str">
        <f ca="1">OFFSET(dummy2!$AZ58,0,dummy2!$AX$3)</f>
        <v/>
      </c>
      <c r="AD60" s="40" t="str">
        <f ca="1">OFFSET(dummy2!$BA58,0,dummy2!$AX$3)</f>
        <v/>
      </c>
      <c r="AE60" s="47" t="str">
        <f ca="1">OFFSET(dummy2!$BB58,0,dummy2!$AX$3)</f>
        <v/>
      </c>
      <c r="AF60" s="36" t="str">
        <f t="shared" ca="1" si="5"/>
        <v/>
      </c>
      <c r="AG60" s="58" t="str">
        <f ca="1">OFFSET(dummy2!$BC58,0,dummy2!$AX$3)</f>
        <v/>
      </c>
      <c r="AH60" s="51" t="str">
        <f ca="1">OFFSET(dummy2!$AZ58,0,dummy2!$AY$3)</f>
        <v/>
      </c>
      <c r="AI60" s="40" t="str">
        <f ca="1">OFFSET(dummy2!$BA58,0,dummy2!$AY$3)</f>
        <v/>
      </c>
      <c r="AJ60" s="47" t="str">
        <f ca="1">OFFSET(dummy2!$BB58,0,dummy2!$AY$3)</f>
        <v/>
      </c>
      <c r="AK60" s="36" t="str">
        <f t="shared" ca="1" si="6"/>
        <v/>
      </c>
      <c r="AL60" s="58" t="str">
        <f ca="1">OFFSET(dummy2!$BC58,0,dummy2!$AY$3)</f>
        <v/>
      </c>
      <c r="AM60" s="46"/>
      <c r="AN60" s="46"/>
      <c r="AO60" s="46"/>
      <c r="AP60" s="46"/>
      <c r="AQ60" s="46"/>
    </row>
    <row r="61" spans="1:43" ht="15" customHeight="1" x14ac:dyDescent="0.25">
      <c r="A61" s="73">
        <f t="shared" si="7"/>
        <v>7</v>
      </c>
      <c r="B61" s="61"/>
      <c r="C61" s="46">
        <f t="shared" si="8"/>
        <v>7</v>
      </c>
      <c r="D61" s="51" t="str">
        <f ca="1">OFFSET(dummy2!AZ59,0,dummy2!$AS$3)</f>
        <v/>
      </c>
      <c r="E61" s="40" t="str">
        <f ca="1">OFFSET(dummy2!BA59,0,dummy2!$AS$3)</f>
        <v/>
      </c>
      <c r="F61" s="47" t="str">
        <f ca="1">OFFSET(dummy2!BB59,0,dummy2!$AS$3)</f>
        <v/>
      </c>
      <c r="G61" s="36" t="str">
        <f t="shared" ca="1" si="0"/>
        <v/>
      </c>
      <c r="H61" s="52" t="str">
        <f ca="1">OFFSET(dummy2!BC59,0,dummy2!$AS$3)</f>
        <v/>
      </c>
      <c r="I61" s="51" t="str">
        <f ca="1">OFFSET(dummy2!AZ59,0,dummy2!$AT$3)</f>
        <v/>
      </c>
      <c r="J61" s="40" t="str">
        <f ca="1">OFFSET(dummy2!$BA59,0,dummy2!$AT$3)</f>
        <v/>
      </c>
      <c r="K61" s="47" t="str">
        <f ca="1">OFFSET(dummy2!BB59,0,dummy2!$AT$3)</f>
        <v/>
      </c>
      <c r="L61" s="36" t="str">
        <f t="shared" ca="1" si="1"/>
        <v/>
      </c>
      <c r="M61" s="52" t="str">
        <f ca="1">OFFSET(dummy2!BC59,0,dummy2!$AT$3)</f>
        <v/>
      </c>
      <c r="N61" s="51" t="str">
        <f ca="1">OFFSET(dummy2!$AZ59,0,dummy2!$AU$3)</f>
        <v/>
      </c>
      <c r="O61" s="40" t="str">
        <f ca="1">OFFSET(dummy2!$BA59,0,dummy2!$AU$3)</f>
        <v/>
      </c>
      <c r="P61" s="47" t="str">
        <f ca="1">OFFSET(dummy2!$BB59,0,dummy2!$AU$3)</f>
        <v/>
      </c>
      <c r="Q61" s="36" t="str">
        <f t="shared" ca="1" si="2"/>
        <v/>
      </c>
      <c r="R61" s="58" t="str">
        <f ca="1">OFFSET(dummy2!$BC59,0,dummy2!$AU$3)</f>
        <v/>
      </c>
      <c r="S61" s="51" t="str">
        <f ca="1">OFFSET(dummy2!$AZ59,0,dummy2!$AV$3)</f>
        <v/>
      </c>
      <c r="T61" s="40" t="str">
        <f ca="1">OFFSET(dummy2!$BA59,0,dummy2!$AV$3)</f>
        <v/>
      </c>
      <c r="U61" s="47" t="str">
        <f ca="1">OFFSET(dummy2!$BB59,0,dummy2!$AV$3)</f>
        <v/>
      </c>
      <c r="V61" s="36" t="str">
        <f t="shared" ca="1" si="3"/>
        <v/>
      </c>
      <c r="W61" s="58" t="str">
        <f ca="1">OFFSET(dummy2!$BC59,0,dummy2!$AV$3)</f>
        <v/>
      </c>
      <c r="X61" s="51" t="str">
        <f ca="1">OFFSET(dummy2!$AZ59,0,dummy2!$AW$3)</f>
        <v/>
      </c>
      <c r="Y61" s="40" t="str">
        <f ca="1">OFFSET(dummy2!$BA59,0,dummy2!$AW$3)</f>
        <v/>
      </c>
      <c r="Z61" s="47" t="str">
        <f ca="1">OFFSET(dummy2!$BB59,0,dummy2!$AW$3)</f>
        <v/>
      </c>
      <c r="AA61" s="36" t="str">
        <f t="shared" ca="1" si="4"/>
        <v/>
      </c>
      <c r="AB61" s="58" t="str">
        <f ca="1">OFFSET(dummy2!$BC59,0,dummy2!$AW$3)</f>
        <v/>
      </c>
      <c r="AC61" s="51" t="str">
        <f ca="1">OFFSET(dummy2!$AZ59,0,dummy2!$AX$3)</f>
        <v/>
      </c>
      <c r="AD61" s="40" t="str">
        <f ca="1">OFFSET(dummy2!$BA59,0,dummy2!$AX$3)</f>
        <v/>
      </c>
      <c r="AE61" s="47" t="str">
        <f ca="1">OFFSET(dummy2!$BB59,0,dummy2!$AX$3)</f>
        <v/>
      </c>
      <c r="AF61" s="36" t="str">
        <f t="shared" ca="1" si="5"/>
        <v/>
      </c>
      <c r="AG61" s="58" t="str">
        <f ca="1">OFFSET(dummy2!$BC59,0,dummy2!$AX$3)</f>
        <v/>
      </c>
      <c r="AH61" s="51" t="str">
        <f ca="1">OFFSET(dummy2!$AZ59,0,dummy2!$AY$3)</f>
        <v/>
      </c>
      <c r="AI61" s="40" t="str">
        <f ca="1">OFFSET(dummy2!$BA59,0,dummy2!$AY$3)</f>
        <v/>
      </c>
      <c r="AJ61" s="47" t="str">
        <f ca="1">OFFSET(dummy2!$BB59,0,dummy2!$AY$3)</f>
        <v/>
      </c>
      <c r="AK61" s="36" t="str">
        <f t="shared" ca="1" si="6"/>
        <v/>
      </c>
      <c r="AL61" s="58" t="str">
        <f ca="1">OFFSET(dummy2!$BC59,0,dummy2!$AY$3)</f>
        <v/>
      </c>
      <c r="AM61" s="46"/>
      <c r="AN61" s="46"/>
      <c r="AO61" s="46"/>
      <c r="AP61" s="46"/>
      <c r="AQ61" s="46"/>
    </row>
    <row r="62" spans="1:43" ht="15" customHeight="1" thickBot="1" x14ac:dyDescent="0.3">
      <c r="A62" s="73">
        <f t="shared" si="7"/>
        <v>7</v>
      </c>
      <c r="B62" s="62"/>
      <c r="C62" s="46">
        <f t="shared" si="8"/>
        <v>8</v>
      </c>
      <c r="D62" s="53" t="str">
        <f ca="1">OFFSET(dummy2!AZ60,0,dummy2!$AS$3)</f>
        <v/>
      </c>
      <c r="E62" s="54" t="str">
        <f ca="1">OFFSET(dummy2!BA60,0,dummy2!$AS$3)</f>
        <v/>
      </c>
      <c r="F62" s="55" t="str">
        <f ca="1">OFFSET(dummy2!BB60,0,dummy2!$AS$3)</f>
        <v/>
      </c>
      <c r="G62" s="56" t="str">
        <f t="shared" ca="1" si="0"/>
        <v/>
      </c>
      <c r="H62" s="57" t="str">
        <f ca="1">OFFSET(dummy2!BC60,0,dummy2!$AS$3)</f>
        <v/>
      </c>
      <c r="I62" s="53" t="str">
        <f ca="1">OFFSET(dummy2!AZ60,0,dummy2!$AT$3)</f>
        <v/>
      </c>
      <c r="J62" s="54" t="str">
        <f ca="1">OFFSET(dummy2!$BA60,0,dummy2!$AT$3)</f>
        <v/>
      </c>
      <c r="K62" s="55" t="str">
        <f ca="1">OFFSET(dummy2!BB60,0,dummy2!$AT$3)</f>
        <v/>
      </c>
      <c r="L62" s="56" t="str">
        <f t="shared" ca="1" si="1"/>
        <v/>
      </c>
      <c r="M62" s="57" t="str">
        <f ca="1">OFFSET(dummy2!BC60,0,dummy2!$AT$3)</f>
        <v/>
      </c>
      <c r="N62" s="53" t="str">
        <f ca="1">OFFSET(dummy2!$AZ60,0,dummy2!$AU$3)</f>
        <v/>
      </c>
      <c r="O62" s="54" t="str">
        <f ca="1">OFFSET(dummy2!$BA60,0,dummy2!$AU$3)</f>
        <v/>
      </c>
      <c r="P62" s="55" t="str">
        <f ca="1">OFFSET(dummy2!$BB60,0,dummy2!$AU$3)</f>
        <v/>
      </c>
      <c r="Q62" s="56" t="str">
        <f t="shared" ca="1" si="2"/>
        <v/>
      </c>
      <c r="R62" s="59" t="str">
        <f ca="1">OFFSET(dummy2!$BC60,0,dummy2!$AU$3)</f>
        <v/>
      </c>
      <c r="S62" s="53" t="str">
        <f ca="1">OFFSET(dummy2!$AZ60,0,dummy2!$AV$3)</f>
        <v/>
      </c>
      <c r="T62" s="54" t="str">
        <f ca="1">OFFSET(dummy2!$BA60,0,dummy2!$AV$3)</f>
        <v/>
      </c>
      <c r="U62" s="55" t="str">
        <f ca="1">OFFSET(dummy2!$BB60,0,dummy2!$AV$3)</f>
        <v/>
      </c>
      <c r="V62" s="56" t="str">
        <f t="shared" ca="1" si="3"/>
        <v/>
      </c>
      <c r="W62" s="59" t="str">
        <f ca="1">OFFSET(dummy2!$BC60,0,dummy2!$AV$3)</f>
        <v/>
      </c>
      <c r="X62" s="53" t="str">
        <f ca="1">OFFSET(dummy2!$AZ60,0,dummy2!$AW$3)</f>
        <v/>
      </c>
      <c r="Y62" s="54" t="str">
        <f ca="1">OFFSET(dummy2!$BA60,0,dummy2!$AW$3)</f>
        <v/>
      </c>
      <c r="Z62" s="55" t="str">
        <f ca="1">OFFSET(dummy2!$BB60,0,dummy2!$AW$3)</f>
        <v/>
      </c>
      <c r="AA62" s="56" t="str">
        <f t="shared" ca="1" si="4"/>
        <v/>
      </c>
      <c r="AB62" s="59" t="str">
        <f ca="1">OFFSET(dummy2!$BC60,0,dummy2!$AW$3)</f>
        <v/>
      </c>
      <c r="AC62" s="53" t="str">
        <f ca="1">OFFSET(dummy2!$AZ60,0,dummy2!$AX$3)</f>
        <v/>
      </c>
      <c r="AD62" s="54" t="str">
        <f ca="1">OFFSET(dummy2!$BA60,0,dummy2!$AX$3)</f>
        <v/>
      </c>
      <c r="AE62" s="55" t="str">
        <f ca="1">OFFSET(dummy2!$BB60,0,dummy2!$AX$3)</f>
        <v/>
      </c>
      <c r="AF62" s="56" t="str">
        <f t="shared" ca="1" si="5"/>
        <v/>
      </c>
      <c r="AG62" s="59" t="str">
        <f ca="1">OFFSET(dummy2!$BC60,0,dummy2!$AX$3)</f>
        <v/>
      </c>
      <c r="AH62" s="53" t="str">
        <f ca="1">OFFSET(dummy2!$AZ60,0,dummy2!$AY$3)</f>
        <v/>
      </c>
      <c r="AI62" s="54" t="str">
        <f ca="1">OFFSET(dummy2!$BA60,0,dummy2!$AY$3)</f>
        <v/>
      </c>
      <c r="AJ62" s="55" t="str">
        <f ca="1">OFFSET(dummy2!$BB60,0,dummy2!$AY$3)</f>
        <v/>
      </c>
      <c r="AK62" s="56" t="str">
        <f t="shared" ca="1" si="6"/>
        <v/>
      </c>
      <c r="AL62" s="59" t="str">
        <f ca="1">OFFSET(dummy2!$BC60,0,dummy2!$AY$3)</f>
        <v/>
      </c>
      <c r="AM62" s="46"/>
      <c r="AN62" s="46"/>
      <c r="AO62" s="46"/>
      <c r="AP62" s="46"/>
      <c r="AQ62" s="46"/>
    </row>
    <row r="63" spans="1:43" ht="15" customHeight="1" x14ac:dyDescent="0.25">
      <c r="A63" s="73">
        <f t="shared" si="7"/>
        <v>8</v>
      </c>
      <c r="B63" s="60" t="str">
        <f>dummy1!L22</f>
        <v>Court 8</v>
      </c>
      <c r="C63" s="46">
        <f t="shared" si="8"/>
        <v>1</v>
      </c>
      <c r="D63" s="67">
        <f ca="1">OFFSET(dummy2!AZ61,0,dummy2!$AS$3)</f>
        <v>0.625</v>
      </c>
      <c r="E63" s="68">
        <f ca="1">OFFSET(dummy2!BA61,0,dummy2!$AS$3)</f>
        <v>8</v>
      </c>
      <c r="F63" s="69" t="str">
        <f ca="1">OFFSET(dummy2!BB61,0,dummy2!$AS$3)</f>
        <v>Player 6</v>
      </c>
      <c r="G63" s="70" t="str">
        <f t="shared" ca="1" si="0"/>
        <v>vs</v>
      </c>
      <c r="H63" s="71" t="str">
        <f ca="1">OFFSET(dummy2!BC61,0,dummy2!$AS$3)</f>
        <v>Player 11</v>
      </c>
      <c r="I63" s="67" t="str">
        <f ca="1">OFFSET(dummy2!AZ61,0,dummy2!$AT$3)</f>
        <v/>
      </c>
      <c r="J63" s="68" t="str">
        <f ca="1">OFFSET(dummy2!$BA61,0,dummy2!$AT$3)</f>
        <v/>
      </c>
      <c r="K63" s="69" t="str">
        <f ca="1">OFFSET(dummy2!BB61,0,dummy2!$AT$3)</f>
        <v/>
      </c>
      <c r="L63" s="70" t="str">
        <f t="shared" ca="1" si="1"/>
        <v/>
      </c>
      <c r="M63" s="71" t="str">
        <f ca="1">OFFSET(dummy2!BC61,0,dummy2!$AT$3)</f>
        <v/>
      </c>
      <c r="N63" s="67" t="str">
        <f ca="1">OFFSET(dummy2!$AZ61,0,dummy2!$AU$3)</f>
        <v/>
      </c>
      <c r="O63" s="68" t="str">
        <f ca="1">OFFSET(dummy2!$BA61,0,dummy2!$AU$3)</f>
        <v/>
      </c>
      <c r="P63" s="69" t="str">
        <f ca="1">OFFSET(dummy2!$BB61,0,dummy2!$AU$3)</f>
        <v/>
      </c>
      <c r="Q63" s="70" t="str">
        <f t="shared" ca="1" si="2"/>
        <v/>
      </c>
      <c r="R63" s="72" t="str">
        <f ca="1">OFFSET(dummy2!$BC61,0,dummy2!$AU$3)</f>
        <v/>
      </c>
      <c r="S63" s="67" t="str">
        <f ca="1">OFFSET(dummy2!$AZ61,0,dummy2!$AV$3)</f>
        <v/>
      </c>
      <c r="T63" s="68" t="str">
        <f ca="1">OFFSET(dummy2!$BA61,0,dummy2!$AV$3)</f>
        <v/>
      </c>
      <c r="U63" s="69" t="str">
        <f ca="1">OFFSET(dummy2!$BB61,0,dummy2!$AV$3)</f>
        <v/>
      </c>
      <c r="V63" s="70" t="str">
        <f t="shared" ca="1" si="3"/>
        <v/>
      </c>
      <c r="W63" s="72" t="str">
        <f ca="1">OFFSET(dummy2!$BC61,0,dummy2!$AV$3)</f>
        <v/>
      </c>
      <c r="X63" s="67" t="str">
        <f ca="1">OFFSET(dummy2!$AZ61,0,dummy2!$AW$3)</f>
        <v/>
      </c>
      <c r="Y63" s="68" t="str">
        <f ca="1">OFFSET(dummy2!$BA61,0,dummy2!$AW$3)</f>
        <v/>
      </c>
      <c r="Z63" s="69" t="str">
        <f ca="1">OFFSET(dummy2!$BB61,0,dummy2!$AW$3)</f>
        <v/>
      </c>
      <c r="AA63" s="70" t="str">
        <f t="shared" ca="1" si="4"/>
        <v/>
      </c>
      <c r="AB63" s="72" t="str">
        <f ca="1">OFFSET(dummy2!$BC61,0,dummy2!$AW$3)</f>
        <v/>
      </c>
      <c r="AC63" s="67" t="str">
        <f ca="1">OFFSET(dummy2!$AZ61,0,dummy2!$AX$3)</f>
        <v/>
      </c>
      <c r="AD63" s="68" t="str">
        <f ca="1">OFFSET(dummy2!$BA61,0,dummy2!$AX$3)</f>
        <v/>
      </c>
      <c r="AE63" s="69" t="str">
        <f ca="1">OFFSET(dummy2!$BB61,0,dummy2!$AX$3)</f>
        <v/>
      </c>
      <c r="AF63" s="70" t="str">
        <f t="shared" ca="1" si="5"/>
        <v/>
      </c>
      <c r="AG63" s="72" t="str">
        <f ca="1">OFFSET(dummy2!$BC61,0,dummy2!$AX$3)</f>
        <v/>
      </c>
      <c r="AH63" s="67" t="str">
        <f ca="1">OFFSET(dummy2!$AZ61,0,dummy2!$AY$3)</f>
        <v/>
      </c>
      <c r="AI63" s="68" t="str">
        <f ca="1">OFFSET(dummy2!$BA61,0,dummy2!$AY$3)</f>
        <v/>
      </c>
      <c r="AJ63" s="69" t="str">
        <f ca="1">OFFSET(dummy2!$BB61,0,dummy2!$AY$3)</f>
        <v/>
      </c>
      <c r="AK63" s="70" t="str">
        <f t="shared" ca="1" si="6"/>
        <v/>
      </c>
      <c r="AL63" s="72" t="str">
        <f ca="1">OFFSET(dummy2!$BC61,0,dummy2!$AY$3)</f>
        <v/>
      </c>
      <c r="AM63" s="46"/>
      <c r="AN63" s="46"/>
      <c r="AO63" s="46"/>
      <c r="AP63" s="46"/>
      <c r="AQ63" s="46"/>
    </row>
    <row r="64" spans="1:43" ht="15" customHeight="1" x14ac:dyDescent="0.25">
      <c r="A64" s="73">
        <f t="shared" si="7"/>
        <v>8</v>
      </c>
      <c r="B64" s="61"/>
      <c r="C64" s="46">
        <f t="shared" si="8"/>
        <v>2</v>
      </c>
      <c r="D64" s="51" t="str">
        <f ca="1">OFFSET(dummy2!AZ62,0,dummy2!$AS$3)</f>
        <v/>
      </c>
      <c r="E64" s="40" t="str">
        <f ca="1">OFFSET(dummy2!BA62,0,dummy2!$AS$3)</f>
        <v/>
      </c>
      <c r="F64" s="47" t="str">
        <f ca="1">OFFSET(dummy2!BB62,0,dummy2!$AS$3)</f>
        <v/>
      </c>
      <c r="G64" s="36" t="str">
        <f t="shared" ca="1" si="0"/>
        <v/>
      </c>
      <c r="H64" s="52" t="str">
        <f ca="1">OFFSET(dummy2!BC62,0,dummy2!$AS$3)</f>
        <v/>
      </c>
      <c r="I64" s="51" t="str">
        <f ca="1">OFFSET(dummy2!AZ62,0,dummy2!$AT$3)</f>
        <v/>
      </c>
      <c r="J64" s="40" t="str">
        <f ca="1">OFFSET(dummy2!$BA62,0,dummy2!$AT$3)</f>
        <v/>
      </c>
      <c r="K64" s="47" t="str">
        <f ca="1">OFFSET(dummy2!BB62,0,dummy2!$AT$3)</f>
        <v/>
      </c>
      <c r="L64" s="36" t="str">
        <f t="shared" ca="1" si="1"/>
        <v/>
      </c>
      <c r="M64" s="52" t="str">
        <f ca="1">OFFSET(dummy2!BC62,0,dummy2!$AT$3)</f>
        <v/>
      </c>
      <c r="N64" s="51" t="str">
        <f ca="1">OFFSET(dummy2!$AZ62,0,dummy2!$AU$3)</f>
        <v/>
      </c>
      <c r="O64" s="40" t="str">
        <f ca="1">OFFSET(dummy2!$BA62,0,dummy2!$AU$3)</f>
        <v/>
      </c>
      <c r="P64" s="47" t="str">
        <f ca="1">OFFSET(dummy2!$BB62,0,dummy2!$AU$3)</f>
        <v/>
      </c>
      <c r="Q64" s="36" t="str">
        <f t="shared" ca="1" si="2"/>
        <v/>
      </c>
      <c r="R64" s="58" t="str">
        <f ca="1">OFFSET(dummy2!$BC62,0,dummy2!$AU$3)</f>
        <v/>
      </c>
      <c r="S64" s="51" t="str">
        <f ca="1">OFFSET(dummy2!$AZ62,0,dummy2!$AV$3)</f>
        <v/>
      </c>
      <c r="T64" s="40" t="str">
        <f ca="1">OFFSET(dummy2!$BA62,0,dummy2!$AV$3)</f>
        <v/>
      </c>
      <c r="U64" s="47" t="str">
        <f ca="1">OFFSET(dummy2!$BB62,0,dummy2!$AV$3)</f>
        <v/>
      </c>
      <c r="V64" s="36" t="str">
        <f t="shared" ca="1" si="3"/>
        <v/>
      </c>
      <c r="W64" s="58" t="str">
        <f ca="1">OFFSET(dummy2!$BC62,0,dummy2!$AV$3)</f>
        <v/>
      </c>
      <c r="X64" s="51" t="str">
        <f ca="1">OFFSET(dummy2!$AZ62,0,dummy2!$AW$3)</f>
        <v/>
      </c>
      <c r="Y64" s="40" t="str">
        <f ca="1">OFFSET(dummy2!$BA62,0,dummy2!$AW$3)</f>
        <v/>
      </c>
      <c r="Z64" s="47" t="str">
        <f ca="1">OFFSET(dummy2!$BB62,0,dummy2!$AW$3)</f>
        <v/>
      </c>
      <c r="AA64" s="36" t="str">
        <f t="shared" ca="1" si="4"/>
        <v/>
      </c>
      <c r="AB64" s="58" t="str">
        <f ca="1">OFFSET(dummy2!$BC62,0,dummy2!$AW$3)</f>
        <v/>
      </c>
      <c r="AC64" s="51" t="str">
        <f ca="1">OFFSET(dummy2!$AZ62,0,dummy2!$AX$3)</f>
        <v/>
      </c>
      <c r="AD64" s="40" t="str">
        <f ca="1">OFFSET(dummy2!$BA62,0,dummy2!$AX$3)</f>
        <v/>
      </c>
      <c r="AE64" s="47" t="str">
        <f ca="1">OFFSET(dummy2!$BB62,0,dummy2!$AX$3)</f>
        <v/>
      </c>
      <c r="AF64" s="36" t="str">
        <f t="shared" ca="1" si="5"/>
        <v/>
      </c>
      <c r="AG64" s="58" t="str">
        <f ca="1">OFFSET(dummy2!$BC62,0,dummy2!$AX$3)</f>
        <v/>
      </c>
      <c r="AH64" s="51" t="str">
        <f ca="1">OFFSET(dummy2!$AZ62,0,dummy2!$AY$3)</f>
        <v/>
      </c>
      <c r="AI64" s="40" t="str">
        <f ca="1">OFFSET(dummy2!$BA62,0,dummy2!$AY$3)</f>
        <v/>
      </c>
      <c r="AJ64" s="47" t="str">
        <f ca="1">OFFSET(dummy2!$BB62,0,dummy2!$AY$3)</f>
        <v/>
      </c>
      <c r="AK64" s="36" t="str">
        <f t="shared" ca="1" si="6"/>
        <v/>
      </c>
      <c r="AL64" s="58" t="str">
        <f ca="1">OFFSET(dummy2!$BC62,0,dummy2!$AY$3)</f>
        <v/>
      </c>
      <c r="AM64" s="46"/>
      <c r="AN64" s="46"/>
      <c r="AO64" s="46"/>
      <c r="AP64" s="46"/>
      <c r="AQ64" s="46"/>
    </row>
    <row r="65" spans="1:43" ht="15" customHeight="1" x14ac:dyDescent="0.25">
      <c r="A65" s="73">
        <f t="shared" si="7"/>
        <v>8</v>
      </c>
      <c r="B65" s="61"/>
      <c r="C65" s="46">
        <f t="shared" si="8"/>
        <v>3</v>
      </c>
      <c r="D65" s="51" t="str">
        <f ca="1">OFFSET(dummy2!AZ63,0,dummy2!$AS$3)</f>
        <v/>
      </c>
      <c r="E65" s="40" t="str">
        <f ca="1">OFFSET(dummy2!BA63,0,dummy2!$AS$3)</f>
        <v/>
      </c>
      <c r="F65" s="47" t="str">
        <f ca="1">OFFSET(dummy2!BB63,0,dummy2!$AS$3)</f>
        <v/>
      </c>
      <c r="G65" s="36" t="str">
        <f t="shared" ca="1" si="0"/>
        <v/>
      </c>
      <c r="H65" s="52" t="str">
        <f ca="1">OFFSET(dummy2!BC63,0,dummy2!$AS$3)</f>
        <v/>
      </c>
      <c r="I65" s="51" t="str">
        <f ca="1">OFFSET(dummy2!AZ63,0,dummy2!$AT$3)</f>
        <v/>
      </c>
      <c r="J65" s="40" t="str">
        <f ca="1">OFFSET(dummy2!$BA63,0,dummy2!$AT$3)</f>
        <v/>
      </c>
      <c r="K65" s="47" t="str">
        <f ca="1">OFFSET(dummy2!BB63,0,dummy2!$AT$3)</f>
        <v/>
      </c>
      <c r="L65" s="36" t="str">
        <f t="shared" ca="1" si="1"/>
        <v/>
      </c>
      <c r="M65" s="52" t="str">
        <f ca="1">OFFSET(dummy2!BC63,0,dummy2!$AT$3)</f>
        <v/>
      </c>
      <c r="N65" s="51" t="str">
        <f ca="1">OFFSET(dummy2!$AZ63,0,dummy2!$AU$3)</f>
        <v/>
      </c>
      <c r="O65" s="40" t="str">
        <f ca="1">OFFSET(dummy2!$BA63,0,dummy2!$AU$3)</f>
        <v/>
      </c>
      <c r="P65" s="47" t="str">
        <f ca="1">OFFSET(dummy2!$BB63,0,dummy2!$AU$3)</f>
        <v/>
      </c>
      <c r="Q65" s="36" t="str">
        <f t="shared" ca="1" si="2"/>
        <v/>
      </c>
      <c r="R65" s="58" t="str">
        <f ca="1">OFFSET(dummy2!$BC63,0,dummy2!$AU$3)</f>
        <v/>
      </c>
      <c r="S65" s="51" t="str">
        <f ca="1">OFFSET(dummy2!$AZ63,0,dummy2!$AV$3)</f>
        <v/>
      </c>
      <c r="T65" s="40" t="str">
        <f ca="1">OFFSET(dummy2!$BA63,0,dummy2!$AV$3)</f>
        <v/>
      </c>
      <c r="U65" s="47" t="str">
        <f ca="1">OFFSET(dummy2!$BB63,0,dummy2!$AV$3)</f>
        <v/>
      </c>
      <c r="V65" s="36" t="str">
        <f t="shared" ca="1" si="3"/>
        <v/>
      </c>
      <c r="W65" s="58" t="str">
        <f ca="1">OFFSET(dummy2!$BC63,0,dummy2!$AV$3)</f>
        <v/>
      </c>
      <c r="X65" s="51" t="str">
        <f ca="1">OFFSET(dummy2!$AZ63,0,dummy2!$AW$3)</f>
        <v/>
      </c>
      <c r="Y65" s="40" t="str">
        <f ca="1">OFFSET(dummy2!$BA63,0,dummy2!$AW$3)</f>
        <v/>
      </c>
      <c r="Z65" s="47" t="str">
        <f ca="1">OFFSET(dummy2!$BB63,0,dummy2!$AW$3)</f>
        <v/>
      </c>
      <c r="AA65" s="36" t="str">
        <f t="shared" ca="1" si="4"/>
        <v/>
      </c>
      <c r="AB65" s="58" t="str">
        <f ca="1">OFFSET(dummy2!$BC63,0,dummy2!$AW$3)</f>
        <v/>
      </c>
      <c r="AC65" s="51" t="str">
        <f ca="1">OFFSET(dummy2!$AZ63,0,dummy2!$AX$3)</f>
        <v/>
      </c>
      <c r="AD65" s="40" t="str">
        <f ca="1">OFFSET(dummy2!$BA63,0,dummy2!$AX$3)</f>
        <v/>
      </c>
      <c r="AE65" s="47" t="str">
        <f ca="1">OFFSET(dummy2!$BB63,0,dummy2!$AX$3)</f>
        <v/>
      </c>
      <c r="AF65" s="36" t="str">
        <f t="shared" ca="1" si="5"/>
        <v/>
      </c>
      <c r="AG65" s="58" t="str">
        <f ca="1">OFFSET(dummy2!$BC63,0,dummy2!$AX$3)</f>
        <v/>
      </c>
      <c r="AH65" s="51" t="str">
        <f ca="1">OFFSET(dummy2!$AZ63,0,dummy2!$AY$3)</f>
        <v/>
      </c>
      <c r="AI65" s="40" t="str">
        <f ca="1">OFFSET(dummy2!$BA63,0,dummy2!$AY$3)</f>
        <v/>
      </c>
      <c r="AJ65" s="47" t="str">
        <f ca="1">OFFSET(dummy2!$BB63,0,dummy2!$AY$3)</f>
        <v/>
      </c>
      <c r="AK65" s="36" t="str">
        <f t="shared" ca="1" si="6"/>
        <v/>
      </c>
      <c r="AL65" s="58" t="str">
        <f ca="1">OFFSET(dummy2!$BC63,0,dummy2!$AY$3)</f>
        <v/>
      </c>
      <c r="AM65" s="46"/>
      <c r="AN65" s="46"/>
      <c r="AO65" s="46"/>
      <c r="AP65" s="46"/>
      <c r="AQ65" s="46"/>
    </row>
    <row r="66" spans="1:43" ht="15" customHeight="1" x14ac:dyDescent="0.25">
      <c r="A66" s="73">
        <f t="shared" si="7"/>
        <v>8</v>
      </c>
      <c r="B66" s="61"/>
      <c r="C66" s="46">
        <f t="shared" si="8"/>
        <v>4</v>
      </c>
      <c r="D66" s="51" t="str">
        <f ca="1">OFFSET(dummy2!AZ64,0,dummy2!$AS$3)</f>
        <v/>
      </c>
      <c r="E66" s="40" t="str">
        <f ca="1">OFFSET(dummy2!BA64,0,dummy2!$AS$3)</f>
        <v/>
      </c>
      <c r="F66" s="47" t="str">
        <f ca="1">OFFSET(dummy2!BB64,0,dummy2!$AS$3)</f>
        <v/>
      </c>
      <c r="G66" s="36" t="str">
        <f t="shared" ca="1" si="0"/>
        <v/>
      </c>
      <c r="H66" s="52" t="str">
        <f ca="1">OFFSET(dummy2!BC64,0,dummy2!$AS$3)</f>
        <v/>
      </c>
      <c r="I66" s="51" t="str">
        <f ca="1">OFFSET(dummy2!AZ64,0,dummy2!$AT$3)</f>
        <v/>
      </c>
      <c r="J66" s="40" t="str">
        <f ca="1">OFFSET(dummy2!$BA64,0,dummy2!$AT$3)</f>
        <v/>
      </c>
      <c r="K66" s="47" t="str">
        <f ca="1">OFFSET(dummy2!BB64,0,dummy2!$AT$3)</f>
        <v/>
      </c>
      <c r="L66" s="36" t="str">
        <f t="shared" ca="1" si="1"/>
        <v/>
      </c>
      <c r="M66" s="52" t="str">
        <f ca="1">OFFSET(dummy2!BC64,0,dummy2!$AT$3)</f>
        <v/>
      </c>
      <c r="N66" s="51" t="str">
        <f ca="1">OFFSET(dummy2!$AZ64,0,dummy2!$AU$3)</f>
        <v/>
      </c>
      <c r="O66" s="40" t="str">
        <f ca="1">OFFSET(dummy2!$BA64,0,dummy2!$AU$3)</f>
        <v/>
      </c>
      <c r="P66" s="47" t="str">
        <f ca="1">OFFSET(dummy2!$BB64,0,dummy2!$AU$3)</f>
        <v/>
      </c>
      <c r="Q66" s="36" t="str">
        <f t="shared" ca="1" si="2"/>
        <v/>
      </c>
      <c r="R66" s="58" t="str">
        <f ca="1">OFFSET(dummy2!$BC64,0,dummy2!$AU$3)</f>
        <v/>
      </c>
      <c r="S66" s="51" t="str">
        <f ca="1">OFFSET(dummy2!$AZ64,0,dummy2!$AV$3)</f>
        <v/>
      </c>
      <c r="T66" s="40" t="str">
        <f ca="1">OFFSET(dummy2!$BA64,0,dummy2!$AV$3)</f>
        <v/>
      </c>
      <c r="U66" s="47" t="str">
        <f ca="1">OFFSET(dummy2!$BB64,0,dummy2!$AV$3)</f>
        <v/>
      </c>
      <c r="V66" s="36" t="str">
        <f t="shared" ca="1" si="3"/>
        <v/>
      </c>
      <c r="W66" s="58" t="str">
        <f ca="1">OFFSET(dummy2!$BC64,0,dummy2!$AV$3)</f>
        <v/>
      </c>
      <c r="X66" s="51" t="str">
        <f ca="1">OFFSET(dummy2!$AZ64,0,dummy2!$AW$3)</f>
        <v/>
      </c>
      <c r="Y66" s="40" t="str">
        <f ca="1">OFFSET(dummy2!$BA64,0,dummy2!$AW$3)</f>
        <v/>
      </c>
      <c r="Z66" s="47" t="str">
        <f ca="1">OFFSET(dummy2!$BB64,0,dummy2!$AW$3)</f>
        <v/>
      </c>
      <c r="AA66" s="36" t="str">
        <f t="shared" ca="1" si="4"/>
        <v/>
      </c>
      <c r="AB66" s="58" t="str">
        <f ca="1">OFFSET(dummy2!$BC64,0,dummy2!$AW$3)</f>
        <v/>
      </c>
      <c r="AC66" s="51" t="str">
        <f ca="1">OFFSET(dummy2!$AZ64,0,dummy2!$AX$3)</f>
        <v/>
      </c>
      <c r="AD66" s="40" t="str">
        <f ca="1">OFFSET(dummy2!$BA64,0,dummy2!$AX$3)</f>
        <v/>
      </c>
      <c r="AE66" s="47" t="str">
        <f ca="1">OFFSET(dummy2!$BB64,0,dummy2!$AX$3)</f>
        <v/>
      </c>
      <c r="AF66" s="36" t="str">
        <f t="shared" ca="1" si="5"/>
        <v/>
      </c>
      <c r="AG66" s="58" t="str">
        <f ca="1">OFFSET(dummy2!$BC64,0,dummy2!$AX$3)</f>
        <v/>
      </c>
      <c r="AH66" s="51" t="str">
        <f ca="1">OFFSET(dummy2!$AZ64,0,dummy2!$AY$3)</f>
        <v/>
      </c>
      <c r="AI66" s="40" t="str">
        <f ca="1">OFFSET(dummy2!$BA64,0,dummy2!$AY$3)</f>
        <v/>
      </c>
      <c r="AJ66" s="47" t="str">
        <f ca="1">OFFSET(dummy2!$BB64,0,dummy2!$AY$3)</f>
        <v/>
      </c>
      <c r="AK66" s="36" t="str">
        <f t="shared" ca="1" si="6"/>
        <v/>
      </c>
      <c r="AL66" s="58" t="str">
        <f ca="1">OFFSET(dummy2!$BC64,0,dummy2!$AY$3)</f>
        <v/>
      </c>
      <c r="AM66" s="46"/>
      <c r="AN66" s="46"/>
      <c r="AO66" s="46"/>
      <c r="AP66" s="46"/>
      <c r="AQ66" s="46"/>
    </row>
    <row r="67" spans="1:43" ht="15" customHeight="1" x14ac:dyDescent="0.25">
      <c r="A67" s="73">
        <f t="shared" si="7"/>
        <v>8</v>
      </c>
      <c r="B67" s="61"/>
      <c r="C67" s="46">
        <f t="shared" si="8"/>
        <v>5</v>
      </c>
      <c r="D67" s="51" t="str">
        <f ca="1">OFFSET(dummy2!AZ65,0,dummy2!$AS$3)</f>
        <v/>
      </c>
      <c r="E67" s="40" t="str">
        <f ca="1">OFFSET(dummy2!BA65,0,dummy2!$AS$3)</f>
        <v/>
      </c>
      <c r="F67" s="47" t="str">
        <f ca="1">OFFSET(dummy2!BB65,0,dummy2!$AS$3)</f>
        <v/>
      </c>
      <c r="G67" s="36" t="str">
        <f t="shared" ca="1" si="0"/>
        <v/>
      </c>
      <c r="H67" s="52" t="str">
        <f ca="1">OFFSET(dummy2!BC65,0,dummy2!$AS$3)</f>
        <v/>
      </c>
      <c r="I67" s="51" t="str">
        <f ca="1">OFFSET(dummy2!AZ65,0,dummy2!$AT$3)</f>
        <v/>
      </c>
      <c r="J67" s="40" t="str">
        <f ca="1">OFFSET(dummy2!$BA65,0,dummy2!$AT$3)</f>
        <v/>
      </c>
      <c r="K67" s="47" t="str">
        <f ca="1">OFFSET(dummy2!BB65,0,dummy2!$AT$3)</f>
        <v/>
      </c>
      <c r="L67" s="36" t="str">
        <f t="shared" ca="1" si="1"/>
        <v/>
      </c>
      <c r="M67" s="52" t="str">
        <f ca="1">OFFSET(dummy2!BC65,0,dummy2!$AT$3)</f>
        <v/>
      </c>
      <c r="N67" s="51" t="str">
        <f ca="1">OFFSET(dummy2!$AZ65,0,dummy2!$AU$3)</f>
        <v/>
      </c>
      <c r="O67" s="40" t="str">
        <f ca="1">OFFSET(dummy2!$BA65,0,dummy2!$AU$3)</f>
        <v/>
      </c>
      <c r="P67" s="47" t="str">
        <f ca="1">OFFSET(dummy2!$BB65,0,dummy2!$AU$3)</f>
        <v/>
      </c>
      <c r="Q67" s="36" t="str">
        <f t="shared" ca="1" si="2"/>
        <v/>
      </c>
      <c r="R67" s="58" t="str">
        <f ca="1">OFFSET(dummy2!$BC65,0,dummy2!$AU$3)</f>
        <v/>
      </c>
      <c r="S67" s="51" t="str">
        <f ca="1">OFFSET(dummy2!$AZ65,0,dummy2!$AV$3)</f>
        <v/>
      </c>
      <c r="T67" s="40" t="str">
        <f ca="1">OFFSET(dummy2!$BA65,0,dummy2!$AV$3)</f>
        <v/>
      </c>
      <c r="U67" s="47" t="str">
        <f ca="1">OFFSET(dummy2!$BB65,0,dummy2!$AV$3)</f>
        <v/>
      </c>
      <c r="V67" s="36" t="str">
        <f t="shared" ca="1" si="3"/>
        <v/>
      </c>
      <c r="W67" s="58" t="str">
        <f ca="1">OFFSET(dummy2!$BC65,0,dummy2!$AV$3)</f>
        <v/>
      </c>
      <c r="X67" s="51" t="str">
        <f ca="1">OFFSET(dummy2!$AZ65,0,dummy2!$AW$3)</f>
        <v/>
      </c>
      <c r="Y67" s="40" t="str">
        <f ca="1">OFFSET(dummy2!$BA65,0,dummy2!$AW$3)</f>
        <v/>
      </c>
      <c r="Z67" s="47" t="str">
        <f ca="1">OFFSET(dummy2!$BB65,0,dummy2!$AW$3)</f>
        <v/>
      </c>
      <c r="AA67" s="36" t="str">
        <f t="shared" ca="1" si="4"/>
        <v/>
      </c>
      <c r="AB67" s="58" t="str">
        <f ca="1">OFFSET(dummy2!$BC65,0,dummy2!$AW$3)</f>
        <v/>
      </c>
      <c r="AC67" s="51" t="str">
        <f ca="1">OFFSET(dummy2!$AZ65,0,dummy2!$AX$3)</f>
        <v/>
      </c>
      <c r="AD67" s="40" t="str">
        <f ca="1">OFFSET(dummy2!$BA65,0,dummy2!$AX$3)</f>
        <v/>
      </c>
      <c r="AE67" s="47" t="str">
        <f ca="1">OFFSET(dummy2!$BB65,0,dummy2!$AX$3)</f>
        <v/>
      </c>
      <c r="AF67" s="36" t="str">
        <f t="shared" ca="1" si="5"/>
        <v/>
      </c>
      <c r="AG67" s="58" t="str">
        <f ca="1">OFFSET(dummy2!$BC65,0,dummy2!$AX$3)</f>
        <v/>
      </c>
      <c r="AH67" s="51" t="str">
        <f ca="1">OFFSET(dummy2!$AZ65,0,dummy2!$AY$3)</f>
        <v/>
      </c>
      <c r="AI67" s="40" t="str">
        <f ca="1">OFFSET(dummy2!$BA65,0,dummy2!$AY$3)</f>
        <v/>
      </c>
      <c r="AJ67" s="47" t="str">
        <f ca="1">OFFSET(dummy2!$BB65,0,dummy2!$AY$3)</f>
        <v/>
      </c>
      <c r="AK67" s="36" t="str">
        <f t="shared" ca="1" si="6"/>
        <v/>
      </c>
      <c r="AL67" s="58" t="str">
        <f ca="1">OFFSET(dummy2!$BC65,0,dummy2!$AY$3)</f>
        <v/>
      </c>
      <c r="AM67" s="46"/>
      <c r="AN67" s="46"/>
      <c r="AO67" s="46"/>
      <c r="AP67" s="46"/>
      <c r="AQ67" s="46"/>
    </row>
    <row r="68" spans="1:43" ht="15" customHeight="1" x14ac:dyDescent="0.25">
      <c r="A68" s="73">
        <f t="shared" si="7"/>
        <v>8</v>
      </c>
      <c r="B68" s="61"/>
      <c r="C68" s="46">
        <f t="shared" si="8"/>
        <v>6</v>
      </c>
      <c r="D68" s="51" t="str">
        <f ca="1">OFFSET(dummy2!AZ66,0,dummy2!$AS$3)</f>
        <v/>
      </c>
      <c r="E68" s="40" t="str">
        <f ca="1">OFFSET(dummy2!BA66,0,dummy2!$AS$3)</f>
        <v/>
      </c>
      <c r="F68" s="47" t="str">
        <f ca="1">OFFSET(dummy2!BB66,0,dummy2!$AS$3)</f>
        <v/>
      </c>
      <c r="G68" s="36" t="str">
        <f t="shared" ca="1" si="0"/>
        <v/>
      </c>
      <c r="H68" s="52" t="str">
        <f ca="1">OFFSET(dummy2!BC66,0,dummy2!$AS$3)</f>
        <v/>
      </c>
      <c r="I68" s="51" t="str">
        <f ca="1">OFFSET(dummy2!AZ66,0,dummy2!$AT$3)</f>
        <v/>
      </c>
      <c r="J68" s="40" t="str">
        <f ca="1">OFFSET(dummy2!$BA66,0,dummy2!$AT$3)</f>
        <v/>
      </c>
      <c r="K68" s="47" t="str">
        <f ca="1">OFFSET(dummy2!BB66,0,dummy2!$AT$3)</f>
        <v/>
      </c>
      <c r="L68" s="36" t="str">
        <f t="shared" ca="1" si="1"/>
        <v/>
      </c>
      <c r="M68" s="52" t="str">
        <f ca="1">OFFSET(dummy2!BC66,0,dummy2!$AT$3)</f>
        <v/>
      </c>
      <c r="N68" s="51" t="str">
        <f ca="1">OFFSET(dummy2!$AZ66,0,dummy2!$AU$3)</f>
        <v/>
      </c>
      <c r="O68" s="40" t="str">
        <f ca="1">OFFSET(dummy2!$BA66,0,dummy2!$AU$3)</f>
        <v/>
      </c>
      <c r="P68" s="47" t="str">
        <f ca="1">OFFSET(dummy2!$BB66,0,dummy2!$AU$3)</f>
        <v/>
      </c>
      <c r="Q68" s="36" t="str">
        <f t="shared" ca="1" si="2"/>
        <v/>
      </c>
      <c r="R68" s="58" t="str">
        <f ca="1">OFFSET(dummy2!$BC66,0,dummy2!$AU$3)</f>
        <v/>
      </c>
      <c r="S68" s="51" t="str">
        <f ca="1">OFFSET(dummy2!$AZ66,0,dummy2!$AV$3)</f>
        <v/>
      </c>
      <c r="T68" s="40" t="str">
        <f ca="1">OFFSET(dummy2!$BA66,0,dummy2!$AV$3)</f>
        <v/>
      </c>
      <c r="U68" s="47" t="str">
        <f ca="1">OFFSET(dummy2!$BB66,0,dummy2!$AV$3)</f>
        <v/>
      </c>
      <c r="V68" s="36" t="str">
        <f t="shared" ca="1" si="3"/>
        <v/>
      </c>
      <c r="W68" s="58" t="str">
        <f ca="1">OFFSET(dummy2!$BC66,0,dummy2!$AV$3)</f>
        <v/>
      </c>
      <c r="X68" s="51" t="str">
        <f ca="1">OFFSET(dummy2!$AZ66,0,dummy2!$AW$3)</f>
        <v/>
      </c>
      <c r="Y68" s="40" t="str">
        <f ca="1">OFFSET(dummy2!$BA66,0,dummy2!$AW$3)</f>
        <v/>
      </c>
      <c r="Z68" s="47" t="str">
        <f ca="1">OFFSET(dummy2!$BB66,0,dummy2!$AW$3)</f>
        <v/>
      </c>
      <c r="AA68" s="36" t="str">
        <f t="shared" ca="1" si="4"/>
        <v/>
      </c>
      <c r="AB68" s="58" t="str">
        <f ca="1">OFFSET(dummy2!$BC66,0,dummy2!$AW$3)</f>
        <v/>
      </c>
      <c r="AC68" s="51" t="str">
        <f ca="1">OFFSET(dummy2!$AZ66,0,dummy2!$AX$3)</f>
        <v/>
      </c>
      <c r="AD68" s="40" t="str">
        <f ca="1">OFFSET(dummy2!$BA66,0,dummy2!$AX$3)</f>
        <v/>
      </c>
      <c r="AE68" s="47" t="str">
        <f ca="1">OFFSET(dummy2!$BB66,0,dummy2!$AX$3)</f>
        <v/>
      </c>
      <c r="AF68" s="36" t="str">
        <f t="shared" ca="1" si="5"/>
        <v/>
      </c>
      <c r="AG68" s="58" t="str">
        <f ca="1">OFFSET(dummy2!$BC66,0,dummy2!$AX$3)</f>
        <v/>
      </c>
      <c r="AH68" s="51" t="str">
        <f ca="1">OFFSET(dummy2!$AZ66,0,dummy2!$AY$3)</f>
        <v/>
      </c>
      <c r="AI68" s="40" t="str">
        <f ca="1">OFFSET(dummy2!$BA66,0,dummy2!$AY$3)</f>
        <v/>
      </c>
      <c r="AJ68" s="47" t="str">
        <f ca="1">OFFSET(dummy2!$BB66,0,dummy2!$AY$3)</f>
        <v/>
      </c>
      <c r="AK68" s="36" t="str">
        <f t="shared" ca="1" si="6"/>
        <v/>
      </c>
      <c r="AL68" s="58" t="str">
        <f ca="1">OFFSET(dummy2!$BC66,0,dummy2!$AY$3)</f>
        <v/>
      </c>
      <c r="AM68" s="46"/>
      <c r="AN68" s="46"/>
      <c r="AO68" s="46"/>
      <c r="AP68" s="46"/>
      <c r="AQ68" s="46"/>
    </row>
    <row r="69" spans="1:43" ht="15" customHeight="1" x14ac:dyDescent="0.25">
      <c r="A69" s="73">
        <f t="shared" si="7"/>
        <v>8</v>
      </c>
      <c r="B69" s="61"/>
      <c r="C69" s="46">
        <f t="shared" si="8"/>
        <v>7</v>
      </c>
      <c r="D69" s="51" t="str">
        <f ca="1">OFFSET(dummy2!AZ67,0,dummy2!$AS$3)</f>
        <v/>
      </c>
      <c r="E69" s="40" t="str">
        <f ca="1">OFFSET(dummy2!BA67,0,dummy2!$AS$3)</f>
        <v/>
      </c>
      <c r="F69" s="47" t="str">
        <f ca="1">OFFSET(dummy2!BB67,0,dummy2!$AS$3)</f>
        <v/>
      </c>
      <c r="G69" s="36" t="str">
        <f t="shared" ca="1" si="0"/>
        <v/>
      </c>
      <c r="H69" s="52" t="str">
        <f ca="1">OFFSET(dummy2!BC67,0,dummy2!$AS$3)</f>
        <v/>
      </c>
      <c r="I69" s="51" t="str">
        <f ca="1">OFFSET(dummy2!AZ67,0,dummy2!$AT$3)</f>
        <v/>
      </c>
      <c r="J69" s="40" t="str">
        <f ca="1">OFFSET(dummy2!$BA67,0,dummy2!$AT$3)</f>
        <v/>
      </c>
      <c r="K69" s="47" t="str">
        <f ca="1">OFFSET(dummy2!BB67,0,dummy2!$AT$3)</f>
        <v/>
      </c>
      <c r="L69" s="36" t="str">
        <f t="shared" ca="1" si="1"/>
        <v/>
      </c>
      <c r="M69" s="52" t="str">
        <f ca="1">OFFSET(dummy2!BC67,0,dummy2!$AT$3)</f>
        <v/>
      </c>
      <c r="N69" s="51" t="str">
        <f ca="1">OFFSET(dummy2!$AZ67,0,dummy2!$AU$3)</f>
        <v/>
      </c>
      <c r="O69" s="40" t="str">
        <f ca="1">OFFSET(dummy2!$BA67,0,dummy2!$AU$3)</f>
        <v/>
      </c>
      <c r="P69" s="47" t="str">
        <f ca="1">OFFSET(dummy2!$BB67,0,dummy2!$AU$3)</f>
        <v/>
      </c>
      <c r="Q69" s="36" t="str">
        <f t="shared" ca="1" si="2"/>
        <v/>
      </c>
      <c r="R69" s="58" t="str">
        <f ca="1">OFFSET(dummy2!$BC67,0,dummy2!$AU$3)</f>
        <v/>
      </c>
      <c r="S69" s="51" t="str">
        <f ca="1">OFFSET(dummy2!$AZ67,0,dummy2!$AV$3)</f>
        <v/>
      </c>
      <c r="T69" s="40" t="str">
        <f ca="1">OFFSET(dummy2!$BA67,0,dummy2!$AV$3)</f>
        <v/>
      </c>
      <c r="U69" s="47" t="str">
        <f ca="1">OFFSET(dummy2!$BB67,0,dummy2!$AV$3)</f>
        <v/>
      </c>
      <c r="V69" s="36" t="str">
        <f t="shared" ca="1" si="3"/>
        <v/>
      </c>
      <c r="W69" s="58" t="str">
        <f ca="1">OFFSET(dummy2!$BC67,0,dummy2!$AV$3)</f>
        <v/>
      </c>
      <c r="X69" s="51" t="str">
        <f ca="1">OFFSET(dummy2!$AZ67,0,dummy2!$AW$3)</f>
        <v/>
      </c>
      <c r="Y69" s="40" t="str">
        <f ca="1">OFFSET(dummy2!$BA67,0,dummy2!$AW$3)</f>
        <v/>
      </c>
      <c r="Z69" s="47" t="str">
        <f ca="1">OFFSET(dummy2!$BB67,0,dummy2!$AW$3)</f>
        <v/>
      </c>
      <c r="AA69" s="36" t="str">
        <f t="shared" ca="1" si="4"/>
        <v/>
      </c>
      <c r="AB69" s="58" t="str">
        <f ca="1">OFFSET(dummy2!$BC67,0,dummy2!$AW$3)</f>
        <v/>
      </c>
      <c r="AC69" s="51" t="str">
        <f ca="1">OFFSET(dummy2!$AZ67,0,dummy2!$AX$3)</f>
        <v/>
      </c>
      <c r="AD69" s="40" t="str">
        <f ca="1">OFFSET(dummy2!$BA67,0,dummy2!$AX$3)</f>
        <v/>
      </c>
      <c r="AE69" s="47" t="str">
        <f ca="1">OFFSET(dummy2!$BB67,0,dummy2!$AX$3)</f>
        <v/>
      </c>
      <c r="AF69" s="36" t="str">
        <f t="shared" ca="1" si="5"/>
        <v/>
      </c>
      <c r="AG69" s="58" t="str">
        <f ca="1">OFFSET(dummy2!$BC67,0,dummy2!$AX$3)</f>
        <v/>
      </c>
      <c r="AH69" s="51" t="str">
        <f ca="1">OFFSET(dummy2!$AZ67,0,dummy2!$AY$3)</f>
        <v/>
      </c>
      <c r="AI69" s="40" t="str">
        <f ca="1">OFFSET(dummy2!$BA67,0,dummy2!$AY$3)</f>
        <v/>
      </c>
      <c r="AJ69" s="47" t="str">
        <f ca="1">OFFSET(dummy2!$BB67,0,dummy2!$AY$3)</f>
        <v/>
      </c>
      <c r="AK69" s="36" t="str">
        <f t="shared" ca="1" si="6"/>
        <v/>
      </c>
      <c r="AL69" s="58" t="str">
        <f ca="1">OFFSET(dummy2!$BC67,0,dummy2!$AY$3)</f>
        <v/>
      </c>
      <c r="AM69" s="46"/>
      <c r="AN69" s="46"/>
      <c r="AO69" s="46"/>
      <c r="AP69" s="46"/>
      <c r="AQ69" s="46"/>
    </row>
    <row r="70" spans="1:43" ht="15" customHeight="1" thickBot="1" x14ac:dyDescent="0.3">
      <c r="A70" s="73">
        <f t="shared" si="7"/>
        <v>8</v>
      </c>
      <c r="B70" s="62"/>
      <c r="C70" s="46">
        <f t="shared" si="8"/>
        <v>8</v>
      </c>
      <c r="D70" s="53" t="str">
        <f ca="1">OFFSET(dummy2!AZ68,0,dummy2!$AS$3)</f>
        <v/>
      </c>
      <c r="E70" s="54" t="str">
        <f ca="1">OFFSET(dummy2!BA68,0,dummy2!$AS$3)</f>
        <v/>
      </c>
      <c r="F70" s="55" t="str">
        <f ca="1">OFFSET(dummy2!BB68,0,dummy2!$AS$3)</f>
        <v/>
      </c>
      <c r="G70" s="56" t="str">
        <f t="shared" ca="1" si="0"/>
        <v/>
      </c>
      <c r="H70" s="57" t="str">
        <f ca="1">OFFSET(dummy2!BC68,0,dummy2!$AS$3)</f>
        <v/>
      </c>
      <c r="I70" s="53" t="str">
        <f ca="1">OFFSET(dummy2!AZ68,0,dummy2!$AT$3)</f>
        <v/>
      </c>
      <c r="J70" s="54" t="str">
        <f ca="1">OFFSET(dummy2!$BA68,0,dummy2!$AT$3)</f>
        <v/>
      </c>
      <c r="K70" s="55" t="str">
        <f ca="1">OFFSET(dummy2!BB68,0,dummy2!$AT$3)</f>
        <v/>
      </c>
      <c r="L70" s="56" t="str">
        <f t="shared" ca="1" si="1"/>
        <v/>
      </c>
      <c r="M70" s="57" t="str">
        <f ca="1">OFFSET(dummy2!BC68,0,dummy2!$AT$3)</f>
        <v/>
      </c>
      <c r="N70" s="53" t="str">
        <f ca="1">OFFSET(dummy2!$AZ68,0,dummy2!$AU$3)</f>
        <v/>
      </c>
      <c r="O70" s="54" t="str">
        <f ca="1">OFFSET(dummy2!$BA68,0,dummy2!$AU$3)</f>
        <v/>
      </c>
      <c r="P70" s="55" t="str">
        <f ca="1">OFFSET(dummy2!$BB68,0,dummy2!$AU$3)</f>
        <v/>
      </c>
      <c r="Q70" s="56" t="str">
        <f t="shared" ca="1" si="2"/>
        <v/>
      </c>
      <c r="R70" s="59" t="str">
        <f ca="1">OFFSET(dummy2!$BC68,0,dummy2!$AU$3)</f>
        <v/>
      </c>
      <c r="S70" s="53" t="str">
        <f ca="1">OFFSET(dummy2!$AZ68,0,dummy2!$AV$3)</f>
        <v/>
      </c>
      <c r="T70" s="54" t="str">
        <f ca="1">OFFSET(dummy2!$BA68,0,dummy2!$AV$3)</f>
        <v/>
      </c>
      <c r="U70" s="55" t="str">
        <f ca="1">OFFSET(dummy2!$BB68,0,dummy2!$AV$3)</f>
        <v/>
      </c>
      <c r="V70" s="56" t="str">
        <f t="shared" ca="1" si="3"/>
        <v/>
      </c>
      <c r="W70" s="59" t="str">
        <f ca="1">OFFSET(dummy2!$BC68,0,dummy2!$AV$3)</f>
        <v/>
      </c>
      <c r="X70" s="53" t="str">
        <f ca="1">OFFSET(dummy2!$AZ68,0,dummy2!$AW$3)</f>
        <v/>
      </c>
      <c r="Y70" s="54" t="str">
        <f ca="1">OFFSET(dummy2!$BA68,0,dummy2!$AW$3)</f>
        <v/>
      </c>
      <c r="Z70" s="55" t="str">
        <f ca="1">OFFSET(dummy2!$BB68,0,dummy2!$AW$3)</f>
        <v/>
      </c>
      <c r="AA70" s="56" t="str">
        <f t="shared" ca="1" si="4"/>
        <v/>
      </c>
      <c r="AB70" s="59" t="str">
        <f ca="1">OFFSET(dummy2!$BC68,0,dummy2!$AW$3)</f>
        <v/>
      </c>
      <c r="AC70" s="53" t="str">
        <f ca="1">OFFSET(dummy2!$AZ68,0,dummy2!$AX$3)</f>
        <v/>
      </c>
      <c r="AD70" s="54" t="str">
        <f ca="1">OFFSET(dummy2!$BA68,0,dummy2!$AX$3)</f>
        <v/>
      </c>
      <c r="AE70" s="55" t="str">
        <f ca="1">OFFSET(dummy2!$BB68,0,dummy2!$AX$3)</f>
        <v/>
      </c>
      <c r="AF70" s="56" t="str">
        <f t="shared" ca="1" si="5"/>
        <v/>
      </c>
      <c r="AG70" s="59" t="str">
        <f ca="1">OFFSET(dummy2!$BC68,0,dummy2!$AX$3)</f>
        <v/>
      </c>
      <c r="AH70" s="53" t="str">
        <f ca="1">OFFSET(dummy2!$AZ68,0,dummy2!$AY$3)</f>
        <v/>
      </c>
      <c r="AI70" s="54" t="str">
        <f ca="1">OFFSET(dummy2!$BA68,0,dummy2!$AY$3)</f>
        <v/>
      </c>
      <c r="AJ70" s="55" t="str">
        <f ca="1">OFFSET(dummy2!$BB68,0,dummy2!$AY$3)</f>
        <v/>
      </c>
      <c r="AK70" s="56" t="str">
        <f t="shared" ca="1" si="6"/>
        <v/>
      </c>
      <c r="AL70" s="59" t="str">
        <f ca="1">OFFSET(dummy2!$BC68,0,dummy2!$AY$3)</f>
        <v/>
      </c>
      <c r="AM70" s="46"/>
      <c r="AN70" s="46"/>
      <c r="AO70" s="46"/>
      <c r="AP70" s="46"/>
      <c r="AQ70" s="46"/>
    </row>
    <row r="71" spans="1:43" ht="15" customHeight="1" x14ac:dyDescent="0.25">
      <c r="A71" s="73">
        <f t="shared" si="7"/>
        <v>9</v>
      </c>
      <c r="B71" s="60" t="str">
        <f>dummy1!L23</f>
        <v>Court 9</v>
      </c>
      <c r="C71" s="46">
        <f t="shared" si="8"/>
        <v>1</v>
      </c>
      <c r="D71" s="67">
        <f ca="1">OFFSET(dummy2!AZ69,0,dummy2!$AS$3)</f>
        <v>0.625</v>
      </c>
      <c r="E71" s="68">
        <f ca="1">OFFSET(dummy2!BA69,0,dummy2!$AS$3)</f>
        <v>9</v>
      </c>
      <c r="F71" s="69" t="str">
        <f ca="1">OFFSET(dummy2!BB69,0,dummy2!$AS$3)</f>
        <v>Winner Match 1</v>
      </c>
      <c r="G71" s="70" t="str">
        <f t="shared" ca="1" si="0"/>
        <v>vs</v>
      </c>
      <c r="H71" s="71" t="str">
        <f ca="1">OFFSET(dummy2!BC69,0,dummy2!$AS$3)</f>
        <v>Winner Match 2</v>
      </c>
      <c r="I71" s="67" t="str">
        <f ca="1">OFFSET(dummy2!AZ69,0,dummy2!$AT$3)</f>
        <v/>
      </c>
      <c r="J71" s="68" t="str">
        <f ca="1">OFFSET(dummy2!$BA69,0,dummy2!$AT$3)</f>
        <v/>
      </c>
      <c r="K71" s="69" t="str">
        <f ca="1">OFFSET(dummy2!BB69,0,dummy2!$AT$3)</f>
        <v/>
      </c>
      <c r="L71" s="70" t="str">
        <f t="shared" ca="1" si="1"/>
        <v/>
      </c>
      <c r="M71" s="71" t="str">
        <f ca="1">OFFSET(dummy2!BC69,0,dummy2!$AT$3)</f>
        <v/>
      </c>
      <c r="N71" s="67" t="str">
        <f ca="1">OFFSET(dummy2!$AZ69,0,dummy2!$AU$3)</f>
        <v/>
      </c>
      <c r="O71" s="68" t="str">
        <f ca="1">OFFSET(dummy2!$BA69,0,dummy2!$AU$3)</f>
        <v/>
      </c>
      <c r="P71" s="69" t="str">
        <f ca="1">OFFSET(dummy2!$BB69,0,dummy2!$AU$3)</f>
        <v/>
      </c>
      <c r="Q71" s="70" t="str">
        <f t="shared" ca="1" si="2"/>
        <v/>
      </c>
      <c r="R71" s="72" t="str">
        <f ca="1">OFFSET(dummy2!$BC69,0,dummy2!$AU$3)</f>
        <v/>
      </c>
      <c r="S71" s="67" t="str">
        <f ca="1">OFFSET(dummy2!$AZ69,0,dummy2!$AV$3)</f>
        <v/>
      </c>
      <c r="T71" s="68" t="str">
        <f ca="1">OFFSET(dummy2!$BA69,0,dummy2!$AV$3)</f>
        <v/>
      </c>
      <c r="U71" s="69" t="str">
        <f ca="1">OFFSET(dummy2!$BB69,0,dummy2!$AV$3)</f>
        <v/>
      </c>
      <c r="V71" s="70" t="str">
        <f t="shared" ca="1" si="3"/>
        <v/>
      </c>
      <c r="W71" s="72" t="str">
        <f ca="1">OFFSET(dummy2!$BC69,0,dummy2!$AV$3)</f>
        <v/>
      </c>
      <c r="X71" s="67" t="str">
        <f ca="1">OFFSET(dummy2!$AZ69,0,dummy2!$AW$3)</f>
        <v/>
      </c>
      <c r="Y71" s="68" t="str">
        <f ca="1">OFFSET(dummy2!$BA69,0,dummy2!$AW$3)</f>
        <v/>
      </c>
      <c r="Z71" s="69" t="str">
        <f ca="1">OFFSET(dummy2!$BB69,0,dummy2!$AW$3)</f>
        <v/>
      </c>
      <c r="AA71" s="70" t="str">
        <f t="shared" ca="1" si="4"/>
        <v/>
      </c>
      <c r="AB71" s="72" t="str">
        <f ca="1">OFFSET(dummy2!$BC69,0,dummy2!$AW$3)</f>
        <v/>
      </c>
      <c r="AC71" s="67" t="str">
        <f ca="1">OFFSET(dummy2!$AZ69,0,dummy2!$AX$3)</f>
        <v/>
      </c>
      <c r="AD71" s="68" t="str">
        <f ca="1">OFFSET(dummy2!$BA69,0,dummy2!$AX$3)</f>
        <v/>
      </c>
      <c r="AE71" s="69" t="str">
        <f ca="1">OFFSET(dummy2!$BB69,0,dummy2!$AX$3)</f>
        <v/>
      </c>
      <c r="AF71" s="70" t="str">
        <f t="shared" ca="1" si="5"/>
        <v/>
      </c>
      <c r="AG71" s="72" t="str">
        <f ca="1">OFFSET(dummy2!$BC69,0,dummy2!$AX$3)</f>
        <v/>
      </c>
      <c r="AH71" s="67" t="str">
        <f ca="1">OFFSET(dummy2!$AZ69,0,dummy2!$AY$3)</f>
        <v/>
      </c>
      <c r="AI71" s="68" t="str">
        <f ca="1">OFFSET(dummy2!$BA69,0,dummy2!$AY$3)</f>
        <v/>
      </c>
      <c r="AJ71" s="69" t="str">
        <f ca="1">OFFSET(dummy2!$BB69,0,dummy2!$AY$3)</f>
        <v/>
      </c>
      <c r="AK71" s="70" t="str">
        <f t="shared" ca="1" si="6"/>
        <v/>
      </c>
      <c r="AL71" s="72" t="str">
        <f ca="1">OFFSET(dummy2!$BC69,0,dummy2!$AY$3)</f>
        <v/>
      </c>
      <c r="AM71" s="46"/>
      <c r="AN71" s="46"/>
      <c r="AO71" s="46"/>
      <c r="AP71" s="46"/>
      <c r="AQ71" s="46"/>
    </row>
    <row r="72" spans="1:43" ht="15" customHeight="1" x14ac:dyDescent="0.25">
      <c r="A72" s="73">
        <f t="shared" si="7"/>
        <v>9</v>
      </c>
      <c r="B72" s="61"/>
      <c r="C72" s="46">
        <f t="shared" si="8"/>
        <v>2</v>
      </c>
      <c r="D72" s="51" t="str">
        <f ca="1">OFFSET(dummy2!AZ70,0,dummy2!$AS$3)</f>
        <v/>
      </c>
      <c r="E72" s="40" t="str">
        <f ca="1">OFFSET(dummy2!BA70,0,dummy2!$AS$3)</f>
        <v/>
      </c>
      <c r="F72" s="47" t="str">
        <f ca="1">OFFSET(dummy2!BB70,0,dummy2!$AS$3)</f>
        <v/>
      </c>
      <c r="G72" s="36" t="str">
        <f t="shared" ref="G72:G134" ca="1" si="9">IF(F72&lt;&gt;"","vs","")</f>
        <v/>
      </c>
      <c r="H72" s="52" t="str">
        <f ca="1">OFFSET(dummy2!BC70,0,dummy2!$AS$3)</f>
        <v/>
      </c>
      <c r="I72" s="51" t="str">
        <f ca="1">OFFSET(dummy2!AZ70,0,dummy2!$AT$3)</f>
        <v/>
      </c>
      <c r="J72" s="40" t="str">
        <f ca="1">OFFSET(dummy2!$BA70,0,dummy2!$AT$3)</f>
        <v/>
      </c>
      <c r="K72" s="47" t="str">
        <f ca="1">OFFSET(dummy2!BB70,0,dummy2!$AT$3)</f>
        <v/>
      </c>
      <c r="L72" s="36" t="str">
        <f t="shared" ref="L72:L134" ca="1" si="10">IF(K72&lt;&gt;"","vs","")</f>
        <v/>
      </c>
      <c r="M72" s="52" t="str">
        <f ca="1">OFFSET(dummy2!BC70,0,dummy2!$AT$3)</f>
        <v/>
      </c>
      <c r="N72" s="51" t="str">
        <f ca="1">OFFSET(dummy2!$AZ70,0,dummy2!$AU$3)</f>
        <v/>
      </c>
      <c r="O72" s="40" t="str">
        <f ca="1">OFFSET(dummy2!$BA70,0,dummy2!$AU$3)</f>
        <v/>
      </c>
      <c r="P72" s="47" t="str">
        <f ca="1">OFFSET(dummy2!$BB70,0,dummy2!$AU$3)</f>
        <v/>
      </c>
      <c r="Q72" s="36" t="str">
        <f t="shared" ref="Q72:Q134" ca="1" si="11">IF(P72&lt;&gt;"","vs","")</f>
        <v/>
      </c>
      <c r="R72" s="58" t="str">
        <f ca="1">OFFSET(dummy2!$BC70,0,dummy2!$AU$3)</f>
        <v/>
      </c>
      <c r="S72" s="51" t="str">
        <f ca="1">OFFSET(dummy2!$AZ70,0,dummy2!$AV$3)</f>
        <v/>
      </c>
      <c r="T72" s="40" t="str">
        <f ca="1">OFFSET(dummy2!$BA70,0,dummy2!$AV$3)</f>
        <v/>
      </c>
      <c r="U72" s="47" t="str">
        <f ca="1">OFFSET(dummy2!$BB70,0,dummy2!$AV$3)</f>
        <v/>
      </c>
      <c r="V72" s="36" t="str">
        <f t="shared" ref="V72:V134" ca="1" si="12">IF(U72&lt;&gt;"","vs","")</f>
        <v/>
      </c>
      <c r="W72" s="58" t="str">
        <f ca="1">OFFSET(dummy2!$BC70,0,dummy2!$AV$3)</f>
        <v/>
      </c>
      <c r="X72" s="51" t="str">
        <f ca="1">OFFSET(dummy2!$AZ70,0,dummy2!$AW$3)</f>
        <v/>
      </c>
      <c r="Y72" s="40" t="str">
        <f ca="1">OFFSET(dummy2!$BA70,0,dummy2!$AW$3)</f>
        <v/>
      </c>
      <c r="Z72" s="47" t="str">
        <f ca="1">OFFSET(dummy2!$BB70,0,dummy2!$AW$3)</f>
        <v/>
      </c>
      <c r="AA72" s="36" t="str">
        <f t="shared" ref="AA72:AA134" ca="1" si="13">IF(Z72&lt;&gt;"","vs","")</f>
        <v/>
      </c>
      <c r="AB72" s="58" t="str">
        <f ca="1">OFFSET(dummy2!$BC70,0,dummy2!$AW$3)</f>
        <v/>
      </c>
      <c r="AC72" s="51" t="str">
        <f ca="1">OFFSET(dummy2!$AZ70,0,dummy2!$AX$3)</f>
        <v/>
      </c>
      <c r="AD72" s="40" t="str">
        <f ca="1">OFFSET(dummy2!$BA70,0,dummy2!$AX$3)</f>
        <v/>
      </c>
      <c r="AE72" s="47" t="str">
        <f ca="1">OFFSET(dummy2!$BB70,0,dummy2!$AX$3)</f>
        <v/>
      </c>
      <c r="AF72" s="36" t="str">
        <f t="shared" ref="AF72:AF134" ca="1" si="14">IF(AE72&lt;&gt;"","vs","")</f>
        <v/>
      </c>
      <c r="AG72" s="58" t="str">
        <f ca="1">OFFSET(dummy2!$BC70,0,dummy2!$AX$3)</f>
        <v/>
      </c>
      <c r="AH72" s="51" t="str">
        <f ca="1">OFFSET(dummy2!$AZ70,0,dummy2!$AY$3)</f>
        <v/>
      </c>
      <c r="AI72" s="40" t="str">
        <f ca="1">OFFSET(dummy2!$BA70,0,dummy2!$AY$3)</f>
        <v/>
      </c>
      <c r="AJ72" s="47" t="str">
        <f ca="1">OFFSET(dummy2!$BB70,0,dummy2!$AY$3)</f>
        <v/>
      </c>
      <c r="AK72" s="36" t="str">
        <f t="shared" ref="AK72:AK134" ca="1" si="15">IF(AJ72&lt;&gt;"","vs","")</f>
        <v/>
      </c>
      <c r="AL72" s="58" t="str">
        <f ca="1">OFFSET(dummy2!$BC70,0,dummy2!$AY$3)</f>
        <v/>
      </c>
      <c r="AM72" s="46"/>
      <c r="AN72" s="46"/>
      <c r="AO72" s="46"/>
      <c r="AP72" s="46"/>
      <c r="AQ72" s="46"/>
    </row>
    <row r="73" spans="1:43" ht="15" customHeight="1" x14ac:dyDescent="0.25">
      <c r="A73" s="73">
        <f t="shared" si="7"/>
        <v>9</v>
      </c>
      <c r="B73" s="61"/>
      <c r="C73" s="46">
        <f t="shared" si="8"/>
        <v>3</v>
      </c>
      <c r="D73" s="51" t="str">
        <f ca="1">OFFSET(dummy2!AZ71,0,dummy2!$AS$3)</f>
        <v/>
      </c>
      <c r="E73" s="40" t="str">
        <f ca="1">OFFSET(dummy2!BA71,0,dummy2!$AS$3)</f>
        <v/>
      </c>
      <c r="F73" s="47" t="str">
        <f ca="1">OFFSET(dummy2!BB71,0,dummy2!$AS$3)</f>
        <v/>
      </c>
      <c r="G73" s="36" t="str">
        <f t="shared" ca="1" si="9"/>
        <v/>
      </c>
      <c r="H73" s="52" t="str">
        <f ca="1">OFFSET(dummy2!BC71,0,dummy2!$AS$3)</f>
        <v/>
      </c>
      <c r="I73" s="51" t="str">
        <f ca="1">OFFSET(dummy2!AZ71,0,dummy2!$AT$3)</f>
        <v/>
      </c>
      <c r="J73" s="40" t="str">
        <f ca="1">OFFSET(dummy2!$BA71,0,dummy2!$AT$3)</f>
        <v/>
      </c>
      <c r="K73" s="47" t="str">
        <f ca="1">OFFSET(dummy2!BB71,0,dummy2!$AT$3)</f>
        <v/>
      </c>
      <c r="L73" s="36" t="str">
        <f t="shared" ca="1" si="10"/>
        <v/>
      </c>
      <c r="M73" s="52" t="str">
        <f ca="1">OFFSET(dummy2!BC71,0,dummy2!$AT$3)</f>
        <v/>
      </c>
      <c r="N73" s="51" t="str">
        <f ca="1">OFFSET(dummy2!$AZ71,0,dummy2!$AU$3)</f>
        <v/>
      </c>
      <c r="O73" s="40" t="str">
        <f ca="1">OFFSET(dummy2!$BA71,0,dummy2!$AU$3)</f>
        <v/>
      </c>
      <c r="P73" s="47" t="str">
        <f ca="1">OFFSET(dummy2!$BB71,0,dummy2!$AU$3)</f>
        <v/>
      </c>
      <c r="Q73" s="36" t="str">
        <f t="shared" ca="1" si="11"/>
        <v/>
      </c>
      <c r="R73" s="58" t="str">
        <f ca="1">OFFSET(dummy2!$BC71,0,dummy2!$AU$3)</f>
        <v/>
      </c>
      <c r="S73" s="51" t="str">
        <f ca="1">OFFSET(dummy2!$AZ71,0,dummy2!$AV$3)</f>
        <v/>
      </c>
      <c r="T73" s="40" t="str">
        <f ca="1">OFFSET(dummy2!$BA71,0,dummy2!$AV$3)</f>
        <v/>
      </c>
      <c r="U73" s="47" t="str">
        <f ca="1">OFFSET(dummy2!$BB71,0,dummy2!$AV$3)</f>
        <v/>
      </c>
      <c r="V73" s="36" t="str">
        <f t="shared" ca="1" si="12"/>
        <v/>
      </c>
      <c r="W73" s="58" t="str">
        <f ca="1">OFFSET(dummy2!$BC71,0,dummy2!$AV$3)</f>
        <v/>
      </c>
      <c r="X73" s="51" t="str">
        <f ca="1">OFFSET(dummy2!$AZ71,0,dummy2!$AW$3)</f>
        <v/>
      </c>
      <c r="Y73" s="40" t="str">
        <f ca="1">OFFSET(dummy2!$BA71,0,dummy2!$AW$3)</f>
        <v/>
      </c>
      <c r="Z73" s="47" t="str">
        <f ca="1">OFFSET(dummy2!$BB71,0,dummy2!$AW$3)</f>
        <v/>
      </c>
      <c r="AA73" s="36" t="str">
        <f t="shared" ca="1" si="13"/>
        <v/>
      </c>
      <c r="AB73" s="58" t="str">
        <f ca="1">OFFSET(dummy2!$BC71,0,dummy2!$AW$3)</f>
        <v/>
      </c>
      <c r="AC73" s="51" t="str">
        <f ca="1">OFFSET(dummy2!$AZ71,0,dummy2!$AX$3)</f>
        <v/>
      </c>
      <c r="AD73" s="40" t="str">
        <f ca="1">OFFSET(dummy2!$BA71,0,dummy2!$AX$3)</f>
        <v/>
      </c>
      <c r="AE73" s="47" t="str">
        <f ca="1">OFFSET(dummy2!$BB71,0,dummy2!$AX$3)</f>
        <v/>
      </c>
      <c r="AF73" s="36" t="str">
        <f t="shared" ca="1" si="14"/>
        <v/>
      </c>
      <c r="AG73" s="58" t="str">
        <f ca="1">OFFSET(dummy2!$BC71,0,dummy2!$AX$3)</f>
        <v/>
      </c>
      <c r="AH73" s="51" t="str">
        <f ca="1">OFFSET(dummy2!$AZ71,0,dummy2!$AY$3)</f>
        <v/>
      </c>
      <c r="AI73" s="40" t="str">
        <f ca="1">OFFSET(dummy2!$BA71,0,dummy2!$AY$3)</f>
        <v/>
      </c>
      <c r="AJ73" s="47" t="str">
        <f ca="1">OFFSET(dummy2!$BB71,0,dummy2!$AY$3)</f>
        <v/>
      </c>
      <c r="AK73" s="36" t="str">
        <f t="shared" ca="1" si="15"/>
        <v/>
      </c>
      <c r="AL73" s="58" t="str">
        <f ca="1">OFFSET(dummy2!$BC71,0,dummy2!$AY$3)</f>
        <v/>
      </c>
      <c r="AM73" s="46"/>
      <c r="AN73" s="46"/>
      <c r="AO73" s="46"/>
      <c r="AP73" s="46"/>
      <c r="AQ73" s="46"/>
    </row>
    <row r="74" spans="1:43" ht="15" customHeight="1" x14ac:dyDescent="0.25">
      <c r="A74" s="73">
        <f t="shared" si="7"/>
        <v>9</v>
      </c>
      <c r="B74" s="61"/>
      <c r="C74" s="46">
        <f t="shared" si="8"/>
        <v>4</v>
      </c>
      <c r="D74" s="51" t="str">
        <f ca="1">OFFSET(dummy2!AZ72,0,dummy2!$AS$3)</f>
        <v/>
      </c>
      <c r="E74" s="40" t="str">
        <f ca="1">OFFSET(dummy2!BA72,0,dummy2!$AS$3)</f>
        <v/>
      </c>
      <c r="F74" s="47" t="str">
        <f ca="1">OFFSET(dummy2!BB72,0,dummy2!$AS$3)</f>
        <v/>
      </c>
      <c r="G74" s="36" t="str">
        <f t="shared" ca="1" si="9"/>
        <v/>
      </c>
      <c r="H74" s="52" t="str">
        <f ca="1">OFFSET(dummy2!BC72,0,dummy2!$AS$3)</f>
        <v/>
      </c>
      <c r="I74" s="51" t="str">
        <f ca="1">OFFSET(dummy2!AZ72,0,dummy2!$AT$3)</f>
        <v/>
      </c>
      <c r="J74" s="40" t="str">
        <f ca="1">OFFSET(dummy2!$BA72,0,dummy2!$AT$3)</f>
        <v/>
      </c>
      <c r="K74" s="47" t="str">
        <f ca="1">OFFSET(dummy2!BB72,0,dummy2!$AT$3)</f>
        <v/>
      </c>
      <c r="L74" s="36" t="str">
        <f t="shared" ca="1" si="10"/>
        <v/>
      </c>
      <c r="M74" s="52" t="str">
        <f ca="1">OFFSET(dummy2!BC72,0,dummy2!$AT$3)</f>
        <v/>
      </c>
      <c r="N74" s="51" t="str">
        <f ca="1">OFFSET(dummy2!$AZ72,0,dummy2!$AU$3)</f>
        <v/>
      </c>
      <c r="O74" s="40" t="str">
        <f ca="1">OFFSET(dummy2!$BA72,0,dummy2!$AU$3)</f>
        <v/>
      </c>
      <c r="P74" s="47" t="str">
        <f ca="1">OFFSET(dummy2!$BB72,0,dummy2!$AU$3)</f>
        <v/>
      </c>
      <c r="Q74" s="36" t="str">
        <f t="shared" ca="1" si="11"/>
        <v/>
      </c>
      <c r="R74" s="58" t="str">
        <f ca="1">OFFSET(dummy2!$BC72,0,dummy2!$AU$3)</f>
        <v/>
      </c>
      <c r="S74" s="51" t="str">
        <f ca="1">OFFSET(dummy2!$AZ72,0,dummy2!$AV$3)</f>
        <v/>
      </c>
      <c r="T74" s="40" t="str">
        <f ca="1">OFFSET(dummy2!$BA72,0,dummy2!$AV$3)</f>
        <v/>
      </c>
      <c r="U74" s="47" t="str">
        <f ca="1">OFFSET(dummy2!$BB72,0,dummy2!$AV$3)</f>
        <v/>
      </c>
      <c r="V74" s="36" t="str">
        <f t="shared" ca="1" si="12"/>
        <v/>
      </c>
      <c r="W74" s="58" t="str">
        <f ca="1">OFFSET(dummy2!$BC72,0,dummy2!$AV$3)</f>
        <v/>
      </c>
      <c r="X74" s="51" t="str">
        <f ca="1">OFFSET(dummy2!$AZ72,0,dummy2!$AW$3)</f>
        <v/>
      </c>
      <c r="Y74" s="40" t="str">
        <f ca="1">OFFSET(dummy2!$BA72,0,dummy2!$AW$3)</f>
        <v/>
      </c>
      <c r="Z74" s="47" t="str">
        <f ca="1">OFFSET(dummy2!$BB72,0,dummy2!$AW$3)</f>
        <v/>
      </c>
      <c r="AA74" s="36" t="str">
        <f t="shared" ca="1" si="13"/>
        <v/>
      </c>
      <c r="AB74" s="58" t="str">
        <f ca="1">OFFSET(dummy2!$BC72,0,dummy2!$AW$3)</f>
        <v/>
      </c>
      <c r="AC74" s="51" t="str">
        <f ca="1">OFFSET(dummy2!$AZ72,0,dummy2!$AX$3)</f>
        <v/>
      </c>
      <c r="AD74" s="40" t="str">
        <f ca="1">OFFSET(dummy2!$BA72,0,dummy2!$AX$3)</f>
        <v/>
      </c>
      <c r="AE74" s="47" t="str">
        <f ca="1">OFFSET(dummy2!$BB72,0,dummy2!$AX$3)</f>
        <v/>
      </c>
      <c r="AF74" s="36" t="str">
        <f t="shared" ca="1" si="14"/>
        <v/>
      </c>
      <c r="AG74" s="58" t="str">
        <f ca="1">OFFSET(dummy2!$BC72,0,dummy2!$AX$3)</f>
        <v/>
      </c>
      <c r="AH74" s="51" t="str">
        <f ca="1">OFFSET(dummy2!$AZ72,0,dummy2!$AY$3)</f>
        <v/>
      </c>
      <c r="AI74" s="40" t="str">
        <f ca="1">OFFSET(dummy2!$BA72,0,dummy2!$AY$3)</f>
        <v/>
      </c>
      <c r="AJ74" s="47" t="str">
        <f ca="1">OFFSET(dummy2!$BB72,0,dummy2!$AY$3)</f>
        <v/>
      </c>
      <c r="AK74" s="36" t="str">
        <f t="shared" ca="1" si="15"/>
        <v/>
      </c>
      <c r="AL74" s="58" t="str">
        <f ca="1">OFFSET(dummy2!$BC72,0,dummy2!$AY$3)</f>
        <v/>
      </c>
      <c r="AM74" s="46"/>
      <c r="AN74" s="46"/>
      <c r="AO74" s="46"/>
      <c r="AP74" s="46"/>
      <c r="AQ74" s="46"/>
    </row>
    <row r="75" spans="1:43" ht="15" customHeight="1" x14ac:dyDescent="0.25">
      <c r="A75" s="73">
        <f t="shared" si="7"/>
        <v>9</v>
      </c>
      <c r="B75" s="61"/>
      <c r="C75" s="46">
        <f t="shared" si="8"/>
        <v>5</v>
      </c>
      <c r="D75" s="51" t="str">
        <f ca="1">OFFSET(dummy2!AZ73,0,dummy2!$AS$3)</f>
        <v/>
      </c>
      <c r="E75" s="40" t="str">
        <f ca="1">OFFSET(dummy2!BA73,0,dummy2!$AS$3)</f>
        <v/>
      </c>
      <c r="F75" s="47" t="str">
        <f ca="1">OFFSET(dummy2!BB73,0,dummy2!$AS$3)</f>
        <v/>
      </c>
      <c r="G75" s="36" t="str">
        <f t="shared" ca="1" si="9"/>
        <v/>
      </c>
      <c r="H75" s="52" t="str">
        <f ca="1">OFFSET(dummy2!BC73,0,dummy2!$AS$3)</f>
        <v/>
      </c>
      <c r="I75" s="51" t="str">
        <f ca="1">OFFSET(dummy2!AZ73,0,dummy2!$AT$3)</f>
        <v/>
      </c>
      <c r="J75" s="40" t="str">
        <f ca="1">OFFSET(dummy2!$BA73,0,dummy2!$AT$3)</f>
        <v/>
      </c>
      <c r="K75" s="47" t="str">
        <f ca="1">OFFSET(dummy2!BB73,0,dummy2!$AT$3)</f>
        <v/>
      </c>
      <c r="L75" s="36" t="str">
        <f t="shared" ca="1" si="10"/>
        <v/>
      </c>
      <c r="M75" s="52" t="str">
        <f ca="1">OFFSET(dummy2!BC73,0,dummy2!$AT$3)</f>
        <v/>
      </c>
      <c r="N75" s="51" t="str">
        <f ca="1">OFFSET(dummy2!$AZ73,0,dummy2!$AU$3)</f>
        <v/>
      </c>
      <c r="O75" s="40" t="str">
        <f ca="1">OFFSET(dummy2!$BA73,0,dummy2!$AU$3)</f>
        <v/>
      </c>
      <c r="P75" s="47" t="str">
        <f ca="1">OFFSET(dummy2!$BB73,0,dummy2!$AU$3)</f>
        <v/>
      </c>
      <c r="Q75" s="36" t="str">
        <f t="shared" ca="1" si="11"/>
        <v/>
      </c>
      <c r="R75" s="58" t="str">
        <f ca="1">OFFSET(dummy2!$BC73,0,dummy2!$AU$3)</f>
        <v/>
      </c>
      <c r="S75" s="51" t="str">
        <f ca="1">OFFSET(dummy2!$AZ73,0,dummy2!$AV$3)</f>
        <v/>
      </c>
      <c r="T75" s="40" t="str">
        <f ca="1">OFFSET(dummy2!$BA73,0,dummy2!$AV$3)</f>
        <v/>
      </c>
      <c r="U75" s="47" t="str">
        <f ca="1">OFFSET(dummy2!$BB73,0,dummy2!$AV$3)</f>
        <v/>
      </c>
      <c r="V75" s="36" t="str">
        <f t="shared" ca="1" si="12"/>
        <v/>
      </c>
      <c r="W75" s="58" t="str">
        <f ca="1">OFFSET(dummy2!$BC73,0,dummy2!$AV$3)</f>
        <v/>
      </c>
      <c r="X75" s="51" t="str">
        <f ca="1">OFFSET(dummy2!$AZ73,0,dummy2!$AW$3)</f>
        <v/>
      </c>
      <c r="Y75" s="40" t="str">
        <f ca="1">OFFSET(dummy2!$BA73,0,dummy2!$AW$3)</f>
        <v/>
      </c>
      <c r="Z75" s="47" t="str">
        <f ca="1">OFFSET(dummy2!$BB73,0,dummy2!$AW$3)</f>
        <v/>
      </c>
      <c r="AA75" s="36" t="str">
        <f t="shared" ca="1" si="13"/>
        <v/>
      </c>
      <c r="AB75" s="58" t="str">
        <f ca="1">OFFSET(dummy2!$BC73,0,dummy2!$AW$3)</f>
        <v/>
      </c>
      <c r="AC75" s="51" t="str">
        <f ca="1">OFFSET(dummy2!$AZ73,0,dummy2!$AX$3)</f>
        <v/>
      </c>
      <c r="AD75" s="40" t="str">
        <f ca="1">OFFSET(dummy2!$BA73,0,dummy2!$AX$3)</f>
        <v/>
      </c>
      <c r="AE75" s="47" t="str">
        <f ca="1">OFFSET(dummy2!$BB73,0,dummy2!$AX$3)</f>
        <v/>
      </c>
      <c r="AF75" s="36" t="str">
        <f t="shared" ca="1" si="14"/>
        <v/>
      </c>
      <c r="AG75" s="58" t="str">
        <f ca="1">OFFSET(dummy2!$BC73,0,dummy2!$AX$3)</f>
        <v/>
      </c>
      <c r="AH75" s="51" t="str">
        <f ca="1">OFFSET(dummy2!$AZ73,0,dummy2!$AY$3)</f>
        <v/>
      </c>
      <c r="AI75" s="40" t="str">
        <f ca="1">OFFSET(dummy2!$BA73,0,dummy2!$AY$3)</f>
        <v/>
      </c>
      <c r="AJ75" s="47" t="str">
        <f ca="1">OFFSET(dummy2!$BB73,0,dummy2!$AY$3)</f>
        <v/>
      </c>
      <c r="AK75" s="36" t="str">
        <f t="shared" ca="1" si="15"/>
        <v/>
      </c>
      <c r="AL75" s="58" t="str">
        <f ca="1">OFFSET(dummy2!$BC73,0,dummy2!$AY$3)</f>
        <v/>
      </c>
      <c r="AM75" s="46"/>
      <c r="AN75" s="46"/>
      <c r="AO75" s="46"/>
      <c r="AP75" s="46"/>
      <c r="AQ75" s="46"/>
    </row>
    <row r="76" spans="1:43" ht="15" customHeight="1" x14ac:dyDescent="0.25">
      <c r="A76" s="73">
        <f t="shared" si="7"/>
        <v>9</v>
      </c>
      <c r="B76" s="61"/>
      <c r="C76" s="46">
        <f t="shared" si="8"/>
        <v>6</v>
      </c>
      <c r="D76" s="51" t="str">
        <f ca="1">OFFSET(dummy2!AZ74,0,dummy2!$AS$3)</f>
        <v/>
      </c>
      <c r="E76" s="40" t="str">
        <f ca="1">OFFSET(dummy2!BA74,0,dummy2!$AS$3)</f>
        <v/>
      </c>
      <c r="F76" s="47" t="str">
        <f ca="1">OFFSET(dummy2!BB74,0,dummy2!$AS$3)</f>
        <v/>
      </c>
      <c r="G76" s="36" t="str">
        <f t="shared" ca="1" si="9"/>
        <v/>
      </c>
      <c r="H76" s="52" t="str">
        <f ca="1">OFFSET(dummy2!BC74,0,dummy2!$AS$3)</f>
        <v/>
      </c>
      <c r="I76" s="51" t="str">
        <f ca="1">OFFSET(dummy2!AZ74,0,dummy2!$AT$3)</f>
        <v/>
      </c>
      <c r="J76" s="40" t="str">
        <f ca="1">OFFSET(dummy2!$BA74,0,dummy2!$AT$3)</f>
        <v/>
      </c>
      <c r="K76" s="47" t="str">
        <f ca="1">OFFSET(dummy2!BB74,0,dummy2!$AT$3)</f>
        <v/>
      </c>
      <c r="L76" s="36" t="str">
        <f t="shared" ca="1" si="10"/>
        <v/>
      </c>
      <c r="M76" s="52" t="str">
        <f ca="1">OFFSET(dummy2!BC74,0,dummy2!$AT$3)</f>
        <v/>
      </c>
      <c r="N76" s="51" t="str">
        <f ca="1">OFFSET(dummy2!$AZ74,0,dummy2!$AU$3)</f>
        <v/>
      </c>
      <c r="O76" s="40" t="str">
        <f ca="1">OFFSET(dummy2!$BA74,0,dummy2!$AU$3)</f>
        <v/>
      </c>
      <c r="P76" s="47" t="str">
        <f ca="1">OFFSET(dummy2!$BB74,0,dummy2!$AU$3)</f>
        <v/>
      </c>
      <c r="Q76" s="36" t="str">
        <f t="shared" ca="1" si="11"/>
        <v/>
      </c>
      <c r="R76" s="58" t="str">
        <f ca="1">OFFSET(dummy2!$BC74,0,dummy2!$AU$3)</f>
        <v/>
      </c>
      <c r="S76" s="51" t="str">
        <f ca="1">OFFSET(dummy2!$AZ74,0,dummy2!$AV$3)</f>
        <v/>
      </c>
      <c r="T76" s="40" t="str">
        <f ca="1">OFFSET(dummy2!$BA74,0,dummy2!$AV$3)</f>
        <v/>
      </c>
      <c r="U76" s="47" t="str">
        <f ca="1">OFFSET(dummy2!$BB74,0,dummy2!$AV$3)</f>
        <v/>
      </c>
      <c r="V76" s="36" t="str">
        <f t="shared" ca="1" si="12"/>
        <v/>
      </c>
      <c r="W76" s="58" t="str">
        <f ca="1">OFFSET(dummy2!$BC74,0,dummy2!$AV$3)</f>
        <v/>
      </c>
      <c r="X76" s="51" t="str">
        <f ca="1">OFFSET(dummy2!$AZ74,0,dummy2!$AW$3)</f>
        <v/>
      </c>
      <c r="Y76" s="40" t="str">
        <f ca="1">OFFSET(dummy2!$BA74,0,dummy2!$AW$3)</f>
        <v/>
      </c>
      <c r="Z76" s="47" t="str">
        <f ca="1">OFFSET(dummy2!$BB74,0,dummy2!$AW$3)</f>
        <v/>
      </c>
      <c r="AA76" s="36" t="str">
        <f t="shared" ca="1" si="13"/>
        <v/>
      </c>
      <c r="AB76" s="58" t="str">
        <f ca="1">OFFSET(dummy2!$BC74,0,dummy2!$AW$3)</f>
        <v/>
      </c>
      <c r="AC76" s="51" t="str">
        <f ca="1">OFFSET(dummy2!$AZ74,0,dummy2!$AX$3)</f>
        <v/>
      </c>
      <c r="AD76" s="40" t="str">
        <f ca="1">OFFSET(dummy2!$BA74,0,dummy2!$AX$3)</f>
        <v/>
      </c>
      <c r="AE76" s="47" t="str">
        <f ca="1">OFFSET(dummy2!$BB74,0,dummy2!$AX$3)</f>
        <v/>
      </c>
      <c r="AF76" s="36" t="str">
        <f t="shared" ca="1" si="14"/>
        <v/>
      </c>
      <c r="AG76" s="58" t="str">
        <f ca="1">OFFSET(dummy2!$BC74,0,dummy2!$AX$3)</f>
        <v/>
      </c>
      <c r="AH76" s="51" t="str">
        <f ca="1">OFFSET(dummy2!$AZ74,0,dummy2!$AY$3)</f>
        <v/>
      </c>
      <c r="AI76" s="40" t="str">
        <f ca="1">OFFSET(dummy2!$BA74,0,dummy2!$AY$3)</f>
        <v/>
      </c>
      <c r="AJ76" s="47" t="str">
        <f ca="1">OFFSET(dummy2!$BB74,0,dummy2!$AY$3)</f>
        <v/>
      </c>
      <c r="AK76" s="36" t="str">
        <f t="shared" ca="1" si="15"/>
        <v/>
      </c>
      <c r="AL76" s="58" t="str">
        <f ca="1">OFFSET(dummy2!$BC74,0,dummy2!$AY$3)</f>
        <v/>
      </c>
      <c r="AM76" s="46"/>
      <c r="AN76" s="46"/>
      <c r="AO76" s="46"/>
      <c r="AP76" s="46"/>
      <c r="AQ76" s="46"/>
    </row>
    <row r="77" spans="1:43" ht="15" customHeight="1" x14ac:dyDescent="0.25">
      <c r="A77" s="73">
        <f t="shared" si="7"/>
        <v>9</v>
      </c>
      <c r="B77" s="61"/>
      <c r="C77" s="46">
        <f t="shared" si="8"/>
        <v>7</v>
      </c>
      <c r="D77" s="51" t="str">
        <f ca="1">OFFSET(dummy2!AZ75,0,dummy2!$AS$3)</f>
        <v/>
      </c>
      <c r="E77" s="40" t="str">
        <f ca="1">OFFSET(dummy2!BA75,0,dummy2!$AS$3)</f>
        <v/>
      </c>
      <c r="F77" s="47" t="str">
        <f ca="1">OFFSET(dummy2!BB75,0,dummy2!$AS$3)</f>
        <v/>
      </c>
      <c r="G77" s="36" t="str">
        <f t="shared" ca="1" si="9"/>
        <v/>
      </c>
      <c r="H77" s="52" t="str">
        <f ca="1">OFFSET(dummy2!BC75,0,dummy2!$AS$3)</f>
        <v/>
      </c>
      <c r="I77" s="51" t="str">
        <f ca="1">OFFSET(dummy2!AZ75,0,dummy2!$AT$3)</f>
        <v/>
      </c>
      <c r="J77" s="40" t="str">
        <f ca="1">OFFSET(dummy2!$BA75,0,dummy2!$AT$3)</f>
        <v/>
      </c>
      <c r="K77" s="47" t="str">
        <f ca="1">OFFSET(dummy2!BB75,0,dummy2!$AT$3)</f>
        <v/>
      </c>
      <c r="L77" s="36" t="str">
        <f t="shared" ca="1" si="10"/>
        <v/>
      </c>
      <c r="M77" s="52" t="str">
        <f ca="1">OFFSET(dummy2!BC75,0,dummy2!$AT$3)</f>
        <v/>
      </c>
      <c r="N77" s="51" t="str">
        <f ca="1">OFFSET(dummy2!$AZ75,0,dummy2!$AU$3)</f>
        <v/>
      </c>
      <c r="O77" s="40" t="str">
        <f ca="1">OFFSET(dummy2!$BA75,0,dummy2!$AU$3)</f>
        <v/>
      </c>
      <c r="P77" s="47" t="str">
        <f ca="1">OFFSET(dummy2!$BB75,0,dummy2!$AU$3)</f>
        <v/>
      </c>
      <c r="Q77" s="36" t="str">
        <f t="shared" ca="1" si="11"/>
        <v/>
      </c>
      <c r="R77" s="58" t="str">
        <f ca="1">OFFSET(dummy2!$BC75,0,dummy2!$AU$3)</f>
        <v/>
      </c>
      <c r="S77" s="51" t="str">
        <f ca="1">OFFSET(dummy2!$AZ75,0,dummy2!$AV$3)</f>
        <v/>
      </c>
      <c r="T77" s="40" t="str">
        <f ca="1">OFFSET(dummy2!$BA75,0,dummy2!$AV$3)</f>
        <v/>
      </c>
      <c r="U77" s="47" t="str">
        <f ca="1">OFFSET(dummy2!$BB75,0,dummy2!$AV$3)</f>
        <v/>
      </c>
      <c r="V77" s="36" t="str">
        <f t="shared" ca="1" si="12"/>
        <v/>
      </c>
      <c r="W77" s="58" t="str">
        <f ca="1">OFFSET(dummy2!$BC75,0,dummy2!$AV$3)</f>
        <v/>
      </c>
      <c r="X77" s="51" t="str">
        <f ca="1">OFFSET(dummy2!$AZ75,0,dummy2!$AW$3)</f>
        <v/>
      </c>
      <c r="Y77" s="40" t="str">
        <f ca="1">OFFSET(dummy2!$BA75,0,dummy2!$AW$3)</f>
        <v/>
      </c>
      <c r="Z77" s="47" t="str">
        <f ca="1">OFFSET(dummy2!$BB75,0,dummy2!$AW$3)</f>
        <v/>
      </c>
      <c r="AA77" s="36" t="str">
        <f t="shared" ca="1" si="13"/>
        <v/>
      </c>
      <c r="AB77" s="58" t="str">
        <f ca="1">OFFSET(dummy2!$BC75,0,dummy2!$AW$3)</f>
        <v/>
      </c>
      <c r="AC77" s="51" t="str">
        <f ca="1">OFFSET(dummy2!$AZ75,0,dummy2!$AX$3)</f>
        <v/>
      </c>
      <c r="AD77" s="40" t="str">
        <f ca="1">OFFSET(dummy2!$BA75,0,dummy2!$AX$3)</f>
        <v/>
      </c>
      <c r="AE77" s="47" t="str">
        <f ca="1">OFFSET(dummy2!$BB75,0,dummy2!$AX$3)</f>
        <v/>
      </c>
      <c r="AF77" s="36" t="str">
        <f t="shared" ca="1" si="14"/>
        <v/>
      </c>
      <c r="AG77" s="58" t="str">
        <f ca="1">OFFSET(dummy2!$BC75,0,dummy2!$AX$3)</f>
        <v/>
      </c>
      <c r="AH77" s="51" t="str">
        <f ca="1">OFFSET(dummy2!$AZ75,0,dummy2!$AY$3)</f>
        <v/>
      </c>
      <c r="AI77" s="40" t="str">
        <f ca="1">OFFSET(dummy2!$BA75,0,dummy2!$AY$3)</f>
        <v/>
      </c>
      <c r="AJ77" s="47" t="str">
        <f ca="1">OFFSET(dummy2!$BB75,0,dummy2!$AY$3)</f>
        <v/>
      </c>
      <c r="AK77" s="36" t="str">
        <f t="shared" ca="1" si="15"/>
        <v/>
      </c>
      <c r="AL77" s="58" t="str">
        <f ca="1">OFFSET(dummy2!$BC75,0,dummy2!$AY$3)</f>
        <v/>
      </c>
      <c r="AM77" s="46"/>
      <c r="AN77" s="46"/>
      <c r="AO77" s="46"/>
      <c r="AP77" s="46"/>
      <c r="AQ77" s="46"/>
    </row>
    <row r="78" spans="1:43" ht="15" customHeight="1" thickBot="1" x14ac:dyDescent="0.3">
      <c r="A78" s="73">
        <f t="shared" si="7"/>
        <v>9</v>
      </c>
      <c r="B78" s="62"/>
      <c r="C78" s="46">
        <f t="shared" si="8"/>
        <v>8</v>
      </c>
      <c r="D78" s="53" t="str">
        <f ca="1">OFFSET(dummy2!AZ76,0,dummy2!$AS$3)</f>
        <v/>
      </c>
      <c r="E78" s="54" t="str">
        <f ca="1">OFFSET(dummy2!BA76,0,dummy2!$AS$3)</f>
        <v/>
      </c>
      <c r="F78" s="55" t="str">
        <f ca="1">OFFSET(dummy2!BB76,0,dummy2!$AS$3)</f>
        <v/>
      </c>
      <c r="G78" s="56" t="str">
        <f t="shared" ca="1" si="9"/>
        <v/>
      </c>
      <c r="H78" s="57" t="str">
        <f ca="1">OFFSET(dummy2!BC76,0,dummy2!$AS$3)</f>
        <v/>
      </c>
      <c r="I78" s="53" t="str">
        <f ca="1">OFFSET(dummy2!AZ76,0,dummy2!$AT$3)</f>
        <v/>
      </c>
      <c r="J78" s="54" t="str">
        <f ca="1">OFFSET(dummy2!$BA76,0,dummy2!$AT$3)</f>
        <v/>
      </c>
      <c r="K78" s="55" t="str">
        <f ca="1">OFFSET(dummy2!BB76,0,dummy2!$AT$3)</f>
        <v/>
      </c>
      <c r="L78" s="56" t="str">
        <f t="shared" ca="1" si="10"/>
        <v/>
      </c>
      <c r="M78" s="57" t="str">
        <f ca="1">OFFSET(dummy2!BC76,0,dummy2!$AT$3)</f>
        <v/>
      </c>
      <c r="N78" s="53" t="str">
        <f ca="1">OFFSET(dummy2!$AZ76,0,dummy2!$AU$3)</f>
        <v/>
      </c>
      <c r="O78" s="54" t="str">
        <f ca="1">OFFSET(dummy2!$BA76,0,dummy2!$AU$3)</f>
        <v/>
      </c>
      <c r="P78" s="55" t="str">
        <f ca="1">OFFSET(dummy2!$BB76,0,dummy2!$AU$3)</f>
        <v/>
      </c>
      <c r="Q78" s="56" t="str">
        <f t="shared" ca="1" si="11"/>
        <v/>
      </c>
      <c r="R78" s="59" t="str">
        <f ca="1">OFFSET(dummy2!$BC76,0,dummy2!$AU$3)</f>
        <v/>
      </c>
      <c r="S78" s="53" t="str">
        <f ca="1">OFFSET(dummy2!$AZ76,0,dummy2!$AV$3)</f>
        <v/>
      </c>
      <c r="T78" s="54" t="str">
        <f ca="1">OFFSET(dummy2!$BA76,0,dummy2!$AV$3)</f>
        <v/>
      </c>
      <c r="U78" s="55" t="str">
        <f ca="1">OFFSET(dummy2!$BB76,0,dummy2!$AV$3)</f>
        <v/>
      </c>
      <c r="V78" s="56" t="str">
        <f t="shared" ca="1" si="12"/>
        <v/>
      </c>
      <c r="W78" s="59" t="str">
        <f ca="1">OFFSET(dummy2!$BC76,0,dummy2!$AV$3)</f>
        <v/>
      </c>
      <c r="X78" s="53" t="str">
        <f ca="1">OFFSET(dummy2!$AZ76,0,dummy2!$AW$3)</f>
        <v/>
      </c>
      <c r="Y78" s="54" t="str">
        <f ca="1">OFFSET(dummy2!$BA76,0,dummy2!$AW$3)</f>
        <v/>
      </c>
      <c r="Z78" s="55" t="str">
        <f ca="1">OFFSET(dummy2!$BB76,0,dummy2!$AW$3)</f>
        <v/>
      </c>
      <c r="AA78" s="56" t="str">
        <f t="shared" ca="1" si="13"/>
        <v/>
      </c>
      <c r="AB78" s="59" t="str">
        <f ca="1">OFFSET(dummy2!$BC76,0,dummy2!$AW$3)</f>
        <v/>
      </c>
      <c r="AC78" s="53" t="str">
        <f ca="1">OFFSET(dummy2!$AZ76,0,dummy2!$AX$3)</f>
        <v/>
      </c>
      <c r="AD78" s="54" t="str">
        <f ca="1">OFFSET(dummy2!$BA76,0,dummy2!$AX$3)</f>
        <v/>
      </c>
      <c r="AE78" s="55" t="str">
        <f ca="1">OFFSET(dummy2!$BB76,0,dummy2!$AX$3)</f>
        <v/>
      </c>
      <c r="AF78" s="56" t="str">
        <f t="shared" ca="1" si="14"/>
        <v/>
      </c>
      <c r="AG78" s="59" t="str">
        <f ca="1">OFFSET(dummy2!$BC76,0,dummy2!$AX$3)</f>
        <v/>
      </c>
      <c r="AH78" s="53" t="str">
        <f ca="1">OFFSET(dummy2!$AZ76,0,dummy2!$AY$3)</f>
        <v/>
      </c>
      <c r="AI78" s="54" t="str">
        <f ca="1">OFFSET(dummy2!$BA76,0,dummy2!$AY$3)</f>
        <v/>
      </c>
      <c r="AJ78" s="55" t="str">
        <f ca="1">OFFSET(dummy2!$BB76,0,dummy2!$AY$3)</f>
        <v/>
      </c>
      <c r="AK78" s="56" t="str">
        <f t="shared" ca="1" si="15"/>
        <v/>
      </c>
      <c r="AL78" s="59" t="str">
        <f ca="1">OFFSET(dummy2!$BC76,0,dummy2!$AY$3)</f>
        <v/>
      </c>
      <c r="AM78" s="46"/>
      <c r="AN78" s="46"/>
      <c r="AO78" s="46"/>
      <c r="AP78" s="46"/>
      <c r="AQ78" s="46"/>
    </row>
    <row r="79" spans="1:43" ht="15" customHeight="1" x14ac:dyDescent="0.25">
      <c r="A79" s="73">
        <f t="shared" si="7"/>
        <v>10</v>
      </c>
      <c r="B79" s="60" t="str">
        <f>dummy1!L24</f>
        <v>Court 10</v>
      </c>
      <c r="C79" s="46">
        <f t="shared" si="8"/>
        <v>1</v>
      </c>
      <c r="D79" s="67">
        <f ca="1">OFFSET(dummy2!AZ77,0,dummy2!$AS$3)</f>
        <v>0.625</v>
      </c>
      <c r="E79" s="68">
        <f ca="1">OFFSET(dummy2!BA77,0,dummy2!$AS$3)</f>
        <v>10</v>
      </c>
      <c r="F79" s="69" t="str">
        <f ca="1">OFFSET(dummy2!BB77,0,dummy2!$AS$3)</f>
        <v>Winner Match 3</v>
      </c>
      <c r="G79" s="70" t="str">
        <f t="shared" ca="1" si="9"/>
        <v>vs</v>
      </c>
      <c r="H79" s="71" t="str">
        <f ca="1">OFFSET(dummy2!BC77,0,dummy2!$AS$3)</f>
        <v>Winner Match 4</v>
      </c>
      <c r="I79" s="67" t="str">
        <f ca="1">OFFSET(dummy2!AZ77,0,dummy2!$AT$3)</f>
        <v/>
      </c>
      <c r="J79" s="68" t="str">
        <f ca="1">OFFSET(dummy2!$BA77,0,dummy2!$AT$3)</f>
        <v/>
      </c>
      <c r="K79" s="69" t="str">
        <f ca="1">OFFSET(dummy2!BB77,0,dummy2!$AT$3)</f>
        <v/>
      </c>
      <c r="L79" s="70" t="str">
        <f t="shared" ca="1" si="10"/>
        <v/>
      </c>
      <c r="M79" s="71" t="str">
        <f ca="1">OFFSET(dummy2!BC77,0,dummy2!$AT$3)</f>
        <v/>
      </c>
      <c r="N79" s="67" t="str">
        <f ca="1">OFFSET(dummy2!$AZ77,0,dummy2!$AU$3)</f>
        <v/>
      </c>
      <c r="O79" s="68" t="str">
        <f ca="1">OFFSET(dummy2!$BA77,0,dummy2!$AU$3)</f>
        <v/>
      </c>
      <c r="P79" s="69" t="str">
        <f ca="1">OFFSET(dummy2!$BB77,0,dummy2!$AU$3)</f>
        <v/>
      </c>
      <c r="Q79" s="70" t="str">
        <f t="shared" ca="1" si="11"/>
        <v/>
      </c>
      <c r="R79" s="72" t="str">
        <f ca="1">OFFSET(dummy2!$BC77,0,dummy2!$AU$3)</f>
        <v/>
      </c>
      <c r="S79" s="67" t="str">
        <f ca="1">OFFSET(dummy2!$AZ77,0,dummy2!$AV$3)</f>
        <v/>
      </c>
      <c r="T79" s="68" t="str">
        <f ca="1">OFFSET(dummy2!$BA77,0,dummy2!$AV$3)</f>
        <v/>
      </c>
      <c r="U79" s="69" t="str">
        <f ca="1">OFFSET(dummy2!$BB77,0,dummy2!$AV$3)</f>
        <v/>
      </c>
      <c r="V79" s="70" t="str">
        <f t="shared" ca="1" si="12"/>
        <v/>
      </c>
      <c r="W79" s="72" t="str">
        <f ca="1">OFFSET(dummy2!$BC77,0,dummy2!$AV$3)</f>
        <v/>
      </c>
      <c r="X79" s="67" t="str">
        <f ca="1">OFFSET(dummy2!$AZ77,0,dummy2!$AW$3)</f>
        <v/>
      </c>
      <c r="Y79" s="68" t="str">
        <f ca="1">OFFSET(dummy2!$BA77,0,dummy2!$AW$3)</f>
        <v/>
      </c>
      <c r="Z79" s="69" t="str">
        <f ca="1">OFFSET(dummy2!$BB77,0,dummy2!$AW$3)</f>
        <v/>
      </c>
      <c r="AA79" s="70" t="str">
        <f t="shared" ca="1" si="13"/>
        <v/>
      </c>
      <c r="AB79" s="72" t="str">
        <f ca="1">OFFSET(dummy2!$BC77,0,dummy2!$AW$3)</f>
        <v/>
      </c>
      <c r="AC79" s="67" t="str">
        <f ca="1">OFFSET(dummy2!$AZ77,0,dummy2!$AX$3)</f>
        <v/>
      </c>
      <c r="AD79" s="68" t="str">
        <f ca="1">OFFSET(dummy2!$BA77,0,dummy2!$AX$3)</f>
        <v/>
      </c>
      <c r="AE79" s="69" t="str">
        <f ca="1">OFFSET(dummy2!$BB77,0,dummy2!$AX$3)</f>
        <v/>
      </c>
      <c r="AF79" s="70" t="str">
        <f t="shared" ca="1" si="14"/>
        <v/>
      </c>
      <c r="AG79" s="72" t="str">
        <f ca="1">OFFSET(dummy2!$BC77,0,dummy2!$AX$3)</f>
        <v/>
      </c>
      <c r="AH79" s="67" t="str">
        <f ca="1">OFFSET(dummy2!$AZ77,0,dummy2!$AY$3)</f>
        <v/>
      </c>
      <c r="AI79" s="68" t="str">
        <f ca="1">OFFSET(dummy2!$BA77,0,dummy2!$AY$3)</f>
        <v/>
      </c>
      <c r="AJ79" s="69" t="str">
        <f ca="1">OFFSET(dummy2!$BB77,0,dummy2!$AY$3)</f>
        <v/>
      </c>
      <c r="AK79" s="70" t="str">
        <f t="shared" ca="1" si="15"/>
        <v/>
      </c>
      <c r="AL79" s="72" t="str">
        <f ca="1">OFFSET(dummy2!$BC77,0,dummy2!$AY$3)</f>
        <v/>
      </c>
      <c r="AM79" s="46"/>
      <c r="AN79" s="46"/>
      <c r="AO79" s="46"/>
      <c r="AP79" s="46"/>
      <c r="AQ79" s="46"/>
    </row>
    <row r="80" spans="1:43" ht="15" customHeight="1" x14ac:dyDescent="0.25">
      <c r="A80" s="73">
        <f t="shared" ref="A80:A134" si="16">IFERROR(IF(A72+1&gt;$A$5,"",A72+1),"")</f>
        <v>10</v>
      </c>
      <c r="B80" s="61"/>
      <c r="C80" s="46">
        <f t="shared" ref="C80:C134" si="17">C72</f>
        <v>2</v>
      </c>
      <c r="D80" s="51" t="str">
        <f ca="1">OFFSET(dummy2!AZ78,0,dummy2!$AS$3)</f>
        <v/>
      </c>
      <c r="E80" s="40" t="str">
        <f ca="1">OFFSET(dummy2!BA78,0,dummy2!$AS$3)</f>
        <v/>
      </c>
      <c r="F80" s="47" t="str">
        <f ca="1">OFFSET(dummy2!BB78,0,dummy2!$AS$3)</f>
        <v/>
      </c>
      <c r="G80" s="36" t="str">
        <f t="shared" ca="1" si="9"/>
        <v/>
      </c>
      <c r="H80" s="52" t="str">
        <f ca="1">OFFSET(dummy2!BC78,0,dummy2!$AS$3)</f>
        <v/>
      </c>
      <c r="I80" s="51" t="str">
        <f ca="1">OFFSET(dummy2!AZ78,0,dummy2!$AT$3)</f>
        <v/>
      </c>
      <c r="J80" s="40" t="str">
        <f ca="1">OFFSET(dummy2!$BA78,0,dummy2!$AT$3)</f>
        <v/>
      </c>
      <c r="K80" s="47" t="str">
        <f ca="1">OFFSET(dummy2!BB78,0,dummy2!$AT$3)</f>
        <v/>
      </c>
      <c r="L80" s="36" t="str">
        <f t="shared" ca="1" si="10"/>
        <v/>
      </c>
      <c r="M80" s="52" t="str">
        <f ca="1">OFFSET(dummy2!BC78,0,dummy2!$AT$3)</f>
        <v/>
      </c>
      <c r="N80" s="51" t="str">
        <f ca="1">OFFSET(dummy2!$AZ78,0,dummy2!$AU$3)</f>
        <v/>
      </c>
      <c r="O80" s="40" t="str">
        <f ca="1">OFFSET(dummy2!$BA78,0,dummy2!$AU$3)</f>
        <v/>
      </c>
      <c r="P80" s="47" t="str">
        <f ca="1">OFFSET(dummy2!$BB78,0,dummy2!$AU$3)</f>
        <v/>
      </c>
      <c r="Q80" s="36" t="str">
        <f t="shared" ca="1" si="11"/>
        <v/>
      </c>
      <c r="R80" s="58" t="str">
        <f ca="1">OFFSET(dummy2!$BC78,0,dummy2!$AU$3)</f>
        <v/>
      </c>
      <c r="S80" s="51" t="str">
        <f ca="1">OFFSET(dummy2!$AZ78,0,dummy2!$AV$3)</f>
        <v/>
      </c>
      <c r="T80" s="40" t="str">
        <f ca="1">OFFSET(dummy2!$BA78,0,dummy2!$AV$3)</f>
        <v/>
      </c>
      <c r="U80" s="47" t="str">
        <f ca="1">OFFSET(dummy2!$BB78,0,dummy2!$AV$3)</f>
        <v/>
      </c>
      <c r="V80" s="36" t="str">
        <f t="shared" ca="1" si="12"/>
        <v/>
      </c>
      <c r="W80" s="58" t="str">
        <f ca="1">OFFSET(dummy2!$BC78,0,dummy2!$AV$3)</f>
        <v/>
      </c>
      <c r="X80" s="51" t="str">
        <f ca="1">OFFSET(dummy2!$AZ78,0,dummy2!$AW$3)</f>
        <v/>
      </c>
      <c r="Y80" s="40" t="str">
        <f ca="1">OFFSET(dummy2!$BA78,0,dummy2!$AW$3)</f>
        <v/>
      </c>
      <c r="Z80" s="47" t="str">
        <f ca="1">OFFSET(dummy2!$BB78,0,dummy2!$AW$3)</f>
        <v/>
      </c>
      <c r="AA80" s="36" t="str">
        <f t="shared" ca="1" si="13"/>
        <v/>
      </c>
      <c r="AB80" s="58" t="str">
        <f ca="1">OFFSET(dummy2!$BC78,0,dummy2!$AW$3)</f>
        <v/>
      </c>
      <c r="AC80" s="51" t="str">
        <f ca="1">OFFSET(dummy2!$AZ78,0,dummy2!$AX$3)</f>
        <v/>
      </c>
      <c r="AD80" s="40" t="str">
        <f ca="1">OFFSET(dummy2!$BA78,0,dummy2!$AX$3)</f>
        <v/>
      </c>
      <c r="AE80" s="47" t="str">
        <f ca="1">OFFSET(dummy2!$BB78,0,dummy2!$AX$3)</f>
        <v/>
      </c>
      <c r="AF80" s="36" t="str">
        <f t="shared" ca="1" si="14"/>
        <v/>
      </c>
      <c r="AG80" s="58" t="str">
        <f ca="1">OFFSET(dummy2!$BC78,0,dummy2!$AX$3)</f>
        <v/>
      </c>
      <c r="AH80" s="51" t="str">
        <f ca="1">OFFSET(dummy2!$AZ78,0,dummy2!$AY$3)</f>
        <v/>
      </c>
      <c r="AI80" s="40" t="str">
        <f ca="1">OFFSET(dummy2!$BA78,0,dummy2!$AY$3)</f>
        <v/>
      </c>
      <c r="AJ80" s="47" t="str">
        <f ca="1">OFFSET(dummy2!$BB78,0,dummy2!$AY$3)</f>
        <v/>
      </c>
      <c r="AK80" s="36" t="str">
        <f t="shared" ca="1" si="15"/>
        <v/>
      </c>
      <c r="AL80" s="58" t="str">
        <f ca="1">OFFSET(dummy2!$BC78,0,dummy2!$AY$3)</f>
        <v/>
      </c>
      <c r="AM80" s="46"/>
      <c r="AN80" s="46"/>
      <c r="AO80" s="46"/>
      <c r="AP80" s="46"/>
      <c r="AQ80" s="46"/>
    </row>
    <row r="81" spans="1:43" ht="15" customHeight="1" x14ac:dyDescent="0.25">
      <c r="A81" s="73">
        <f t="shared" si="16"/>
        <v>10</v>
      </c>
      <c r="B81" s="61"/>
      <c r="C81" s="46">
        <f t="shared" si="17"/>
        <v>3</v>
      </c>
      <c r="D81" s="51" t="str">
        <f ca="1">OFFSET(dummy2!AZ79,0,dummy2!$AS$3)</f>
        <v/>
      </c>
      <c r="E81" s="40" t="str">
        <f ca="1">OFFSET(dummy2!BA79,0,dummy2!$AS$3)</f>
        <v/>
      </c>
      <c r="F81" s="47" t="str">
        <f ca="1">OFFSET(dummy2!BB79,0,dummy2!$AS$3)</f>
        <v/>
      </c>
      <c r="G81" s="36" t="str">
        <f t="shared" ca="1" si="9"/>
        <v/>
      </c>
      <c r="H81" s="52" t="str">
        <f ca="1">OFFSET(dummy2!BC79,0,dummy2!$AS$3)</f>
        <v/>
      </c>
      <c r="I81" s="51" t="str">
        <f ca="1">OFFSET(dummy2!AZ79,0,dummy2!$AT$3)</f>
        <v/>
      </c>
      <c r="J81" s="40" t="str">
        <f ca="1">OFFSET(dummy2!$BA79,0,dummy2!$AT$3)</f>
        <v/>
      </c>
      <c r="K81" s="47" t="str">
        <f ca="1">OFFSET(dummy2!BB79,0,dummy2!$AT$3)</f>
        <v/>
      </c>
      <c r="L81" s="36" t="str">
        <f t="shared" ca="1" si="10"/>
        <v/>
      </c>
      <c r="M81" s="52" t="str">
        <f ca="1">OFFSET(dummy2!BC79,0,dummy2!$AT$3)</f>
        <v/>
      </c>
      <c r="N81" s="51" t="str">
        <f ca="1">OFFSET(dummy2!$AZ79,0,dummy2!$AU$3)</f>
        <v/>
      </c>
      <c r="O81" s="40" t="str">
        <f ca="1">OFFSET(dummy2!$BA79,0,dummy2!$AU$3)</f>
        <v/>
      </c>
      <c r="P81" s="47" t="str">
        <f ca="1">OFFSET(dummy2!$BB79,0,dummy2!$AU$3)</f>
        <v/>
      </c>
      <c r="Q81" s="36" t="str">
        <f t="shared" ca="1" si="11"/>
        <v/>
      </c>
      <c r="R81" s="58" t="str">
        <f ca="1">OFFSET(dummy2!$BC79,0,dummy2!$AU$3)</f>
        <v/>
      </c>
      <c r="S81" s="51" t="str">
        <f ca="1">OFFSET(dummy2!$AZ79,0,dummy2!$AV$3)</f>
        <v/>
      </c>
      <c r="T81" s="40" t="str">
        <f ca="1">OFFSET(dummy2!$BA79,0,dummy2!$AV$3)</f>
        <v/>
      </c>
      <c r="U81" s="47" t="str">
        <f ca="1">OFFSET(dummy2!$BB79,0,dummy2!$AV$3)</f>
        <v/>
      </c>
      <c r="V81" s="36" t="str">
        <f t="shared" ca="1" si="12"/>
        <v/>
      </c>
      <c r="W81" s="58" t="str">
        <f ca="1">OFFSET(dummy2!$BC79,0,dummy2!$AV$3)</f>
        <v/>
      </c>
      <c r="X81" s="51" t="str">
        <f ca="1">OFFSET(dummy2!$AZ79,0,dummy2!$AW$3)</f>
        <v/>
      </c>
      <c r="Y81" s="40" t="str">
        <f ca="1">OFFSET(dummy2!$BA79,0,dummy2!$AW$3)</f>
        <v/>
      </c>
      <c r="Z81" s="47" t="str">
        <f ca="1">OFFSET(dummy2!$BB79,0,dummy2!$AW$3)</f>
        <v/>
      </c>
      <c r="AA81" s="36" t="str">
        <f t="shared" ca="1" si="13"/>
        <v/>
      </c>
      <c r="AB81" s="58" t="str">
        <f ca="1">OFFSET(dummy2!$BC79,0,dummy2!$AW$3)</f>
        <v/>
      </c>
      <c r="AC81" s="51" t="str">
        <f ca="1">OFFSET(dummy2!$AZ79,0,dummy2!$AX$3)</f>
        <v/>
      </c>
      <c r="AD81" s="40" t="str">
        <f ca="1">OFFSET(dummy2!$BA79,0,dummy2!$AX$3)</f>
        <v/>
      </c>
      <c r="AE81" s="47" t="str">
        <f ca="1">OFFSET(dummy2!$BB79,0,dummy2!$AX$3)</f>
        <v/>
      </c>
      <c r="AF81" s="36" t="str">
        <f t="shared" ca="1" si="14"/>
        <v/>
      </c>
      <c r="AG81" s="58" t="str">
        <f ca="1">OFFSET(dummy2!$BC79,0,dummy2!$AX$3)</f>
        <v/>
      </c>
      <c r="AH81" s="51" t="str">
        <f ca="1">OFFSET(dummy2!$AZ79,0,dummy2!$AY$3)</f>
        <v/>
      </c>
      <c r="AI81" s="40" t="str">
        <f ca="1">OFFSET(dummy2!$BA79,0,dummy2!$AY$3)</f>
        <v/>
      </c>
      <c r="AJ81" s="47" t="str">
        <f ca="1">OFFSET(dummy2!$BB79,0,dummy2!$AY$3)</f>
        <v/>
      </c>
      <c r="AK81" s="36" t="str">
        <f t="shared" ca="1" si="15"/>
        <v/>
      </c>
      <c r="AL81" s="58" t="str">
        <f ca="1">OFFSET(dummy2!$BC79,0,dummy2!$AY$3)</f>
        <v/>
      </c>
      <c r="AM81" s="46"/>
      <c r="AN81" s="46"/>
      <c r="AO81" s="46"/>
      <c r="AP81" s="46"/>
      <c r="AQ81" s="46"/>
    </row>
    <row r="82" spans="1:43" ht="15" customHeight="1" x14ac:dyDescent="0.25">
      <c r="A82" s="73">
        <f t="shared" si="16"/>
        <v>10</v>
      </c>
      <c r="B82" s="61"/>
      <c r="C82" s="46">
        <f t="shared" si="17"/>
        <v>4</v>
      </c>
      <c r="D82" s="51" t="str">
        <f ca="1">OFFSET(dummy2!AZ80,0,dummy2!$AS$3)</f>
        <v/>
      </c>
      <c r="E82" s="40" t="str">
        <f ca="1">OFFSET(dummy2!BA80,0,dummy2!$AS$3)</f>
        <v/>
      </c>
      <c r="F82" s="47" t="str">
        <f ca="1">OFFSET(dummy2!BB80,0,dummy2!$AS$3)</f>
        <v/>
      </c>
      <c r="G82" s="36" t="str">
        <f t="shared" ca="1" si="9"/>
        <v/>
      </c>
      <c r="H82" s="52" t="str">
        <f ca="1">OFFSET(dummy2!BC80,0,dummy2!$AS$3)</f>
        <v/>
      </c>
      <c r="I82" s="51" t="str">
        <f ca="1">OFFSET(dummy2!AZ80,0,dummy2!$AT$3)</f>
        <v/>
      </c>
      <c r="J82" s="40" t="str">
        <f ca="1">OFFSET(dummy2!$BA80,0,dummy2!$AT$3)</f>
        <v/>
      </c>
      <c r="K82" s="47" t="str">
        <f ca="1">OFFSET(dummy2!BB80,0,dummy2!$AT$3)</f>
        <v/>
      </c>
      <c r="L82" s="36" t="str">
        <f t="shared" ca="1" si="10"/>
        <v/>
      </c>
      <c r="M82" s="52" t="str">
        <f ca="1">OFFSET(dummy2!BC80,0,dummy2!$AT$3)</f>
        <v/>
      </c>
      <c r="N82" s="51" t="str">
        <f ca="1">OFFSET(dummy2!$AZ80,0,dummy2!$AU$3)</f>
        <v/>
      </c>
      <c r="O82" s="40" t="str">
        <f ca="1">OFFSET(dummy2!$BA80,0,dummy2!$AU$3)</f>
        <v/>
      </c>
      <c r="P82" s="47" t="str">
        <f ca="1">OFFSET(dummy2!$BB80,0,dummy2!$AU$3)</f>
        <v/>
      </c>
      <c r="Q82" s="36" t="str">
        <f t="shared" ca="1" si="11"/>
        <v/>
      </c>
      <c r="R82" s="58" t="str">
        <f ca="1">OFFSET(dummy2!$BC80,0,dummy2!$AU$3)</f>
        <v/>
      </c>
      <c r="S82" s="51" t="str">
        <f ca="1">OFFSET(dummy2!$AZ80,0,dummy2!$AV$3)</f>
        <v/>
      </c>
      <c r="T82" s="40" t="str">
        <f ca="1">OFFSET(dummy2!$BA80,0,dummy2!$AV$3)</f>
        <v/>
      </c>
      <c r="U82" s="47" t="str">
        <f ca="1">OFFSET(dummy2!$BB80,0,dummy2!$AV$3)</f>
        <v/>
      </c>
      <c r="V82" s="36" t="str">
        <f t="shared" ca="1" si="12"/>
        <v/>
      </c>
      <c r="W82" s="58" t="str">
        <f ca="1">OFFSET(dummy2!$BC80,0,dummy2!$AV$3)</f>
        <v/>
      </c>
      <c r="X82" s="51" t="str">
        <f ca="1">OFFSET(dummy2!$AZ80,0,dummy2!$AW$3)</f>
        <v/>
      </c>
      <c r="Y82" s="40" t="str">
        <f ca="1">OFFSET(dummy2!$BA80,0,dummy2!$AW$3)</f>
        <v/>
      </c>
      <c r="Z82" s="47" t="str">
        <f ca="1">OFFSET(dummy2!$BB80,0,dummy2!$AW$3)</f>
        <v/>
      </c>
      <c r="AA82" s="36" t="str">
        <f t="shared" ca="1" si="13"/>
        <v/>
      </c>
      <c r="AB82" s="58" t="str">
        <f ca="1">OFFSET(dummy2!$BC80,0,dummy2!$AW$3)</f>
        <v/>
      </c>
      <c r="AC82" s="51" t="str">
        <f ca="1">OFFSET(dummy2!$AZ80,0,dummy2!$AX$3)</f>
        <v/>
      </c>
      <c r="AD82" s="40" t="str">
        <f ca="1">OFFSET(dummy2!$BA80,0,dummy2!$AX$3)</f>
        <v/>
      </c>
      <c r="AE82" s="47" t="str">
        <f ca="1">OFFSET(dummy2!$BB80,0,dummy2!$AX$3)</f>
        <v/>
      </c>
      <c r="AF82" s="36" t="str">
        <f t="shared" ca="1" si="14"/>
        <v/>
      </c>
      <c r="AG82" s="58" t="str">
        <f ca="1">OFFSET(dummy2!$BC80,0,dummy2!$AX$3)</f>
        <v/>
      </c>
      <c r="AH82" s="51" t="str">
        <f ca="1">OFFSET(dummy2!$AZ80,0,dummy2!$AY$3)</f>
        <v/>
      </c>
      <c r="AI82" s="40" t="str">
        <f ca="1">OFFSET(dummy2!$BA80,0,dummy2!$AY$3)</f>
        <v/>
      </c>
      <c r="AJ82" s="47" t="str">
        <f ca="1">OFFSET(dummy2!$BB80,0,dummy2!$AY$3)</f>
        <v/>
      </c>
      <c r="AK82" s="36" t="str">
        <f t="shared" ca="1" si="15"/>
        <v/>
      </c>
      <c r="AL82" s="58" t="str">
        <f ca="1">OFFSET(dummy2!$BC80,0,dummy2!$AY$3)</f>
        <v/>
      </c>
      <c r="AM82" s="46"/>
      <c r="AN82" s="46"/>
      <c r="AO82" s="46"/>
      <c r="AP82" s="46"/>
      <c r="AQ82" s="46"/>
    </row>
    <row r="83" spans="1:43" ht="15" customHeight="1" x14ac:dyDescent="0.25">
      <c r="A83" s="73">
        <f t="shared" si="16"/>
        <v>10</v>
      </c>
      <c r="B83" s="61"/>
      <c r="C83" s="46">
        <f t="shared" si="17"/>
        <v>5</v>
      </c>
      <c r="D83" s="51" t="str">
        <f ca="1">OFFSET(dummy2!AZ81,0,dummy2!$AS$3)</f>
        <v/>
      </c>
      <c r="E83" s="40" t="str">
        <f ca="1">OFFSET(dummy2!BA81,0,dummy2!$AS$3)</f>
        <v/>
      </c>
      <c r="F83" s="47" t="str">
        <f ca="1">OFFSET(dummy2!BB81,0,dummy2!$AS$3)</f>
        <v/>
      </c>
      <c r="G83" s="36" t="str">
        <f t="shared" ca="1" si="9"/>
        <v/>
      </c>
      <c r="H83" s="52" t="str">
        <f ca="1">OFFSET(dummy2!BC81,0,dummy2!$AS$3)</f>
        <v/>
      </c>
      <c r="I83" s="51" t="str">
        <f ca="1">OFFSET(dummy2!AZ81,0,dummy2!$AT$3)</f>
        <v/>
      </c>
      <c r="J83" s="40" t="str">
        <f ca="1">OFFSET(dummy2!$BA81,0,dummy2!$AT$3)</f>
        <v/>
      </c>
      <c r="K83" s="47" t="str">
        <f ca="1">OFFSET(dummy2!BB81,0,dummy2!$AT$3)</f>
        <v/>
      </c>
      <c r="L83" s="36" t="str">
        <f t="shared" ca="1" si="10"/>
        <v/>
      </c>
      <c r="M83" s="52" t="str">
        <f ca="1">OFFSET(dummy2!BC81,0,dummy2!$AT$3)</f>
        <v/>
      </c>
      <c r="N83" s="51" t="str">
        <f ca="1">OFFSET(dummy2!$AZ81,0,dummy2!$AU$3)</f>
        <v/>
      </c>
      <c r="O83" s="40" t="str">
        <f ca="1">OFFSET(dummy2!$BA81,0,dummy2!$AU$3)</f>
        <v/>
      </c>
      <c r="P83" s="47" t="str">
        <f ca="1">OFFSET(dummy2!$BB81,0,dummy2!$AU$3)</f>
        <v/>
      </c>
      <c r="Q83" s="36" t="str">
        <f t="shared" ca="1" si="11"/>
        <v/>
      </c>
      <c r="R83" s="58" t="str">
        <f ca="1">OFFSET(dummy2!$BC81,0,dummy2!$AU$3)</f>
        <v/>
      </c>
      <c r="S83" s="51" t="str">
        <f ca="1">OFFSET(dummy2!$AZ81,0,dummy2!$AV$3)</f>
        <v/>
      </c>
      <c r="T83" s="40" t="str">
        <f ca="1">OFFSET(dummy2!$BA81,0,dummy2!$AV$3)</f>
        <v/>
      </c>
      <c r="U83" s="47" t="str">
        <f ca="1">OFFSET(dummy2!$BB81,0,dummy2!$AV$3)</f>
        <v/>
      </c>
      <c r="V83" s="36" t="str">
        <f t="shared" ca="1" si="12"/>
        <v/>
      </c>
      <c r="W83" s="58" t="str">
        <f ca="1">OFFSET(dummy2!$BC81,0,dummy2!$AV$3)</f>
        <v/>
      </c>
      <c r="X83" s="51" t="str">
        <f ca="1">OFFSET(dummy2!$AZ81,0,dummy2!$AW$3)</f>
        <v/>
      </c>
      <c r="Y83" s="40" t="str">
        <f ca="1">OFFSET(dummy2!$BA81,0,dummy2!$AW$3)</f>
        <v/>
      </c>
      <c r="Z83" s="47" t="str">
        <f ca="1">OFFSET(dummy2!$BB81,0,dummy2!$AW$3)</f>
        <v/>
      </c>
      <c r="AA83" s="36" t="str">
        <f t="shared" ca="1" si="13"/>
        <v/>
      </c>
      <c r="AB83" s="58" t="str">
        <f ca="1">OFFSET(dummy2!$BC81,0,dummy2!$AW$3)</f>
        <v/>
      </c>
      <c r="AC83" s="51" t="str">
        <f ca="1">OFFSET(dummy2!$AZ81,0,dummy2!$AX$3)</f>
        <v/>
      </c>
      <c r="AD83" s="40" t="str">
        <f ca="1">OFFSET(dummy2!$BA81,0,dummy2!$AX$3)</f>
        <v/>
      </c>
      <c r="AE83" s="47" t="str">
        <f ca="1">OFFSET(dummy2!$BB81,0,dummy2!$AX$3)</f>
        <v/>
      </c>
      <c r="AF83" s="36" t="str">
        <f t="shared" ca="1" si="14"/>
        <v/>
      </c>
      <c r="AG83" s="58" t="str">
        <f ca="1">OFFSET(dummy2!$BC81,0,dummy2!$AX$3)</f>
        <v/>
      </c>
      <c r="AH83" s="51" t="str">
        <f ca="1">OFFSET(dummy2!$AZ81,0,dummy2!$AY$3)</f>
        <v/>
      </c>
      <c r="AI83" s="40" t="str">
        <f ca="1">OFFSET(dummy2!$BA81,0,dummy2!$AY$3)</f>
        <v/>
      </c>
      <c r="AJ83" s="47" t="str">
        <f ca="1">OFFSET(dummy2!$BB81,0,dummy2!$AY$3)</f>
        <v/>
      </c>
      <c r="AK83" s="36" t="str">
        <f t="shared" ca="1" si="15"/>
        <v/>
      </c>
      <c r="AL83" s="58" t="str">
        <f ca="1">OFFSET(dummy2!$BC81,0,dummy2!$AY$3)</f>
        <v/>
      </c>
      <c r="AM83" s="46"/>
      <c r="AN83" s="46"/>
      <c r="AO83" s="46"/>
      <c r="AP83" s="46"/>
      <c r="AQ83" s="46"/>
    </row>
    <row r="84" spans="1:43" ht="15" customHeight="1" x14ac:dyDescent="0.25">
      <c r="A84" s="73">
        <f t="shared" si="16"/>
        <v>10</v>
      </c>
      <c r="B84" s="61"/>
      <c r="C84" s="46">
        <f t="shared" si="17"/>
        <v>6</v>
      </c>
      <c r="D84" s="51" t="str">
        <f ca="1">OFFSET(dummy2!AZ82,0,dummy2!$AS$3)</f>
        <v/>
      </c>
      <c r="E84" s="40" t="str">
        <f ca="1">OFFSET(dummy2!BA82,0,dummy2!$AS$3)</f>
        <v/>
      </c>
      <c r="F84" s="47" t="str">
        <f ca="1">OFFSET(dummy2!BB82,0,dummy2!$AS$3)</f>
        <v/>
      </c>
      <c r="G84" s="36" t="str">
        <f t="shared" ca="1" si="9"/>
        <v/>
      </c>
      <c r="H84" s="52" t="str">
        <f ca="1">OFFSET(dummy2!BC82,0,dummy2!$AS$3)</f>
        <v/>
      </c>
      <c r="I84" s="51" t="str">
        <f ca="1">OFFSET(dummy2!AZ82,0,dummy2!$AT$3)</f>
        <v/>
      </c>
      <c r="J84" s="40" t="str">
        <f ca="1">OFFSET(dummy2!$BA82,0,dummy2!$AT$3)</f>
        <v/>
      </c>
      <c r="K84" s="47" t="str">
        <f ca="1">OFFSET(dummy2!BB82,0,dummy2!$AT$3)</f>
        <v/>
      </c>
      <c r="L84" s="36" t="str">
        <f t="shared" ca="1" si="10"/>
        <v/>
      </c>
      <c r="M84" s="52" t="str">
        <f ca="1">OFFSET(dummy2!BC82,0,dummy2!$AT$3)</f>
        <v/>
      </c>
      <c r="N84" s="51" t="str">
        <f ca="1">OFFSET(dummy2!$AZ82,0,dummy2!$AU$3)</f>
        <v/>
      </c>
      <c r="O84" s="40" t="str">
        <f ca="1">OFFSET(dummy2!$BA82,0,dummy2!$AU$3)</f>
        <v/>
      </c>
      <c r="P84" s="47" t="str">
        <f ca="1">OFFSET(dummy2!$BB82,0,dummy2!$AU$3)</f>
        <v/>
      </c>
      <c r="Q84" s="36" t="str">
        <f t="shared" ca="1" si="11"/>
        <v/>
      </c>
      <c r="R84" s="58" t="str">
        <f ca="1">OFFSET(dummy2!$BC82,0,dummy2!$AU$3)</f>
        <v/>
      </c>
      <c r="S84" s="51" t="str">
        <f ca="1">OFFSET(dummy2!$AZ82,0,dummy2!$AV$3)</f>
        <v/>
      </c>
      <c r="T84" s="40" t="str">
        <f ca="1">OFFSET(dummy2!$BA82,0,dummy2!$AV$3)</f>
        <v/>
      </c>
      <c r="U84" s="47" t="str">
        <f ca="1">OFFSET(dummy2!$BB82,0,dummy2!$AV$3)</f>
        <v/>
      </c>
      <c r="V84" s="36" t="str">
        <f t="shared" ca="1" si="12"/>
        <v/>
      </c>
      <c r="W84" s="58" t="str">
        <f ca="1">OFFSET(dummy2!$BC82,0,dummy2!$AV$3)</f>
        <v/>
      </c>
      <c r="X84" s="51" t="str">
        <f ca="1">OFFSET(dummy2!$AZ82,0,dummy2!$AW$3)</f>
        <v/>
      </c>
      <c r="Y84" s="40" t="str">
        <f ca="1">OFFSET(dummy2!$BA82,0,dummy2!$AW$3)</f>
        <v/>
      </c>
      <c r="Z84" s="47" t="str">
        <f ca="1">OFFSET(dummy2!$BB82,0,dummy2!$AW$3)</f>
        <v/>
      </c>
      <c r="AA84" s="36" t="str">
        <f t="shared" ca="1" si="13"/>
        <v/>
      </c>
      <c r="AB84" s="58" t="str">
        <f ca="1">OFFSET(dummy2!$BC82,0,dummy2!$AW$3)</f>
        <v/>
      </c>
      <c r="AC84" s="51" t="str">
        <f ca="1">OFFSET(dummy2!$AZ82,0,dummy2!$AX$3)</f>
        <v/>
      </c>
      <c r="AD84" s="40" t="str">
        <f ca="1">OFFSET(dummy2!$BA82,0,dummy2!$AX$3)</f>
        <v/>
      </c>
      <c r="AE84" s="47" t="str">
        <f ca="1">OFFSET(dummy2!$BB82,0,dummy2!$AX$3)</f>
        <v/>
      </c>
      <c r="AF84" s="36" t="str">
        <f t="shared" ca="1" si="14"/>
        <v/>
      </c>
      <c r="AG84" s="58" t="str">
        <f ca="1">OFFSET(dummy2!$BC82,0,dummy2!$AX$3)</f>
        <v/>
      </c>
      <c r="AH84" s="51" t="str">
        <f ca="1">OFFSET(dummy2!$AZ82,0,dummy2!$AY$3)</f>
        <v/>
      </c>
      <c r="AI84" s="40" t="str">
        <f ca="1">OFFSET(dummy2!$BA82,0,dummy2!$AY$3)</f>
        <v/>
      </c>
      <c r="AJ84" s="47" t="str">
        <f ca="1">OFFSET(dummy2!$BB82,0,dummy2!$AY$3)</f>
        <v/>
      </c>
      <c r="AK84" s="36" t="str">
        <f t="shared" ca="1" si="15"/>
        <v/>
      </c>
      <c r="AL84" s="58" t="str">
        <f ca="1">OFFSET(dummy2!$BC82,0,dummy2!$AY$3)</f>
        <v/>
      </c>
      <c r="AM84" s="46"/>
      <c r="AN84" s="46"/>
      <c r="AO84" s="46"/>
      <c r="AP84" s="46"/>
      <c r="AQ84" s="46"/>
    </row>
    <row r="85" spans="1:43" ht="15" customHeight="1" x14ac:dyDescent="0.25">
      <c r="A85" s="73">
        <f t="shared" si="16"/>
        <v>10</v>
      </c>
      <c r="B85" s="61"/>
      <c r="C85" s="46">
        <f t="shared" si="17"/>
        <v>7</v>
      </c>
      <c r="D85" s="51" t="str">
        <f ca="1">OFFSET(dummy2!AZ83,0,dummy2!$AS$3)</f>
        <v/>
      </c>
      <c r="E85" s="40" t="str">
        <f ca="1">OFFSET(dummy2!BA83,0,dummy2!$AS$3)</f>
        <v/>
      </c>
      <c r="F85" s="47" t="str">
        <f ca="1">OFFSET(dummy2!BB83,0,dummy2!$AS$3)</f>
        <v/>
      </c>
      <c r="G85" s="36" t="str">
        <f t="shared" ca="1" si="9"/>
        <v/>
      </c>
      <c r="H85" s="52" t="str">
        <f ca="1">OFFSET(dummy2!BC83,0,dummy2!$AS$3)</f>
        <v/>
      </c>
      <c r="I85" s="51" t="str">
        <f ca="1">OFFSET(dummy2!AZ83,0,dummy2!$AT$3)</f>
        <v/>
      </c>
      <c r="J85" s="40" t="str">
        <f ca="1">OFFSET(dummy2!$BA83,0,dummy2!$AT$3)</f>
        <v/>
      </c>
      <c r="K85" s="47" t="str">
        <f ca="1">OFFSET(dummy2!BB83,0,dummy2!$AT$3)</f>
        <v/>
      </c>
      <c r="L85" s="36" t="str">
        <f t="shared" ca="1" si="10"/>
        <v/>
      </c>
      <c r="M85" s="52" t="str">
        <f ca="1">OFFSET(dummy2!BC83,0,dummy2!$AT$3)</f>
        <v/>
      </c>
      <c r="N85" s="51" t="str">
        <f ca="1">OFFSET(dummy2!$AZ83,0,dummy2!$AU$3)</f>
        <v/>
      </c>
      <c r="O85" s="40" t="str">
        <f ca="1">OFFSET(dummy2!$BA83,0,dummy2!$AU$3)</f>
        <v/>
      </c>
      <c r="P85" s="47" t="str">
        <f ca="1">OFFSET(dummy2!$BB83,0,dummy2!$AU$3)</f>
        <v/>
      </c>
      <c r="Q85" s="36" t="str">
        <f t="shared" ca="1" si="11"/>
        <v/>
      </c>
      <c r="R85" s="58" t="str">
        <f ca="1">OFFSET(dummy2!$BC83,0,dummy2!$AU$3)</f>
        <v/>
      </c>
      <c r="S85" s="51" t="str">
        <f ca="1">OFFSET(dummy2!$AZ83,0,dummy2!$AV$3)</f>
        <v/>
      </c>
      <c r="T85" s="40" t="str">
        <f ca="1">OFFSET(dummy2!$BA83,0,dummy2!$AV$3)</f>
        <v/>
      </c>
      <c r="U85" s="47" t="str">
        <f ca="1">OFFSET(dummy2!$BB83,0,dummy2!$AV$3)</f>
        <v/>
      </c>
      <c r="V85" s="36" t="str">
        <f t="shared" ca="1" si="12"/>
        <v/>
      </c>
      <c r="W85" s="58" t="str">
        <f ca="1">OFFSET(dummy2!$BC83,0,dummy2!$AV$3)</f>
        <v/>
      </c>
      <c r="X85" s="51" t="str">
        <f ca="1">OFFSET(dummy2!$AZ83,0,dummy2!$AW$3)</f>
        <v/>
      </c>
      <c r="Y85" s="40" t="str">
        <f ca="1">OFFSET(dummy2!$BA83,0,dummy2!$AW$3)</f>
        <v/>
      </c>
      <c r="Z85" s="47" t="str">
        <f ca="1">OFFSET(dummy2!$BB83,0,dummy2!$AW$3)</f>
        <v/>
      </c>
      <c r="AA85" s="36" t="str">
        <f t="shared" ca="1" si="13"/>
        <v/>
      </c>
      <c r="AB85" s="58" t="str">
        <f ca="1">OFFSET(dummy2!$BC83,0,dummy2!$AW$3)</f>
        <v/>
      </c>
      <c r="AC85" s="51" t="str">
        <f ca="1">OFFSET(dummy2!$AZ83,0,dummy2!$AX$3)</f>
        <v/>
      </c>
      <c r="AD85" s="40" t="str">
        <f ca="1">OFFSET(dummy2!$BA83,0,dummy2!$AX$3)</f>
        <v/>
      </c>
      <c r="AE85" s="47" t="str">
        <f ca="1">OFFSET(dummy2!$BB83,0,dummy2!$AX$3)</f>
        <v/>
      </c>
      <c r="AF85" s="36" t="str">
        <f t="shared" ca="1" si="14"/>
        <v/>
      </c>
      <c r="AG85" s="58" t="str">
        <f ca="1">OFFSET(dummy2!$BC83,0,dummy2!$AX$3)</f>
        <v/>
      </c>
      <c r="AH85" s="51" t="str">
        <f ca="1">OFFSET(dummy2!$AZ83,0,dummy2!$AY$3)</f>
        <v/>
      </c>
      <c r="AI85" s="40" t="str">
        <f ca="1">OFFSET(dummy2!$BA83,0,dummy2!$AY$3)</f>
        <v/>
      </c>
      <c r="AJ85" s="47" t="str">
        <f ca="1">OFFSET(dummy2!$BB83,0,dummy2!$AY$3)</f>
        <v/>
      </c>
      <c r="AK85" s="36" t="str">
        <f t="shared" ca="1" si="15"/>
        <v/>
      </c>
      <c r="AL85" s="58" t="str">
        <f ca="1">OFFSET(dummy2!$BC83,0,dummy2!$AY$3)</f>
        <v/>
      </c>
      <c r="AM85" s="46"/>
      <c r="AN85" s="46"/>
      <c r="AO85" s="46"/>
      <c r="AP85" s="46"/>
      <c r="AQ85" s="46"/>
    </row>
    <row r="86" spans="1:43" ht="15" customHeight="1" thickBot="1" x14ac:dyDescent="0.3">
      <c r="A86" s="73">
        <f t="shared" si="16"/>
        <v>10</v>
      </c>
      <c r="B86" s="62"/>
      <c r="C86" s="46">
        <f t="shared" si="17"/>
        <v>8</v>
      </c>
      <c r="D86" s="53" t="str">
        <f ca="1">OFFSET(dummy2!AZ84,0,dummy2!$AS$3)</f>
        <v/>
      </c>
      <c r="E86" s="54" t="str">
        <f ca="1">OFFSET(dummy2!BA84,0,dummy2!$AS$3)</f>
        <v/>
      </c>
      <c r="F86" s="55" t="str">
        <f ca="1">OFFSET(dummy2!BB84,0,dummy2!$AS$3)</f>
        <v/>
      </c>
      <c r="G86" s="56" t="str">
        <f t="shared" ca="1" si="9"/>
        <v/>
      </c>
      <c r="H86" s="57" t="str">
        <f ca="1">OFFSET(dummy2!BC84,0,dummy2!$AS$3)</f>
        <v/>
      </c>
      <c r="I86" s="53" t="str">
        <f ca="1">OFFSET(dummy2!AZ84,0,dummy2!$AT$3)</f>
        <v/>
      </c>
      <c r="J86" s="54" t="str">
        <f ca="1">OFFSET(dummy2!$BA84,0,dummy2!$AT$3)</f>
        <v/>
      </c>
      <c r="K86" s="55" t="str">
        <f ca="1">OFFSET(dummy2!BB84,0,dummy2!$AT$3)</f>
        <v/>
      </c>
      <c r="L86" s="56" t="str">
        <f t="shared" ca="1" si="10"/>
        <v/>
      </c>
      <c r="M86" s="57" t="str">
        <f ca="1">OFFSET(dummy2!BC84,0,dummy2!$AT$3)</f>
        <v/>
      </c>
      <c r="N86" s="53" t="str">
        <f ca="1">OFFSET(dummy2!$AZ84,0,dummy2!$AU$3)</f>
        <v/>
      </c>
      <c r="O86" s="54" t="str">
        <f ca="1">OFFSET(dummy2!$BA84,0,dummy2!$AU$3)</f>
        <v/>
      </c>
      <c r="P86" s="55" t="str">
        <f ca="1">OFFSET(dummy2!$BB84,0,dummy2!$AU$3)</f>
        <v/>
      </c>
      <c r="Q86" s="56" t="str">
        <f t="shared" ca="1" si="11"/>
        <v/>
      </c>
      <c r="R86" s="59" t="str">
        <f ca="1">OFFSET(dummy2!$BC84,0,dummy2!$AU$3)</f>
        <v/>
      </c>
      <c r="S86" s="53" t="str">
        <f ca="1">OFFSET(dummy2!$AZ84,0,dummy2!$AV$3)</f>
        <v/>
      </c>
      <c r="T86" s="54" t="str">
        <f ca="1">OFFSET(dummy2!$BA84,0,dummy2!$AV$3)</f>
        <v/>
      </c>
      <c r="U86" s="55" t="str">
        <f ca="1">OFFSET(dummy2!$BB84,0,dummy2!$AV$3)</f>
        <v/>
      </c>
      <c r="V86" s="56" t="str">
        <f t="shared" ca="1" si="12"/>
        <v/>
      </c>
      <c r="W86" s="59" t="str">
        <f ca="1">OFFSET(dummy2!$BC84,0,dummy2!$AV$3)</f>
        <v/>
      </c>
      <c r="X86" s="53" t="str">
        <f ca="1">OFFSET(dummy2!$AZ84,0,dummy2!$AW$3)</f>
        <v/>
      </c>
      <c r="Y86" s="54" t="str">
        <f ca="1">OFFSET(dummy2!$BA84,0,dummy2!$AW$3)</f>
        <v/>
      </c>
      <c r="Z86" s="55" t="str">
        <f ca="1">OFFSET(dummy2!$BB84,0,dummy2!$AW$3)</f>
        <v/>
      </c>
      <c r="AA86" s="56" t="str">
        <f t="shared" ca="1" si="13"/>
        <v/>
      </c>
      <c r="AB86" s="59" t="str">
        <f ca="1">OFFSET(dummy2!$BC84,0,dummy2!$AW$3)</f>
        <v/>
      </c>
      <c r="AC86" s="53" t="str">
        <f ca="1">OFFSET(dummy2!$AZ84,0,dummy2!$AX$3)</f>
        <v/>
      </c>
      <c r="AD86" s="54" t="str">
        <f ca="1">OFFSET(dummy2!$BA84,0,dummy2!$AX$3)</f>
        <v/>
      </c>
      <c r="AE86" s="55" t="str">
        <f ca="1">OFFSET(dummy2!$BB84,0,dummy2!$AX$3)</f>
        <v/>
      </c>
      <c r="AF86" s="56" t="str">
        <f t="shared" ca="1" si="14"/>
        <v/>
      </c>
      <c r="AG86" s="59" t="str">
        <f ca="1">OFFSET(dummy2!$BC84,0,dummy2!$AX$3)</f>
        <v/>
      </c>
      <c r="AH86" s="53" t="str">
        <f ca="1">OFFSET(dummy2!$AZ84,0,dummy2!$AY$3)</f>
        <v/>
      </c>
      <c r="AI86" s="54" t="str">
        <f ca="1">OFFSET(dummy2!$BA84,0,dummy2!$AY$3)</f>
        <v/>
      </c>
      <c r="AJ86" s="55" t="str">
        <f ca="1">OFFSET(dummy2!$BB84,0,dummy2!$AY$3)</f>
        <v/>
      </c>
      <c r="AK86" s="56" t="str">
        <f t="shared" ca="1" si="15"/>
        <v/>
      </c>
      <c r="AL86" s="59" t="str">
        <f ca="1">OFFSET(dummy2!$BC84,0,dummy2!$AY$3)</f>
        <v/>
      </c>
      <c r="AM86" s="46"/>
      <c r="AN86" s="46"/>
      <c r="AO86" s="46"/>
      <c r="AP86" s="46"/>
      <c r="AQ86" s="46"/>
    </row>
    <row r="87" spans="1:43" ht="15" customHeight="1" x14ac:dyDescent="0.25">
      <c r="A87" s="73">
        <f t="shared" si="16"/>
        <v>11</v>
      </c>
      <c r="B87" s="60" t="str">
        <f>dummy1!L25</f>
        <v>Court 11</v>
      </c>
      <c r="C87" s="46">
        <f t="shared" si="17"/>
        <v>1</v>
      </c>
      <c r="D87" s="67">
        <f ca="1">OFFSET(dummy2!AZ85,0,dummy2!$AS$3)</f>
        <v>0.625</v>
      </c>
      <c r="E87" s="68">
        <f ca="1">OFFSET(dummy2!BA85,0,dummy2!$AS$3)</f>
        <v>11</v>
      </c>
      <c r="F87" s="69" t="str">
        <f ca="1">OFFSET(dummy2!BB85,0,dummy2!$AS$3)</f>
        <v>Winner Match 5</v>
      </c>
      <c r="G87" s="70" t="str">
        <f t="shared" ca="1" si="9"/>
        <v>vs</v>
      </c>
      <c r="H87" s="71" t="str">
        <f ca="1">OFFSET(dummy2!BC85,0,dummy2!$AS$3)</f>
        <v>Winner Match 6</v>
      </c>
      <c r="I87" s="67" t="str">
        <f ca="1">OFFSET(dummy2!AZ85,0,dummy2!$AT$3)</f>
        <v/>
      </c>
      <c r="J87" s="68" t="str">
        <f ca="1">OFFSET(dummy2!$BA85,0,dummy2!$AT$3)</f>
        <v/>
      </c>
      <c r="K87" s="69" t="str">
        <f ca="1">OFFSET(dummy2!BB85,0,dummy2!$AT$3)</f>
        <v/>
      </c>
      <c r="L87" s="70" t="str">
        <f t="shared" ca="1" si="10"/>
        <v/>
      </c>
      <c r="M87" s="71" t="str">
        <f ca="1">OFFSET(dummy2!BC85,0,dummy2!$AT$3)</f>
        <v/>
      </c>
      <c r="N87" s="67" t="str">
        <f ca="1">OFFSET(dummy2!$AZ85,0,dummy2!$AU$3)</f>
        <v/>
      </c>
      <c r="O87" s="68" t="str">
        <f ca="1">OFFSET(dummy2!$BA85,0,dummy2!$AU$3)</f>
        <v/>
      </c>
      <c r="P87" s="69" t="str">
        <f ca="1">OFFSET(dummy2!$BB85,0,dummy2!$AU$3)</f>
        <v/>
      </c>
      <c r="Q87" s="70" t="str">
        <f t="shared" ca="1" si="11"/>
        <v/>
      </c>
      <c r="R87" s="72" t="str">
        <f ca="1">OFFSET(dummy2!$BC85,0,dummy2!$AU$3)</f>
        <v/>
      </c>
      <c r="S87" s="67" t="str">
        <f ca="1">OFFSET(dummy2!$AZ85,0,dummy2!$AV$3)</f>
        <v/>
      </c>
      <c r="T87" s="68" t="str">
        <f ca="1">OFFSET(dummy2!$BA85,0,dummy2!$AV$3)</f>
        <v/>
      </c>
      <c r="U87" s="69" t="str">
        <f ca="1">OFFSET(dummy2!$BB85,0,dummy2!$AV$3)</f>
        <v/>
      </c>
      <c r="V87" s="70" t="str">
        <f t="shared" ca="1" si="12"/>
        <v/>
      </c>
      <c r="W87" s="72" t="str">
        <f ca="1">OFFSET(dummy2!$BC85,0,dummy2!$AV$3)</f>
        <v/>
      </c>
      <c r="X87" s="67" t="str">
        <f ca="1">OFFSET(dummy2!$AZ85,0,dummy2!$AW$3)</f>
        <v/>
      </c>
      <c r="Y87" s="68" t="str">
        <f ca="1">OFFSET(dummy2!$BA85,0,dummy2!$AW$3)</f>
        <v/>
      </c>
      <c r="Z87" s="69" t="str">
        <f ca="1">OFFSET(dummy2!$BB85,0,dummy2!$AW$3)</f>
        <v/>
      </c>
      <c r="AA87" s="70" t="str">
        <f t="shared" ca="1" si="13"/>
        <v/>
      </c>
      <c r="AB87" s="72" t="str">
        <f ca="1">OFFSET(dummy2!$BC85,0,dummy2!$AW$3)</f>
        <v/>
      </c>
      <c r="AC87" s="67" t="str">
        <f ca="1">OFFSET(dummy2!$AZ85,0,dummy2!$AX$3)</f>
        <v/>
      </c>
      <c r="AD87" s="68" t="str">
        <f ca="1">OFFSET(dummy2!$BA85,0,dummy2!$AX$3)</f>
        <v/>
      </c>
      <c r="AE87" s="69" t="str">
        <f ca="1">OFFSET(dummy2!$BB85,0,dummy2!$AX$3)</f>
        <v/>
      </c>
      <c r="AF87" s="70" t="str">
        <f t="shared" ca="1" si="14"/>
        <v/>
      </c>
      <c r="AG87" s="72" t="str">
        <f ca="1">OFFSET(dummy2!$BC85,0,dummy2!$AX$3)</f>
        <v/>
      </c>
      <c r="AH87" s="51" t="str">
        <f ca="1">OFFSET(dummy2!$AZ85,0,dummy2!$AY$3)</f>
        <v/>
      </c>
      <c r="AI87" s="40" t="str">
        <f ca="1">OFFSET(dummy2!$BA85,0,dummy2!$AY$3)</f>
        <v/>
      </c>
      <c r="AJ87" s="47" t="str">
        <f ca="1">OFFSET(dummy2!$BB85,0,dummy2!$AY$3)</f>
        <v/>
      </c>
      <c r="AK87" s="36" t="str">
        <f t="shared" ca="1" si="15"/>
        <v/>
      </c>
      <c r="AL87" s="58" t="str">
        <f ca="1">OFFSET(dummy2!$BC85,0,dummy2!$AY$3)</f>
        <v/>
      </c>
      <c r="AM87" s="46"/>
      <c r="AN87" s="46"/>
      <c r="AO87" s="46"/>
      <c r="AP87" s="46"/>
      <c r="AQ87" s="46"/>
    </row>
    <row r="88" spans="1:43" ht="15" customHeight="1" x14ac:dyDescent="0.25">
      <c r="A88" s="73">
        <f t="shared" si="16"/>
        <v>11</v>
      </c>
      <c r="B88" s="61"/>
      <c r="C88" s="46">
        <f t="shared" si="17"/>
        <v>2</v>
      </c>
      <c r="D88" s="51" t="str">
        <f ca="1">OFFSET(dummy2!AZ86,0,dummy2!$AS$3)</f>
        <v/>
      </c>
      <c r="E88" s="40" t="str">
        <f ca="1">OFFSET(dummy2!BA86,0,dummy2!$AS$3)</f>
        <v/>
      </c>
      <c r="F88" s="47" t="str">
        <f ca="1">OFFSET(dummy2!BB86,0,dummy2!$AS$3)</f>
        <v/>
      </c>
      <c r="G88" s="36" t="str">
        <f t="shared" ca="1" si="9"/>
        <v/>
      </c>
      <c r="H88" s="52" t="str">
        <f ca="1">OFFSET(dummy2!BC86,0,dummy2!$AS$3)</f>
        <v/>
      </c>
      <c r="I88" s="51" t="str">
        <f ca="1">OFFSET(dummy2!AZ86,0,dummy2!$AT$3)</f>
        <v/>
      </c>
      <c r="J88" s="40" t="str">
        <f ca="1">OFFSET(dummy2!$BA86,0,dummy2!$AT$3)</f>
        <v/>
      </c>
      <c r="K88" s="47" t="str">
        <f ca="1">OFFSET(dummy2!BB86,0,dummy2!$AT$3)</f>
        <v/>
      </c>
      <c r="L88" s="36" t="str">
        <f t="shared" ca="1" si="10"/>
        <v/>
      </c>
      <c r="M88" s="52" t="str">
        <f ca="1">OFFSET(dummy2!BC86,0,dummy2!$AT$3)</f>
        <v/>
      </c>
      <c r="N88" s="51" t="str">
        <f ca="1">OFFSET(dummy2!$AZ86,0,dummy2!$AU$3)</f>
        <v/>
      </c>
      <c r="O88" s="40" t="str">
        <f ca="1">OFFSET(dummy2!$BA86,0,dummy2!$AU$3)</f>
        <v/>
      </c>
      <c r="P88" s="47" t="str">
        <f ca="1">OFFSET(dummy2!$BB86,0,dummy2!$AU$3)</f>
        <v/>
      </c>
      <c r="Q88" s="36" t="str">
        <f t="shared" ca="1" si="11"/>
        <v/>
      </c>
      <c r="R88" s="58" t="str">
        <f ca="1">OFFSET(dummy2!$BC86,0,dummy2!$AU$3)</f>
        <v/>
      </c>
      <c r="S88" s="51" t="str">
        <f ca="1">OFFSET(dummy2!$AZ86,0,dummy2!$AV$3)</f>
        <v/>
      </c>
      <c r="T88" s="40" t="str">
        <f ca="1">OFFSET(dummy2!$BA86,0,dummy2!$AV$3)</f>
        <v/>
      </c>
      <c r="U88" s="47" t="str">
        <f ca="1">OFFSET(dummy2!$BB86,0,dummy2!$AV$3)</f>
        <v/>
      </c>
      <c r="V88" s="36" t="str">
        <f t="shared" ca="1" si="12"/>
        <v/>
      </c>
      <c r="W88" s="58" t="str">
        <f ca="1">OFFSET(dummy2!$BC86,0,dummy2!$AV$3)</f>
        <v/>
      </c>
      <c r="X88" s="51" t="str">
        <f ca="1">OFFSET(dummy2!$AZ86,0,dummy2!$AW$3)</f>
        <v/>
      </c>
      <c r="Y88" s="40" t="str">
        <f ca="1">OFFSET(dummy2!$BA86,0,dummy2!$AW$3)</f>
        <v/>
      </c>
      <c r="Z88" s="47" t="str">
        <f ca="1">OFFSET(dummy2!$BB86,0,dummy2!$AW$3)</f>
        <v/>
      </c>
      <c r="AA88" s="36" t="str">
        <f t="shared" ca="1" si="13"/>
        <v/>
      </c>
      <c r="AB88" s="58" t="str">
        <f ca="1">OFFSET(dummy2!$BC86,0,dummy2!$AW$3)</f>
        <v/>
      </c>
      <c r="AC88" s="51" t="str">
        <f ca="1">OFFSET(dummy2!$AZ86,0,dummy2!$AX$3)</f>
        <v/>
      </c>
      <c r="AD88" s="40" t="str">
        <f ca="1">OFFSET(dummy2!$BA86,0,dummy2!$AX$3)</f>
        <v/>
      </c>
      <c r="AE88" s="47" t="str">
        <f ca="1">OFFSET(dummy2!$BB86,0,dummy2!$AX$3)</f>
        <v/>
      </c>
      <c r="AF88" s="36" t="str">
        <f t="shared" ca="1" si="14"/>
        <v/>
      </c>
      <c r="AG88" s="58" t="str">
        <f ca="1">OFFSET(dummy2!$BC86,0,dummy2!$AX$3)</f>
        <v/>
      </c>
      <c r="AH88" s="51" t="str">
        <f ca="1">OFFSET(dummy2!$AZ86,0,dummy2!$AY$3)</f>
        <v/>
      </c>
      <c r="AI88" s="40" t="str">
        <f ca="1">OFFSET(dummy2!$BA86,0,dummy2!$AY$3)</f>
        <v/>
      </c>
      <c r="AJ88" s="47" t="str">
        <f ca="1">OFFSET(dummy2!$BB86,0,dummy2!$AY$3)</f>
        <v/>
      </c>
      <c r="AK88" s="36" t="str">
        <f t="shared" ca="1" si="15"/>
        <v/>
      </c>
      <c r="AL88" s="58" t="str">
        <f ca="1">OFFSET(dummy2!$BC86,0,dummy2!$AY$3)</f>
        <v/>
      </c>
      <c r="AM88" s="46"/>
      <c r="AN88" s="46"/>
      <c r="AO88" s="46"/>
      <c r="AP88" s="46"/>
      <c r="AQ88" s="46"/>
    </row>
    <row r="89" spans="1:43" ht="15" customHeight="1" x14ac:dyDescent="0.25">
      <c r="A89" s="73">
        <f t="shared" si="16"/>
        <v>11</v>
      </c>
      <c r="B89" s="61"/>
      <c r="C89" s="46">
        <f t="shared" si="17"/>
        <v>3</v>
      </c>
      <c r="D89" s="51" t="str">
        <f ca="1">OFFSET(dummy2!AZ87,0,dummy2!$AS$3)</f>
        <v/>
      </c>
      <c r="E89" s="40" t="str">
        <f ca="1">OFFSET(dummy2!BA87,0,dummy2!$AS$3)</f>
        <v/>
      </c>
      <c r="F89" s="47" t="str">
        <f ca="1">OFFSET(dummy2!BB87,0,dummy2!$AS$3)</f>
        <v/>
      </c>
      <c r="G89" s="36" t="str">
        <f t="shared" ca="1" si="9"/>
        <v/>
      </c>
      <c r="H89" s="52" t="str">
        <f ca="1">OFFSET(dummy2!BC87,0,dummy2!$AS$3)</f>
        <v/>
      </c>
      <c r="I89" s="51" t="str">
        <f ca="1">OFFSET(dummy2!AZ87,0,dummy2!$AT$3)</f>
        <v/>
      </c>
      <c r="J89" s="40" t="str">
        <f ca="1">OFFSET(dummy2!$BA87,0,dummy2!$AT$3)</f>
        <v/>
      </c>
      <c r="K89" s="47" t="str">
        <f ca="1">OFFSET(dummy2!BB87,0,dummy2!$AT$3)</f>
        <v/>
      </c>
      <c r="L89" s="36" t="str">
        <f t="shared" ca="1" si="10"/>
        <v/>
      </c>
      <c r="M89" s="52" t="str">
        <f ca="1">OFFSET(dummy2!BC87,0,dummy2!$AT$3)</f>
        <v/>
      </c>
      <c r="N89" s="51" t="str">
        <f ca="1">OFFSET(dummy2!$AZ87,0,dummy2!$AU$3)</f>
        <v/>
      </c>
      <c r="O89" s="40" t="str">
        <f ca="1">OFFSET(dummy2!$BA87,0,dummy2!$AU$3)</f>
        <v/>
      </c>
      <c r="P89" s="47" t="str">
        <f ca="1">OFFSET(dummy2!$BB87,0,dummy2!$AU$3)</f>
        <v/>
      </c>
      <c r="Q89" s="36" t="str">
        <f t="shared" ca="1" si="11"/>
        <v/>
      </c>
      <c r="R89" s="58" t="str">
        <f ca="1">OFFSET(dummy2!$BC87,0,dummy2!$AU$3)</f>
        <v/>
      </c>
      <c r="S89" s="51" t="str">
        <f ca="1">OFFSET(dummy2!$AZ87,0,dummy2!$AV$3)</f>
        <v/>
      </c>
      <c r="T89" s="40" t="str">
        <f ca="1">OFFSET(dummy2!$BA87,0,dummy2!$AV$3)</f>
        <v/>
      </c>
      <c r="U89" s="47" t="str">
        <f ca="1">OFFSET(dummy2!$BB87,0,dummy2!$AV$3)</f>
        <v/>
      </c>
      <c r="V89" s="36" t="str">
        <f t="shared" ca="1" si="12"/>
        <v/>
      </c>
      <c r="W89" s="58" t="str">
        <f ca="1">OFFSET(dummy2!$BC87,0,dummy2!$AV$3)</f>
        <v/>
      </c>
      <c r="X89" s="51" t="str">
        <f ca="1">OFFSET(dummy2!$AZ87,0,dummy2!$AW$3)</f>
        <v/>
      </c>
      <c r="Y89" s="40" t="str">
        <f ca="1">OFFSET(dummy2!$BA87,0,dummy2!$AW$3)</f>
        <v/>
      </c>
      <c r="Z89" s="47" t="str">
        <f ca="1">OFFSET(dummy2!$BB87,0,dummy2!$AW$3)</f>
        <v/>
      </c>
      <c r="AA89" s="36" t="str">
        <f t="shared" ca="1" si="13"/>
        <v/>
      </c>
      <c r="AB89" s="58" t="str">
        <f ca="1">OFFSET(dummy2!$BC87,0,dummy2!$AW$3)</f>
        <v/>
      </c>
      <c r="AC89" s="51" t="str">
        <f ca="1">OFFSET(dummy2!$AZ87,0,dummy2!$AX$3)</f>
        <v/>
      </c>
      <c r="AD89" s="40" t="str">
        <f ca="1">OFFSET(dummy2!$BA87,0,dummy2!$AX$3)</f>
        <v/>
      </c>
      <c r="AE89" s="47" t="str">
        <f ca="1">OFFSET(dummy2!$BB87,0,dummy2!$AX$3)</f>
        <v/>
      </c>
      <c r="AF89" s="36" t="str">
        <f t="shared" ca="1" si="14"/>
        <v/>
      </c>
      <c r="AG89" s="58" t="str">
        <f ca="1">OFFSET(dummy2!$BC87,0,dummy2!$AX$3)</f>
        <v/>
      </c>
      <c r="AH89" s="51" t="str">
        <f ca="1">OFFSET(dummy2!$AZ87,0,dummy2!$AY$3)</f>
        <v/>
      </c>
      <c r="AI89" s="40" t="str">
        <f ca="1">OFFSET(dummy2!$BA87,0,dummy2!$AY$3)</f>
        <v/>
      </c>
      <c r="AJ89" s="47" t="str">
        <f ca="1">OFFSET(dummy2!$BB87,0,dummy2!$AY$3)</f>
        <v/>
      </c>
      <c r="AK89" s="36" t="str">
        <f t="shared" ca="1" si="15"/>
        <v/>
      </c>
      <c r="AL89" s="58" t="str">
        <f ca="1">OFFSET(dummy2!$BC87,0,dummy2!$AY$3)</f>
        <v/>
      </c>
      <c r="AM89" s="46"/>
      <c r="AN89" s="46"/>
      <c r="AO89" s="46"/>
      <c r="AP89" s="46"/>
      <c r="AQ89" s="46"/>
    </row>
    <row r="90" spans="1:43" ht="15" customHeight="1" x14ac:dyDescent="0.25">
      <c r="A90" s="73">
        <f t="shared" si="16"/>
        <v>11</v>
      </c>
      <c r="B90" s="61"/>
      <c r="C90" s="46">
        <f t="shared" si="17"/>
        <v>4</v>
      </c>
      <c r="D90" s="51" t="str">
        <f ca="1">OFFSET(dummy2!AZ88,0,dummy2!$AS$3)</f>
        <v/>
      </c>
      <c r="E90" s="40" t="str">
        <f ca="1">OFFSET(dummy2!BA88,0,dummy2!$AS$3)</f>
        <v/>
      </c>
      <c r="F90" s="47" t="str">
        <f ca="1">OFFSET(dummy2!BB88,0,dummy2!$AS$3)</f>
        <v/>
      </c>
      <c r="G90" s="36" t="str">
        <f t="shared" ca="1" si="9"/>
        <v/>
      </c>
      <c r="H90" s="52" t="str">
        <f ca="1">OFFSET(dummy2!BC88,0,dummy2!$AS$3)</f>
        <v/>
      </c>
      <c r="I90" s="51" t="str">
        <f ca="1">OFFSET(dummy2!AZ88,0,dummy2!$AT$3)</f>
        <v/>
      </c>
      <c r="J90" s="40" t="str">
        <f ca="1">OFFSET(dummy2!$BA88,0,dummy2!$AT$3)</f>
        <v/>
      </c>
      <c r="K90" s="47" t="str">
        <f ca="1">OFFSET(dummy2!BB88,0,dummy2!$AT$3)</f>
        <v/>
      </c>
      <c r="L90" s="36" t="str">
        <f t="shared" ca="1" si="10"/>
        <v/>
      </c>
      <c r="M90" s="52" t="str">
        <f ca="1">OFFSET(dummy2!BC88,0,dummy2!$AT$3)</f>
        <v/>
      </c>
      <c r="N90" s="51" t="str">
        <f ca="1">OFFSET(dummy2!$AZ88,0,dummy2!$AU$3)</f>
        <v/>
      </c>
      <c r="O90" s="40" t="str">
        <f ca="1">OFFSET(dummy2!$BA88,0,dummy2!$AU$3)</f>
        <v/>
      </c>
      <c r="P90" s="47" t="str">
        <f ca="1">OFFSET(dummy2!$BB88,0,dummy2!$AU$3)</f>
        <v/>
      </c>
      <c r="Q90" s="36" t="str">
        <f t="shared" ca="1" si="11"/>
        <v/>
      </c>
      <c r="R90" s="58" t="str">
        <f ca="1">OFFSET(dummy2!$BC88,0,dummy2!$AU$3)</f>
        <v/>
      </c>
      <c r="S90" s="51" t="str">
        <f ca="1">OFFSET(dummy2!$AZ88,0,dummy2!$AV$3)</f>
        <v/>
      </c>
      <c r="T90" s="40" t="str">
        <f ca="1">OFFSET(dummy2!$BA88,0,dummy2!$AV$3)</f>
        <v/>
      </c>
      <c r="U90" s="47" t="str">
        <f ca="1">OFFSET(dummy2!$BB88,0,dummy2!$AV$3)</f>
        <v/>
      </c>
      <c r="V90" s="36" t="str">
        <f t="shared" ca="1" si="12"/>
        <v/>
      </c>
      <c r="W90" s="58" t="str">
        <f ca="1">OFFSET(dummy2!$BC88,0,dummy2!$AV$3)</f>
        <v/>
      </c>
      <c r="X90" s="51" t="str">
        <f ca="1">OFFSET(dummy2!$AZ88,0,dummy2!$AW$3)</f>
        <v/>
      </c>
      <c r="Y90" s="40" t="str">
        <f ca="1">OFFSET(dummy2!$BA88,0,dummy2!$AW$3)</f>
        <v/>
      </c>
      <c r="Z90" s="47" t="str">
        <f ca="1">OFFSET(dummy2!$BB88,0,dummy2!$AW$3)</f>
        <v/>
      </c>
      <c r="AA90" s="36" t="str">
        <f t="shared" ca="1" si="13"/>
        <v/>
      </c>
      <c r="AB90" s="58" t="str">
        <f ca="1">OFFSET(dummy2!$BC88,0,dummy2!$AW$3)</f>
        <v/>
      </c>
      <c r="AC90" s="51" t="str">
        <f ca="1">OFFSET(dummy2!$AZ88,0,dummy2!$AX$3)</f>
        <v/>
      </c>
      <c r="AD90" s="40" t="str">
        <f ca="1">OFFSET(dummy2!$BA88,0,dummy2!$AX$3)</f>
        <v/>
      </c>
      <c r="AE90" s="47" t="str">
        <f ca="1">OFFSET(dummy2!$BB88,0,dummy2!$AX$3)</f>
        <v/>
      </c>
      <c r="AF90" s="36" t="str">
        <f t="shared" ca="1" si="14"/>
        <v/>
      </c>
      <c r="AG90" s="58" t="str">
        <f ca="1">OFFSET(dummy2!$BC88,0,dummy2!$AX$3)</f>
        <v/>
      </c>
      <c r="AH90" s="51" t="str">
        <f ca="1">OFFSET(dummy2!$AZ88,0,dummy2!$AY$3)</f>
        <v/>
      </c>
      <c r="AI90" s="40" t="str">
        <f ca="1">OFFSET(dummy2!$BA88,0,dummy2!$AY$3)</f>
        <v/>
      </c>
      <c r="AJ90" s="47" t="str">
        <f ca="1">OFFSET(dummy2!$BB88,0,dummy2!$AY$3)</f>
        <v/>
      </c>
      <c r="AK90" s="36" t="str">
        <f t="shared" ca="1" si="15"/>
        <v/>
      </c>
      <c r="AL90" s="58" t="str">
        <f ca="1">OFFSET(dummy2!$BC88,0,dummy2!$AY$3)</f>
        <v/>
      </c>
      <c r="AM90" s="46"/>
      <c r="AN90" s="46"/>
      <c r="AO90" s="46"/>
      <c r="AP90" s="46"/>
      <c r="AQ90" s="46"/>
    </row>
    <row r="91" spans="1:43" ht="15" customHeight="1" x14ac:dyDescent="0.25">
      <c r="A91" s="73">
        <f t="shared" si="16"/>
        <v>11</v>
      </c>
      <c r="B91" s="61"/>
      <c r="C91" s="46">
        <f t="shared" si="17"/>
        <v>5</v>
      </c>
      <c r="D91" s="51" t="str">
        <f ca="1">OFFSET(dummy2!AZ89,0,dummy2!$AS$3)</f>
        <v/>
      </c>
      <c r="E91" s="40" t="str">
        <f ca="1">OFFSET(dummy2!BA89,0,dummy2!$AS$3)</f>
        <v/>
      </c>
      <c r="F91" s="47" t="str">
        <f ca="1">OFFSET(dummy2!BB89,0,dummy2!$AS$3)</f>
        <v/>
      </c>
      <c r="G91" s="36" t="str">
        <f t="shared" ca="1" si="9"/>
        <v/>
      </c>
      <c r="H91" s="52" t="str">
        <f ca="1">OFFSET(dummy2!BC89,0,dummy2!$AS$3)</f>
        <v/>
      </c>
      <c r="I91" s="51" t="str">
        <f ca="1">OFFSET(dummy2!AZ89,0,dummy2!$AT$3)</f>
        <v/>
      </c>
      <c r="J91" s="40" t="str">
        <f ca="1">OFFSET(dummy2!$BA89,0,dummy2!$AT$3)</f>
        <v/>
      </c>
      <c r="K91" s="47" t="str">
        <f ca="1">OFFSET(dummy2!BB89,0,dummy2!$AT$3)</f>
        <v/>
      </c>
      <c r="L91" s="36" t="str">
        <f t="shared" ca="1" si="10"/>
        <v/>
      </c>
      <c r="M91" s="52" t="str">
        <f ca="1">OFFSET(dummy2!BC89,0,dummy2!$AT$3)</f>
        <v/>
      </c>
      <c r="N91" s="51" t="str">
        <f ca="1">OFFSET(dummy2!$AZ89,0,dummy2!$AU$3)</f>
        <v/>
      </c>
      <c r="O91" s="40" t="str">
        <f ca="1">OFFSET(dummy2!$BA89,0,dummy2!$AU$3)</f>
        <v/>
      </c>
      <c r="P91" s="47" t="str">
        <f ca="1">OFFSET(dummy2!$BB89,0,dummy2!$AU$3)</f>
        <v/>
      </c>
      <c r="Q91" s="36" t="str">
        <f t="shared" ca="1" si="11"/>
        <v/>
      </c>
      <c r="R91" s="58" t="str">
        <f ca="1">OFFSET(dummy2!$BC89,0,dummy2!$AU$3)</f>
        <v/>
      </c>
      <c r="S91" s="51" t="str">
        <f ca="1">OFFSET(dummy2!$AZ89,0,dummy2!$AV$3)</f>
        <v/>
      </c>
      <c r="T91" s="40" t="str">
        <f ca="1">OFFSET(dummy2!$BA89,0,dummy2!$AV$3)</f>
        <v/>
      </c>
      <c r="U91" s="47" t="str">
        <f ca="1">OFFSET(dummy2!$BB89,0,dummy2!$AV$3)</f>
        <v/>
      </c>
      <c r="V91" s="36" t="str">
        <f t="shared" ca="1" si="12"/>
        <v/>
      </c>
      <c r="W91" s="58" t="str">
        <f ca="1">OFFSET(dummy2!$BC89,0,dummy2!$AV$3)</f>
        <v/>
      </c>
      <c r="X91" s="51" t="str">
        <f ca="1">OFFSET(dummy2!$AZ89,0,dummy2!$AW$3)</f>
        <v/>
      </c>
      <c r="Y91" s="40" t="str">
        <f ca="1">OFFSET(dummy2!$BA89,0,dummy2!$AW$3)</f>
        <v/>
      </c>
      <c r="Z91" s="47" t="str">
        <f ca="1">OFFSET(dummy2!$BB89,0,dummy2!$AW$3)</f>
        <v/>
      </c>
      <c r="AA91" s="36" t="str">
        <f t="shared" ca="1" si="13"/>
        <v/>
      </c>
      <c r="AB91" s="58" t="str">
        <f ca="1">OFFSET(dummy2!$BC89,0,dummy2!$AW$3)</f>
        <v/>
      </c>
      <c r="AC91" s="51" t="str">
        <f ca="1">OFFSET(dummy2!$AZ89,0,dummy2!$AX$3)</f>
        <v/>
      </c>
      <c r="AD91" s="40" t="str">
        <f ca="1">OFFSET(dummy2!$BA89,0,dummy2!$AX$3)</f>
        <v/>
      </c>
      <c r="AE91" s="47" t="str">
        <f ca="1">OFFSET(dummy2!$BB89,0,dummy2!$AX$3)</f>
        <v/>
      </c>
      <c r="AF91" s="36" t="str">
        <f t="shared" ca="1" si="14"/>
        <v/>
      </c>
      <c r="AG91" s="58" t="str">
        <f ca="1">OFFSET(dummy2!$BC89,0,dummy2!$AX$3)</f>
        <v/>
      </c>
      <c r="AH91" s="51" t="str">
        <f ca="1">OFFSET(dummy2!$AZ89,0,dummy2!$AY$3)</f>
        <v/>
      </c>
      <c r="AI91" s="40" t="str">
        <f ca="1">OFFSET(dummy2!$BA89,0,dummy2!$AY$3)</f>
        <v/>
      </c>
      <c r="AJ91" s="47" t="str">
        <f ca="1">OFFSET(dummy2!$BB89,0,dummy2!$AY$3)</f>
        <v/>
      </c>
      <c r="AK91" s="36" t="str">
        <f t="shared" ca="1" si="15"/>
        <v/>
      </c>
      <c r="AL91" s="58" t="str">
        <f ca="1">OFFSET(dummy2!$BC89,0,dummy2!$AY$3)</f>
        <v/>
      </c>
      <c r="AM91" s="46"/>
      <c r="AN91" s="46"/>
      <c r="AO91" s="46"/>
      <c r="AP91" s="46"/>
      <c r="AQ91" s="46"/>
    </row>
    <row r="92" spans="1:43" ht="15" customHeight="1" x14ac:dyDescent="0.25">
      <c r="A92" s="73">
        <f t="shared" si="16"/>
        <v>11</v>
      </c>
      <c r="B92" s="61"/>
      <c r="C92" s="46">
        <f t="shared" si="17"/>
        <v>6</v>
      </c>
      <c r="D92" s="51" t="str">
        <f ca="1">OFFSET(dummy2!AZ90,0,dummy2!$AS$3)</f>
        <v/>
      </c>
      <c r="E92" s="40" t="str">
        <f ca="1">OFFSET(dummy2!BA90,0,dummy2!$AS$3)</f>
        <v/>
      </c>
      <c r="F92" s="47" t="str">
        <f ca="1">OFFSET(dummy2!BB90,0,dummy2!$AS$3)</f>
        <v/>
      </c>
      <c r="G92" s="36" t="str">
        <f t="shared" ca="1" si="9"/>
        <v/>
      </c>
      <c r="H92" s="52" t="str">
        <f ca="1">OFFSET(dummy2!BC90,0,dummy2!$AS$3)</f>
        <v/>
      </c>
      <c r="I92" s="51" t="str">
        <f ca="1">OFFSET(dummy2!AZ90,0,dummy2!$AT$3)</f>
        <v/>
      </c>
      <c r="J92" s="40" t="str">
        <f ca="1">OFFSET(dummy2!$BA90,0,dummy2!$AT$3)</f>
        <v/>
      </c>
      <c r="K92" s="47" t="str">
        <f ca="1">OFFSET(dummy2!BB90,0,dummy2!$AT$3)</f>
        <v/>
      </c>
      <c r="L92" s="36" t="str">
        <f t="shared" ca="1" si="10"/>
        <v/>
      </c>
      <c r="M92" s="52" t="str">
        <f ca="1">OFFSET(dummy2!BC90,0,dummy2!$AT$3)</f>
        <v/>
      </c>
      <c r="N92" s="51" t="str">
        <f ca="1">OFFSET(dummy2!$AZ90,0,dummy2!$AU$3)</f>
        <v/>
      </c>
      <c r="O92" s="40" t="str">
        <f ca="1">OFFSET(dummy2!$BA90,0,dummy2!$AU$3)</f>
        <v/>
      </c>
      <c r="P92" s="47" t="str">
        <f ca="1">OFFSET(dummy2!$BB90,0,dummy2!$AU$3)</f>
        <v/>
      </c>
      <c r="Q92" s="36" t="str">
        <f t="shared" ca="1" si="11"/>
        <v/>
      </c>
      <c r="R92" s="58" t="str">
        <f ca="1">OFFSET(dummy2!$BC90,0,dummy2!$AU$3)</f>
        <v/>
      </c>
      <c r="S92" s="51" t="str">
        <f ca="1">OFFSET(dummy2!$AZ90,0,dummy2!$AV$3)</f>
        <v/>
      </c>
      <c r="T92" s="40" t="str">
        <f ca="1">OFFSET(dummy2!$BA90,0,dummy2!$AV$3)</f>
        <v/>
      </c>
      <c r="U92" s="47" t="str">
        <f ca="1">OFFSET(dummy2!$BB90,0,dummy2!$AV$3)</f>
        <v/>
      </c>
      <c r="V92" s="36" t="str">
        <f t="shared" ca="1" si="12"/>
        <v/>
      </c>
      <c r="W92" s="58" t="str">
        <f ca="1">OFFSET(dummy2!$BC90,0,dummy2!$AV$3)</f>
        <v/>
      </c>
      <c r="X92" s="51" t="str">
        <f ca="1">OFFSET(dummy2!$AZ90,0,dummy2!$AW$3)</f>
        <v/>
      </c>
      <c r="Y92" s="40" t="str">
        <f ca="1">OFFSET(dummy2!$BA90,0,dummy2!$AW$3)</f>
        <v/>
      </c>
      <c r="Z92" s="47" t="str">
        <f ca="1">OFFSET(dummy2!$BB90,0,dummy2!$AW$3)</f>
        <v/>
      </c>
      <c r="AA92" s="36" t="str">
        <f t="shared" ca="1" si="13"/>
        <v/>
      </c>
      <c r="AB92" s="58" t="str">
        <f ca="1">OFFSET(dummy2!$BC90,0,dummy2!$AW$3)</f>
        <v/>
      </c>
      <c r="AC92" s="51" t="str">
        <f ca="1">OFFSET(dummy2!$AZ90,0,dummy2!$AX$3)</f>
        <v/>
      </c>
      <c r="AD92" s="40" t="str">
        <f ca="1">OFFSET(dummy2!$BA90,0,dummy2!$AX$3)</f>
        <v/>
      </c>
      <c r="AE92" s="47" t="str">
        <f ca="1">OFFSET(dummy2!$BB90,0,dummy2!$AX$3)</f>
        <v/>
      </c>
      <c r="AF92" s="36" t="str">
        <f t="shared" ca="1" si="14"/>
        <v/>
      </c>
      <c r="AG92" s="58" t="str">
        <f ca="1">OFFSET(dummy2!$BC90,0,dummy2!$AX$3)</f>
        <v/>
      </c>
      <c r="AH92" s="51" t="str">
        <f ca="1">OFFSET(dummy2!$AZ90,0,dummy2!$AY$3)</f>
        <v/>
      </c>
      <c r="AI92" s="40" t="str">
        <f ca="1">OFFSET(dummy2!$BA90,0,dummy2!$AY$3)</f>
        <v/>
      </c>
      <c r="AJ92" s="47" t="str">
        <f ca="1">OFFSET(dummy2!$BB90,0,dummy2!$AY$3)</f>
        <v/>
      </c>
      <c r="AK92" s="36" t="str">
        <f t="shared" ca="1" si="15"/>
        <v/>
      </c>
      <c r="AL92" s="58" t="str">
        <f ca="1">OFFSET(dummy2!$BC90,0,dummy2!$AY$3)</f>
        <v/>
      </c>
      <c r="AM92" s="46"/>
      <c r="AN92" s="46"/>
      <c r="AO92" s="46"/>
      <c r="AP92" s="46"/>
      <c r="AQ92" s="46"/>
    </row>
    <row r="93" spans="1:43" ht="15" customHeight="1" x14ac:dyDescent="0.25">
      <c r="A93" s="73">
        <f t="shared" si="16"/>
        <v>11</v>
      </c>
      <c r="B93" s="61"/>
      <c r="C93" s="46">
        <f t="shared" si="17"/>
        <v>7</v>
      </c>
      <c r="D93" s="51" t="str">
        <f ca="1">OFFSET(dummy2!AZ91,0,dummy2!$AS$3)</f>
        <v/>
      </c>
      <c r="E93" s="40" t="str">
        <f ca="1">OFFSET(dummy2!BA91,0,dummy2!$AS$3)</f>
        <v/>
      </c>
      <c r="F93" s="47" t="str">
        <f ca="1">OFFSET(dummy2!BB91,0,dummy2!$AS$3)</f>
        <v/>
      </c>
      <c r="G93" s="36" t="str">
        <f t="shared" ca="1" si="9"/>
        <v/>
      </c>
      <c r="H93" s="52" t="str">
        <f ca="1">OFFSET(dummy2!BC91,0,dummy2!$AS$3)</f>
        <v/>
      </c>
      <c r="I93" s="51" t="str">
        <f ca="1">OFFSET(dummy2!AZ91,0,dummy2!$AT$3)</f>
        <v/>
      </c>
      <c r="J93" s="40" t="str">
        <f ca="1">OFFSET(dummy2!$BA91,0,dummy2!$AT$3)</f>
        <v/>
      </c>
      <c r="K93" s="47" t="str">
        <f ca="1">OFFSET(dummy2!BB91,0,dummy2!$AT$3)</f>
        <v/>
      </c>
      <c r="L93" s="36" t="str">
        <f t="shared" ca="1" si="10"/>
        <v/>
      </c>
      <c r="M93" s="52" t="str">
        <f ca="1">OFFSET(dummy2!BC91,0,dummy2!$AT$3)</f>
        <v/>
      </c>
      <c r="N93" s="51" t="str">
        <f ca="1">OFFSET(dummy2!$AZ91,0,dummy2!$AU$3)</f>
        <v/>
      </c>
      <c r="O93" s="40" t="str">
        <f ca="1">OFFSET(dummy2!$BA91,0,dummy2!$AU$3)</f>
        <v/>
      </c>
      <c r="P93" s="47" t="str">
        <f ca="1">OFFSET(dummy2!$BB91,0,dummy2!$AU$3)</f>
        <v/>
      </c>
      <c r="Q93" s="36" t="str">
        <f t="shared" ca="1" si="11"/>
        <v/>
      </c>
      <c r="R93" s="58" t="str">
        <f ca="1">OFFSET(dummy2!$BC91,0,dummy2!$AU$3)</f>
        <v/>
      </c>
      <c r="S93" s="51" t="str">
        <f ca="1">OFFSET(dummy2!$AZ91,0,dummy2!$AV$3)</f>
        <v/>
      </c>
      <c r="T93" s="40" t="str">
        <f ca="1">OFFSET(dummy2!$BA91,0,dummy2!$AV$3)</f>
        <v/>
      </c>
      <c r="U93" s="47" t="str">
        <f ca="1">OFFSET(dummy2!$BB91,0,dummy2!$AV$3)</f>
        <v/>
      </c>
      <c r="V93" s="36" t="str">
        <f t="shared" ca="1" si="12"/>
        <v/>
      </c>
      <c r="W93" s="58" t="str">
        <f ca="1">OFFSET(dummy2!$BC91,0,dummy2!$AV$3)</f>
        <v/>
      </c>
      <c r="X93" s="51" t="str">
        <f ca="1">OFFSET(dummy2!$AZ91,0,dummy2!$AW$3)</f>
        <v/>
      </c>
      <c r="Y93" s="40" t="str">
        <f ca="1">OFFSET(dummy2!$BA91,0,dummy2!$AW$3)</f>
        <v/>
      </c>
      <c r="Z93" s="47" t="str">
        <f ca="1">OFFSET(dummy2!$BB91,0,dummy2!$AW$3)</f>
        <v/>
      </c>
      <c r="AA93" s="36" t="str">
        <f t="shared" ca="1" si="13"/>
        <v/>
      </c>
      <c r="AB93" s="58" t="str">
        <f ca="1">OFFSET(dummy2!$BC91,0,dummy2!$AW$3)</f>
        <v/>
      </c>
      <c r="AC93" s="51" t="str">
        <f ca="1">OFFSET(dummy2!$AZ91,0,dummy2!$AX$3)</f>
        <v/>
      </c>
      <c r="AD93" s="40" t="str">
        <f ca="1">OFFSET(dummy2!$BA91,0,dummy2!$AX$3)</f>
        <v/>
      </c>
      <c r="AE93" s="47" t="str">
        <f ca="1">OFFSET(dummy2!$BB91,0,dummy2!$AX$3)</f>
        <v/>
      </c>
      <c r="AF93" s="36" t="str">
        <f t="shared" ca="1" si="14"/>
        <v/>
      </c>
      <c r="AG93" s="58" t="str">
        <f ca="1">OFFSET(dummy2!$BC91,0,dummy2!$AX$3)</f>
        <v/>
      </c>
      <c r="AH93" s="51" t="str">
        <f ca="1">OFFSET(dummy2!$AZ91,0,dummy2!$AY$3)</f>
        <v/>
      </c>
      <c r="AI93" s="40" t="str">
        <f ca="1">OFFSET(dummy2!$BA91,0,dummy2!$AY$3)</f>
        <v/>
      </c>
      <c r="AJ93" s="47" t="str">
        <f ca="1">OFFSET(dummy2!$BB91,0,dummy2!$AY$3)</f>
        <v/>
      </c>
      <c r="AK93" s="36" t="str">
        <f t="shared" ca="1" si="15"/>
        <v/>
      </c>
      <c r="AL93" s="58" t="str">
        <f ca="1">OFFSET(dummy2!$BC91,0,dummy2!$AY$3)</f>
        <v/>
      </c>
      <c r="AM93" s="46"/>
      <c r="AN93" s="46"/>
      <c r="AO93" s="46"/>
      <c r="AP93" s="46"/>
      <c r="AQ93" s="46"/>
    </row>
    <row r="94" spans="1:43" ht="15" customHeight="1" thickBot="1" x14ac:dyDescent="0.3">
      <c r="A94" s="73">
        <f t="shared" si="16"/>
        <v>11</v>
      </c>
      <c r="B94" s="62"/>
      <c r="C94" s="46">
        <f t="shared" si="17"/>
        <v>8</v>
      </c>
      <c r="D94" s="51" t="str">
        <f ca="1">OFFSET(dummy2!AZ92,0,dummy2!$AS$3)</f>
        <v/>
      </c>
      <c r="E94" s="40" t="str">
        <f ca="1">OFFSET(dummy2!BA92,0,dummy2!$AS$3)</f>
        <v/>
      </c>
      <c r="F94" s="47" t="str">
        <f ca="1">OFFSET(dummy2!BB92,0,dummy2!$AS$3)</f>
        <v/>
      </c>
      <c r="G94" s="36" t="str">
        <f t="shared" ca="1" si="9"/>
        <v/>
      </c>
      <c r="H94" s="52" t="str">
        <f ca="1">OFFSET(dummy2!BC92,0,dummy2!$AS$3)</f>
        <v/>
      </c>
      <c r="I94" s="51" t="str">
        <f ca="1">OFFSET(dummy2!AZ92,0,dummy2!$AT$3)</f>
        <v/>
      </c>
      <c r="J94" s="40" t="str">
        <f ca="1">OFFSET(dummy2!$BA92,0,dummy2!$AT$3)</f>
        <v/>
      </c>
      <c r="K94" s="47" t="str">
        <f ca="1">OFFSET(dummy2!BB92,0,dummy2!$AT$3)</f>
        <v/>
      </c>
      <c r="L94" s="36" t="str">
        <f t="shared" ca="1" si="10"/>
        <v/>
      </c>
      <c r="M94" s="52" t="str">
        <f ca="1">OFFSET(dummy2!BC92,0,dummy2!$AT$3)</f>
        <v/>
      </c>
      <c r="N94" s="51" t="str">
        <f ca="1">OFFSET(dummy2!$AZ92,0,dummy2!$AU$3)</f>
        <v/>
      </c>
      <c r="O94" s="40" t="str">
        <f ca="1">OFFSET(dummy2!$BA92,0,dummy2!$AU$3)</f>
        <v/>
      </c>
      <c r="P94" s="47" t="str">
        <f ca="1">OFFSET(dummy2!$BB92,0,dummy2!$AU$3)</f>
        <v/>
      </c>
      <c r="Q94" s="36" t="str">
        <f t="shared" ca="1" si="11"/>
        <v/>
      </c>
      <c r="R94" s="58" t="str">
        <f ca="1">OFFSET(dummy2!$BC92,0,dummy2!$AU$3)</f>
        <v/>
      </c>
      <c r="S94" s="51" t="str">
        <f ca="1">OFFSET(dummy2!$AZ92,0,dummy2!$AV$3)</f>
        <v/>
      </c>
      <c r="T94" s="40" t="str">
        <f ca="1">OFFSET(dummy2!$BA92,0,dummy2!$AV$3)</f>
        <v/>
      </c>
      <c r="U94" s="47" t="str">
        <f ca="1">OFFSET(dummy2!$BB92,0,dummy2!$AV$3)</f>
        <v/>
      </c>
      <c r="V94" s="36" t="str">
        <f t="shared" ca="1" si="12"/>
        <v/>
      </c>
      <c r="W94" s="58" t="str">
        <f ca="1">OFFSET(dummy2!$BC92,0,dummy2!$AV$3)</f>
        <v/>
      </c>
      <c r="X94" s="51" t="str">
        <f ca="1">OFFSET(dummy2!$AZ92,0,dummy2!$AW$3)</f>
        <v/>
      </c>
      <c r="Y94" s="40" t="str">
        <f ca="1">OFFSET(dummy2!$BA92,0,dummy2!$AW$3)</f>
        <v/>
      </c>
      <c r="Z94" s="47" t="str">
        <f ca="1">OFFSET(dummy2!$BB92,0,dummy2!$AW$3)</f>
        <v/>
      </c>
      <c r="AA94" s="36" t="str">
        <f t="shared" ca="1" si="13"/>
        <v/>
      </c>
      <c r="AB94" s="58" t="str">
        <f ca="1">OFFSET(dummy2!$BC92,0,dummy2!$AW$3)</f>
        <v/>
      </c>
      <c r="AC94" s="51" t="str">
        <f ca="1">OFFSET(dummy2!$AZ92,0,dummy2!$AX$3)</f>
        <v/>
      </c>
      <c r="AD94" s="40" t="str">
        <f ca="1">OFFSET(dummy2!$BA92,0,dummy2!$AX$3)</f>
        <v/>
      </c>
      <c r="AE94" s="47" t="str">
        <f ca="1">OFFSET(dummy2!$BB92,0,dummy2!$AX$3)</f>
        <v/>
      </c>
      <c r="AF94" s="36" t="str">
        <f t="shared" ca="1" si="14"/>
        <v/>
      </c>
      <c r="AG94" s="58" t="str">
        <f ca="1">OFFSET(dummy2!$BC92,0,dummy2!$AX$3)</f>
        <v/>
      </c>
      <c r="AH94" s="51" t="str">
        <f ca="1">OFFSET(dummy2!$AZ92,0,dummy2!$AY$3)</f>
        <v/>
      </c>
      <c r="AI94" s="40" t="str">
        <f ca="1">OFFSET(dummy2!$BA92,0,dummy2!$AY$3)</f>
        <v/>
      </c>
      <c r="AJ94" s="47" t="str">
        <f ca="1">OFFSET(dummy2!$BB92,0,dummy2!$AY$3)</f>
        <v/>
      </c>
      <c r="AK94" s="36" t="str">
        <f t="shared" ca="1" si="15"/>
        <v/>
      </c>
      <c r="AL94" s="58" t="str">
        <f ca="1">OFFSET(dummy2!$BC92,0,dummy2!$AY$3)</f>
        <v/>
      </c>
      <c r="AM94" s="46"/>
      <c r="AN94" s="46"/>
      <c r="AO94" s="46"/>
      <c r="AP94" s="46"/>
      <c r="AQ94" s="46"/>
    </row>
    <row r="95" spans="1:43" ht="15" customHeight="1" x14ac:dyDescent="0.25">
      <c r="A95" s="73">
        <f t="shared" si="16"/>
        <v>12</v>
      </c>
      <c r="B95" s="60" t="str">
        <f>dummy1!L26</f>
        <v>Court 12</v>
      </c>
      <c r="C95" s="46">
        <f t="shared" si="17"/>
        <v>1</v>
      </c>
      <c r="D95" s="67">
        <f ca="1">OFFSET(dummy2!AZ93,0,dummy2!$AS$3)</f>
        <v>0.625</v>
      </c>
      <c r="E95" s="68">
        <f ca="1">OFFSET(dummy2!BA93,0,dummy2!$AS$3)</f>
        <v>12</v>
      </c>
      <c r="F95" s="69" t="str">
        <f ca="1">OFFSET(dummy2!BB93,0,dummy2!$AS$3)</f>
        <v>Winner Match 7</v>
      </c>
      <c r="G95" s="70" t="str">
        <f t="shared" ca="1" si="9"/>
        <v>vs</v>
      </c>
      <c r="H95" s="71" t="str">
        <f ca="1">OFFSET(dummy2!BC93,0,dummy2!$AS$3)</f>
        <v>Winner Match 8</v>
      </c>
      <c r="I95" s="67" t="str">
        <f ca="1">OFFSET(dummy2!AZ93,0,dummy2!$AT$3)</f>
        <v/>
      </c>
      <c r="J95" s="68" t="str">
        <f ca="1">OFFSET(dummy2!$BA93,0,dummy2!$AT$3)</f>
        <v/>
      </c>
      <c r="K95" s="69" t="str">
        <f ca="1">OFFSET(dummy2!BB93,0,dummy2!$AT$3)</f>
        <v/>
      </c>
      <c r="L95" s="70" t="str">
        <f t="shared" ca="1" si="10"/>
        <v/>
      </c>
      <c r="M95" s="71" t="str">
        <f ca="1">OFFSET(dummy2!BC93,0,dummy2!$AT$3)</f>
        <v/>
      </c>
      <c r="N95" s="67" t="str">
        <f ca="1">OFFSET(dummy2!$AZ93,0,dummy2!$AU$3)</f>
        <v/>
      </c>
      <c r="O95" s="68" t="str">
        <f ca="1">OFFSET(dummy2!$BA93,0,dummy2!$AU$3)</f>
        <v/>
      </c>
      <c r="P95" s="69" t="str">
        <f ca="1">OFFSET(dummy2!$BB93,0,dummy2!$AU$3)</f>
        <v/>
      </c>
      <c r="Q95" s="70" t="str">
        <f t="shared" ca="1" si="11"/>
        <v/>
      </c>
      <c r="R95" s="72" t="str">
        <f ca="1">OFFSET(dummy2!$BC93,0,dummy2!$AU$3)</f>
        <v/>
      </c>
      <c r="S95" s="67" t="str">
        <f ca="1">OFFSET(dummy2!$AZ93,0,dummy2!$AV$3)</f>
        <v/>
      </c>
      <c r="T95" s="68" t="str">
        <f ca="1">OFFSET(dummy2!$BA93,0,dummy2!$AV$3)</f>
        <v/>
      </c>
      <c r="U95" s="69" t="str">
        <f ca="1">OFFSET(dummy2!$BB93,0,dummy2!$AV$3)</f>
        <v/>
      </c>
      <c r="V95" s="70" t="str">
        <f t="shared" ca="1" si="12"/>
        <v/>
      </c>
      <c r="W95" s="72" t="str">
        <f ca="1">OFFSET(dummy2!$BC93,0,dummy2!$AV$3)</f>
        <v/>
      </c>
      <c r="X95" s="67" t="str">
        <f ca="1">OFFSET(dummy2!$AZ93,0,dummy2!$AW$3)</f>
        <v/>
      </c>
      <c r="Y95" s="68" t="str">
        <f ca="1">OFFSET(dummy2!$BA93,0,dummy2!$AW$3)</f>
        <v/>
      </c>
      <c r="Z95" s="69" t="str">
        <f ca="1">OFFSET(dummy2!$BB93,0,dummy2!$AW$3)</f>
        <v/>
      </c>
      <c r="AA95" s="70" t="str">
        <f t="shared" ca="1" si="13"/>
        <v/>
      </c>
      <c r="AB95" s="72" t="str">
        <f ca="1">OFFSET(dummy2!$BC93,0,dummy2!$AW$3)</f>
        <v/>
      </c>
      <c r="AC95" s="67" t="str">
        <f ca="1">OFFSET(dummy2!$AZ93,0,dummy2!$AX$3)</f>
        <v/>
      </c>
      <c r="AD95" s="68" t="str">
        <f ca="1">OFFSET(dummy2!$BA93,0,dummy2!$AX$3)</f>
        <v/>
      </c>
      <c r="AE95" s="69" t="str">
        <f ca="1">OFFSET(dummy2!$BB93,0,dummy2!$AX$3)</f>
        <v/>
      </c>
      <c r="AF95" s="70" t="str">
        <f t="shared" ca="1" si="14"/>
        <v/>
      </c>
      <c r="AG95" s="72" t="str">
        <f ca="1">OFFSET(dummy2!$BC93,0,dummy2!$AX$3)</f>
        <v/>
      </c>
      <c r="AH95" s="67" t="str">
        <f ca="1">OFFSET(dummy2!$AZ93,0,dummy2!$AY$3)</f>
        <v/>
      </c>
      <c r="AI95" s="68" t="str">
        <f ca="1">OFFSET(dummy2!$BA93,0,dummy2!$AY$3)</f>
        <v/>
      </c>
      <c r="AJ95" s="69" t="str">
        <f ca="1">OFFSET(dummy2!$BB93,0,dummy2!$AY$3)</f>
        <v/>
      </c>
      <c r="AK95" s="70" t="str">
        <f t="shared" ca="1" si="15"/>
        <v/>
      </c>
      <c r="AL95" s="72" t="str">
        <f ca="1">OFFSET(dummy2!$BC93,0,dummy2!$AY$3)</f>
        <v/>
      </c>
      <c r="AM95" s="46"/>
      <c r="AN95" s="46"/>
      <c r="AO95" s="46"/>
      <c r="AP95" s="46"/>
      <c r="AQ95" s="46"/>
    </row>
    <row r="96" spans="1:43" ht="15" customHeight="1" x14ac:dyDescent="0.25">
      <c r="A96" s="73">
        <f t="shared" si="16"/>
        <v>12</v>
      </c>
      <c r="B96" s="61"/>
      <c r="C96" s="46">
        <f t="shared" si="17"/>
        <v>2</v>
      </c>
      <c r="D96" s="51" t="str">
        <f ca="1">OFFSET(dummy2!AZ94,0,dummy2!$AS$3)</f>
        <v/>
      </c>
      <c r="E96" s="40" t="str">
        <f ca="1">OFFSET(dummy2!BA94,0,dummy2!$AS$3)</f>
        <v/>
      </c>
      <c r="F96" s="47" t="str">
        <f ca="1">OFFSET(dummy2!BB94,0,dummy2!$AS$3)</f>
        <v/>
      </c>
      <c r="G96" s="36" t="str">
        <f t="shared" ca="1" si="9"/>
        <v/>
      </c>
      <c r="H96" s="52" t="str">
        <f ca="1">OFFSET(dummy2!BC94,0,dummy2!$AS$3)</f>
        <v/>
      </c>
      <c r="I96" s="51" t="str">
        <f ca="1">OFFSET(dummy2!AZ94,0,dummy2!$AT$3)</f>
        <v/>
      </c>
      <c r="J96" s="40" t="str">
        <f ca="1">OFFSET(dummy2!$BA94,0,dummy2!$AT$3)</f>
        <v/>
      </c>
      <c r="K96" s="47" t="str">
        <f ca="1">OFFSET(dummy2!BB94,0,dummy2!$AT$3)</f>
        <v/>
      </c>
      <c r="L96" s="36" t="str">
        <f t="shared" ca="1" si="10"/>
        <v/>
      </c>
      <c r="M96" s="52" t="str">
        <f ca="1">OFFSET(dummy2!BC94,0,dummy2!$AT$3)</f>
        <v/>
      </c>
      <c r="N96" s="51" t="str">
        <f ca="1">OFFSET(dummy2!$AZ94,0,dummy2!$AU$3)</f>
        <v/>
      </c>
      <c r="O96" s="40" t="str">
        <f ca="1">OFFSET(dummy2!$BA94,0,dummy2!$AU$3)</f>
        <v/>
      </c>
      <c r="P96" s="47" t="str">
        <f ca="1">OFFSET(dummy2!$BB94,0,dummy2!$AU$3)</f>
        <v/>
      </c>
      <c r="Q96" s="36" t="str">
        <f t="shared" ca="1" si="11"/>
        <v/>
      </c>
      <c r="R96" s="58" t="str">
        <f ca="1">OFFSET(dummy2!$BC94,0,dummy2!$AU$3)</f>
        <v/>
      </c>
      <c r="S96" s="51" t="str">
        <f ca="1">OFFSET(dummy2!$AZ94,0,dummy2!$AV$3)</f>
        <v/>
      </c>
      <c r="T96" s="40" t="str">
        <f ca="1">OFFSET(dummy2!$BA94,0,dummy2!$AV$3)</f>
        <v/>
      </c>
      <c r="U96" s="47" t="str">
        <f ca="1">OFFSET(dummy2!$BB94,0,dummy2!$AV$3)</f>
        <v/>
      </c>
      <c r="V96" s="36" t="str">
        <f t="shared" ca="1" si="12"/>
        <v/>
      </c>
      <c r="W96" s="58" t="str">
        <f ca="1">OFFSET(dummy2!$BC94,0,dummy2!$AV$3)</f>
        <v/>
      </c>
      <c r="X96" s="51" t="str">
        <f ca="1">OFFSET(dummy2!$AZ94,0,dummy2!$AW$3)</f>
        <v/>
      </c>
      <c r="Y96" s="40" t="str">
        <f ca="1">OFFSET(dummy2!$BA94,0,dummy2!$AW$3)</f>
        <v/>
      </c>
      <c r="Z96" s="47" t="str">
        <f ca="1">OFFSET(dummy2!$BB94,0,dummy2!$AW$3)</f>
        <v/>
      </c>
      <c r="AA96" s="36" t="str">
        <f t="shared" ca="1" si="13"/>
        <v/>
      </c>
      <c r="AB96" s="58" t="str">
        <f ca="1">OFFSET(dummy2!$BC94,0,dummy2!$AW$3)</f>
        <v/>
      </c>
      <c r="AC96" s="51" t="str">
        <f ca="1">OFFSET(dummy2!$AZ94,0,dummy2!$AX$3)</f>
        <v/>
      </c>
      <c r="AD96" s="40" t="str">
        <f ca="1">OFFSET(dummy2!$BA94,0,dummy2!$AX$3)</f>
        <v/>
      </c>
      <c r="AE96" s="47" t="str">
        <f ca="1">OFFSET(dummy2!$BB94,0,dummy2!$AX$3)</f>
        <v/>
      </c>
      <c r="AF96" s="36" t="str">
        <f t="shared" ca="1" si="14"/>
        <v/>
      </c>
      <c r="AG96" s="58" t="str">
        <f ca="1">OFFSET(dummy2!$BC94,0,dummy2!$AX$3)</f>
        <v/>
      </c>
      <c r="AH96" s="51" t="str">
        <f ca="1">OFFSET(dummy2!$AZ94,0,dummy2!$AY$3)</f>
        <v/>
      </c>
      <c r="AI96" s="40" t="str">
        <f ca="1">OFFSET(dummy2!$BA94,0,dummy2!$AY$3)</f>
        <v/>
      </c>
      <c r="AJ96" s="47" t="str">
        <f ca="1">OFFSET(dummy2!$BB94,0,dummy2!$AY$3)</f>
        <v/>
      </c>
      <c r="AK96" s="36" t="str">
        <f t="shared" ca="1" si="15"/>
        <v/>
      </c>
      <c r="AL96" s="58" t="str">
        <f ca="1">OFFSET(dummy2!$BC94,0,dummy2!$AY$3)</f>
        <v/>
      </c>
      <c r="AM96" s="46"/>
      <c r="AN96" s="46"/>
      <c r="AO96" s="46"/>
      <c r="AP96" s="46"/>
      <c r="AQ96" s="46"/>
    </row>
    <row r="97" spans="1:43" ht="15" customHeight="1" x14ac:dyDescent="0.25">
      <c r="A97" s="73">
        <f t="shared" si="16"/>
        <v>12</v>
      </c>
      <c r="B97" s="61"/>
      <c r="C97" s="46">
        <f t="shared" si="17"/>
        <v>3</v>
      </c>
      <c r="D97" s="51" t="str">
        <f ca="1">OFFSET(dummy2!AZ95,0,dummy2!$AS$3)</f>
        <v/>
      </c>
      <c r="E97" s="40" t="str">
        <f ca="1">OFFSET(dummy2!BA95,0,dummy2!$AS$3)</f>
        <v/>
      </c>
      <c r="F97" s="47" t="str">
        <f ca="1">OFFSET(dummy2!BB95,0,dummy2!$AS$3)</f>
        <v/>
      </c>
      <c r="G97" s="36" t="str">
        <f t="shared" ca="1" si="9"/>
        <v/>
      </c>
      <c r="H97" s="52" t="str">
        <f ca="1">OFFSET(dummy2!BC95,0,dummy2!$AS$3)</f>
        <v/>
      </c>
      <c r="I97" s="51" t="str">
        <f ca="1">OFFSET(dummy2!AZ95,0,dummy2!$AT$3)</f>
        <v/>
      </c>
      <c r="J97" s="40" t="str">
        <f ca="1">OFFSET(dummy2!$BA95,0,dummy2!$AT$3)</f>
        <v/>
      </c>
      <c r="K97" s="47" t="str">
        <f ca="1">OFFSET(dummy2!BB95,0,dummy2!$AT$3)</f>
        <v/>
      </c>
      <c r="L97" s="36" t="str">
        <f t="shared" ca="1" si="10"/>
        <v/>
      </c>
      <c r="M97" s="52" t="str">
        <f ca="1">OFFSET(dummy2!BC95,0,dummy2!$AT$3)</f>
        <v/>
      </c>
      <c r="N97" s="51" t="str">
        <f ca="1">OFFSET(dummy2!$AZ95,0,dummy2!$AU$3)</f>
        <v/>
      </c>
      <c r="O97" s="40" t="str">
        <f ca="1">OFFSET(dummy2!$BA95,0,dummy2!$AU$3)</f>
        <v/>
      </c>
      <c r="P97" s="47" t="str">
        <f ca="1">OFFSET(dummy2!$BB95,0,dummy2!$AU$3)</f>
        <v/>
      </c>
      <c r="Q97" s="36" t="str">
        <f t="shared" ca="1" si="11"/>
        <v/>
      </c>
      <c r="R97" s="58" t="str">
        <f ca="1">OFFSET(dummy2!$BC95,0,dummy2!$AU$3)</f>
        <v/>
      </c>
      <c r="S97" s="51" t="str">
        <f ca="1">OFFSET(dummy2!$AZ95,0,dummy2!$AV$3)</f>
        <v/>
      </c>
      <c r="T97" s="40" t="str">
        <f ca="1">OFFSET(dummy2!$BA95,0,dummy2!$AV$3)</f>
        <v/>
      </c>
      <c r="U97" s="47" t="str">
        <f ca="1">OFFSET(dummy2!$BB95,0,dummy2!$AV$3)</f>
        <v/>
      </c>
      <c r="V97" s="36" t="str">
        <f t="shared" ca="1" si="12"/>
        <v/>
      </c>
      <c r="W97" s="58" t="str">
        <f ca="1">OFFSET(dummy2!$BC95,0,dummy2!$AV$3)</f>
        <v/>
      </c>
      <c r="X97" s="51" t="str">
        <f ca="1">OFFSET(dummy2!$AZ95,0,dummy2!$AW$3)</f>
        <v/>
      </c>
      <c r="Y97" s="40" t="str">
        <f ca="1">OFFSET(dummy2!$BA95,0,dummy2!$AW$3)</f>
        <v/>
      </c>
      <c r="Z97" s="47" t="str">
        <f ca="1">OFFSET(dummy2!$BB95,0,dummy2!$AW$3)</f>
        <v/>
      </c>
      <c r="AA97" s="36" t="str">
        <f t="shared" ca="1" si="13"/>
        <v/>
      </c>
      <c r="AB97" s="58" t="str">
        <f ca="1">OFFSET(dummy2!$BC95,0,dummy2!$AW$3)</f>
        <v/>
      </c>
      <c r="AC97" s="51" t="str">
        <f ca="1">OFFSET(dummy2!$AZ95,0,dummy2!$AX$3)</f>
        <v/>
      </c>
      <c r="AD97" s="40" t="str">
        <f ca="1">OFFSET(dummy2!$BA95,0,dummy2!$AX$3)</f>
        <v/>
      </c>
      <c r="AE97" s="47" t="str">
        <f ca="1">OFFSET(dummy2!$BB95,0,dummy2!$AX$3)</f>
        <v/>
      </c>
      <c r="AF97" s="36" t="str">
        <f t="shared" ca="1" si="14"/>
        <v/>
      </c>
      <c r="AG97" s="58" t="str">
        <f ca="1">OFFSET(dummy2!$BC95,0,dummy2!$AX$3)</f>
        <v/>
      </c>
      <c r="AH97" s="51" t="str">
        <f ca="1">OFFSET(dummy2!$AZ95,0,dummy2!$AY$3)</f>
        <v/>
      </c>
      <c r="AI97" s="40" t="str">
        <f ca="1">OFFSET(dummy2!$BA95,0,dummy2!$AY$3)</f>
        <v/>
      </c>
      <c r="AJ97" s="47" t="str">
        <f ca="1">OFFSET(dummy2!$BB95,0,dummy2!$AY$3)</f>
        <v/>
      </c>
      <c r="AK97" s="36" t="str">
        <f t="shared" ca="1" si="15"/>
        <v/>
      </c>
      <c r="AL97" s="58" t="str">
        <f ca="1">OFFSET(dummy2!$BC95,0,dummy2!$AY$3)</f>
        <v/>
      </c>
      <c r="AM97" s="46"/>
      <c r="AN97" s="46"/>
      <c r="AO97" s="46"/>
      <c r="AP97" s="46"/>
      <c r="AQ97" s="46"/>
    </row>
    <row r="98" spans="1:43" ht="15" customHeight="1" x14ac:dyDescent="0.25">
      <c r="A98" s="73">
        <f t="shared" si="16"/>
        <v>12</v>
      </c>
      <c r="B98" s="61"/>
      <c r="C98" s="46">
        <f t="shared" si="17"/>
        <v>4</v>
      </c>
      <c r="D98" s="51" t="str">
        <f ca="1">OFFSET(dummy2!AZ96,0,dummy2!$AS$3)</f>
        <v/>
      </c>
      <c r="E98" s="40" t="str">
        <f ca="1">OFFSET(dummy2!BA96,0,dummy2!$AS$3)</f>
        <v/>
      </c>
      <c r="F98" s="47" t="str">
        <f ca="1">OFFSET(dummy2!BB96,0,dummy2!$AS$3)</f>
        <v/>
      </c>
      <c r="G98" s="36" t="str">
        <f t="shared" ca="1" si="9"/>
        <v/>
      </c>
      <c r="H98" s="52" t="str">
        <f ca="1">OFFSET(dummy2!BC96,0,dummy2!$AS$3)</f>
        <v/>
      </c>
      <c r="I98" s="51" t="str">
        <f ca="1">OFFSET(dummy2!AZ96,0,dummy2!$AT$3)</f>
        <v/>
      </c>
      <c r="J98" s="40" t="str">
        <f ca="1">OFFSET(dummy2!$BA96,0,dummy2!$AT$3)</f>
        <v/>
      </c>
      <c r="K98" s="47" t="str">
        <f ca="1">OFFSET(dummy2!BB96,0,dummy2!$AT$3)</f>
        <v/>
      </c>
      <c r="L98" s="36" t="str">
        <f t="shared" ca="1" si="10"/>
        <v/>
      </c>
      <c r="M98" s="52" t="str">
        <f ca="1">OFFSET(dummy2!BC96,0,dummy2!$AT$3)</f>
        <v/>
      </c>
      <c r="N98" s="51" t="str">
        <f ca="1">OFFSET(dummy2!$AZ96,0,dummy2!$AU$3)</f>
        <v/>
      </c>
      <c r="O98" s="40" t="str">
        <f ca="1">OFFSET(dummy2!$BA96,0,dummy2!$AU$3)</f>
        <v/>
      </c>
      <c r="P98" s="47" t="str">
        <f ca="1">OFFSET(dummy2!$BB96,0,dummy2!$AU$3)</f>
        <v/>
      </c>
      <c r="Q98" s="36" t="str">
        <f t="shared" ca="1" si="11"/>
        <v/>
      </c>
      <c r="R98" s="58" t="str">
        <f ca="1">OFFSET(dummy2!$BC96,0,dummy2!$AU$3)</f>
        <v/>
      </c>
      <c r="S98" s="51" t="str">
        <f ca="1">OFFSET(dummy2!$AZ96,0,dummy2!$AV$3)</f>
        <v/>
      </c>
      <c r="T98" s="40" t="str">
        <f ca="1">OFFSET(dummy2!$BA96,0,dummy2!$AV$3)</f>
        <v/>
      </c>
      <c r="U98" s="47" t="str">
        <f ca="1">OFFSET(dummy2!$BB96,0,dummy2!$AV$3)</f>
        <v/>
      </c>
      <c r="V98" s="36" t="str">
        <f t="shared" ca="1" si="12"/>
        <v/>
      </c>
      <c r="W98" s="58" t="str">
        <f ca="1">OFFSET(dummy2!$BC96,0,dummy2!$AV$3)</f>
        <v/>
      </c>
      <c r="X98" s="51" t="str">
        <f ca="1">OFFSET(dummy2!$AZ96,0,dummy2!$AW$3)</f>
        <v/>
      </c>
      <c r="Y98" s="40" t="str">
        <f ca="1">OFFSET(dummy2!$BA96,0,dummy2!$AW$3)</f>
        <v/>
      </c>
      <c r="Z98" s="47" t="str">
        <f ca="1">OFFSET(dummy2!$BB96,0,dummy2!$AW$3)</f>
        <v/>
      </c>
      <c r="AA98" s="36" t="str">
        <f t="shared" ca="1" si="13"/>
        <v/>
      </c>
      <c r="AB98" s="58" t="str">
        <f ca="1">OFFSET(dummy2!$BC96,0,dummy2!$AW$3)</f>
        <v/>
      </c>
      <c r="AC98" s="51" t="str">
        <f ca="1">OFFSET(dummy2!$AZ96,0,dummy2!$AX$3)</f>
        <v/>
      </c>
      <c r="AD98" s="40" t="str">
        <f ca="1">OFFSET(dummy2!$BA96,0,dummy2!$AX$3)</f>
        <v/>
      </c>
      <c r="AE98" s="47" t="str">
        <f ca="1">OFFSET(dummy2!$BB96,0,dummy2!$AX$3)</f>
        <v/>
      </c>
      <c r="AF98" s="36" t="str">
        <f t="shared" ca="1" si="14"/>
        <v/>
      </c>
      <c r="AG98" s="58" t="str">
        <f ca="1">OFFSET(dummy2!$BC96,0,dummy2!$AX$3)</f>
        <v/>
      </c>
      <c r="AH98" s="51" t="str">
        <f ca="1">OFFSET(dummy2!$AZ96,0,dummy2!$AY$3)</f>
        <v/>
      </c>
      <c r="AI98" s="40" t="str">
        <f ca="1">OFFSET(dummy2!$BA96,0,dummy2!$AY$3)</f>
        <v/>
      </c>
      <c r="AJ98" s="47" t="str">
        <f ca="1">OFFSET(dummy2!$BB96,0,dummy2!$AY$3)</f>
        <v/>
      </c>
      <c r="AK98" s="36" t="str">
        <f t="shared" ca="1" si="15"/>
        <v/>
      </c>
      <c r="AL98" s="58" t="str">
        <f ca="1">OFFSET(dummy2!$BC96,0,dummy2!$AY$3)</f>
        <v/>
      </c>
      <c r="AM98" s="46"/>
      <c r="AN98" s="46"/>
      <c r="AO98" s="46"/>
      <c r="AP98" s="46"/>
      <c r="AQ98" s="46"/>
    </row>
    <row r="99" spans="1:43" ht="15" customHeight="1" x14ac:dyDescent="0.25">
      <c r="A99" s="73">
        <f t="shared" si="16"/>
        <v>12</v>
      </c>
      <c r="B99" s="61"/>
      <c r="C99" s="46">
        <f t="shared" si="17"/>
        <v>5</v>
      </c>
      <c r="D99" s="51" t="str">
        <f ca="1">OFFSET(dummy2!AZ97,0,dummy2!$AS$3)</f>
        <v/>
      </c>
      <c r="E99" s="40" t="str">
        <f ca="1">OFFSET(dummy2!BA97,0,dummy2!$AS$3)</f>
        <v/>
      </c>
      <c r="F99" s="47" t="str">
        <f ca="1">OFFSET(dummy2!BB97,0,dummy2!$AS$3)</f>
        <v/>
      </c>
      <c r="G99" s="36" t="str">
        <f t="shared" ca="1" si="9"/>
        <v/>
      </c>
      <c r="H99" s="52" t="str">
        <f ca="1">OFFSET(dummy2!BC97,0,dummy2!$AS$3)</f>
        <v/>
      </c>
      <c r="I99" s="51" t="str">
        <f ca="1">OFFSET(dummy2!AZ97,0,dummy2!$AT$3)</f>
        <v/>
      </c>
      <c r="J99" s="40" t="str">
        <f ca="1">OFFSET(dummy2!$BA97,0,dummy2!$AT$3)</f>
        <v/>
      </c>
      <c r="K99" s="47" t="str">
        <f ca="1">OFFSET(dummy2!BB97,0,dummy2!$AT$3)</f>
        <v/>
      </c>
      <c r="L99" s="36" t="str">
        <f t="shared" ca="1" si="10"/>
        <v/>
      </c>
      <c r="M99" s="52" t="str">
        <f ca="1">OFFSET(dummy2!BC97,0,dummy2!$AT$3)</f>
        <v/>
      </c>
      <c r="N99" s="51" t="str">
        <f ca="1">OFFSET(dummy2!$AZ97,0,dummy2!$AU$3)</f>
        <v/>
      </c>
      <c r="O99" s="40" t="str">
        <f ca="1">OFFSET(dummy2!$BA97,0,dummy2!$AU$3)</f>
        <v/>
      </c>
      <c r="P99" s="47" t="str">
        <f ca="1">OFFSET(dummy2!$BB97,0,dummy2!$AU$3)</f>
        <v/>
      </c>
      <c r="Q99" s="36" t="str">
        <f t="shared" ca="1" si="11"/>
        <v/>
      </c>
      <c r="R99" s="58" t="str">
        <f ca="1">OFFSET(dummy2!$BC97,0,dummy2!$AU$3)</f>
        <v/>
      </c>
      <c r="S99" s="51" t="str">
        <f ca="1">OFFSET(dummy2!$AZ97,0,dummy2!$AV$3)</f>
        <v/>
      </c>
      <c r="T99" s="40" t="str">
        <f ca="1">OFFSET(dummy2!$BA97,0,dummy2!$AV$3)</f>
        <v/>
      </c>
      <c r="U99" s="47" t="str">
        <f ca="1">OFFSET(dummy2!$BB97,0,dummy2!$AV$3)</f>
        <v/>
      </c>
      <c r="V99" s="36" t="str">
        <f t="shared" ca="1" si="12"/>
        <v/>
      </c>
      <c r="W99" s="58" t="str">
        <f ca="1">OFFSET(dummy2!$BC97,0,dummy2!$AV$3)</f>
        <v/>
      </c>
      <c r="X99" s="51" t="str">
        <f ca="1">OFFSET(dummy2!$AZ97,0,dummy2!$AW$3)</f>
        <v/>
      </c>
      <c r="Y99" s="40" t="str">
        <f ca="1">OFFSET(dummy2!$BA97,0,dummy2!$AW$3)</f>
        <v/>
      </c>
      <c r="Z99" s="47" t="str">
        <f ca="1">OFFSET(dummy2!$BB97,0,dummy2!$AW$3)</f>
        <v/>
      </c>
      <c r="AA99" s="36" t="str">
        <f t="shared" ca="1" si="13"/>
        <v/>
      </c>
      <c r="AB99" s="58" t="str">
        <f ca="1">OFFSET(dummy2!$BC97,0,dummy2!$AW$3)</f>
        <v/>
      </c>
      <c r="AC99" s="51" t="str">
        <f ca="1">OFFSET(dummy2!$AZ97,0,dummy2!$AX$3)</f>
        <v/>
      </c>
      <c r="AD99" s="40" t="str">
        <f ca="1">OFFSET(dummy2!$BA97,0,dummy2!$AX$3)</f>
        <v/>
      </c>
      <c r="AE99" s="47" t="str">
        <f ca="1">OFFSET(dummy2!$BB97,0,dummy2!$AX$3)</f>
        <v/>
      </c>
      <c r="AF99" s="36" t="str">
        <f t="shared" ca="1" si="14"/>
        <v/>
      </c>
      <c r="AG99" s="58" t="str">
        <f ca="1">OFFSET(dummy2!$BC97,0,dummy2!$AX$3)</f>
        <v/>
      </c>
      <c r="AH99" s="51" t="str">
        <f ca="1">OFFSET(dummy2!$AZ97,0,dummy2!$AY$3)</f>
        <v/>
      </c>
      <c r="AI99" s="40" t="str">
        <f ca="1">OFFSET(dummy2!$BA97,0,dummy2!$AY$3)</f>
        <v/>
      </c>
      <c r="AJ99" s="47" t="str">
        <f ca="1">OFFSET(dummy2!$BB97,0,dummy2!$AY$3)</f>
        <v/>
      </c>
      <c r="AK99" s="36" t="str">
        <f t="shared" ca="1" si="15"/>
        <v/>
      </c>
      <c r="AL99" s="58" t="str">
        <f ca="1">OFFSET(dummy2!$BC97,0,dummy2!$AY$3)</f>
        <v/>
      </c>
      <c r="AM99" s="46"/>
      <c r="AN99" s="46"/>
      <c r="AO99" s="46"/>
      <c r="AP99" s="46"/>
      <c r="AQ99" s="46"/>
    </row>
    <row r="100" spans="1:43" ht="15" customHeight="1" x14ac:dyDescent="0.25">
      <c r="A100" s="73">
        <f t="shared" si="16"/>
        <v>12</v>
      </c>
      <c r="B100" s="61"/>
      <c r="C100" s="46">
        <f t="shared" si="17"/>
        <v>6</v>
      </c>
      <c r="D100" s="51" t="str">
        <f ca="1">OFFSET(dummy2!AZ98,0,dummy2!$AS$3)</f>
        <v/>
      </c>
      <c r="E100" s="40" t="str">
        <f ca="1">OFFSET(dummy2!BA98,0,dummy2!$AS$3)</f>
        <v/>
      </c>
      <c r="F100" s="47" t="str">
        <f ca="1">OFFSET(dummy2!BB98,0,dummy2!$AS$3)</f>
        <v/>
      </c>
      <c r="G100" s="36" t="str">
        <f t="shared" ca="1" si="9"/>
        <v/>
      </c>
      <c r="H100" s="52" t="str">
        <f ca="1">OFFSET(dummy2!BC98,0,dummy2!$AS$3)</f>
        <v/>
      </c>
      <c r="I100" s="51" t="str">
        <f ca="1">OFFSET(dummy2!AZ98,0,dummy2!$AT$3)</f>
        <v/>
      </c>
      <c r="J100" s="40" t="str">
        <f ca="1">OFFSET(dummy2!$BA98,0,dummy2!$AT$3)</f>
        <v/>
      </c>
      <c r="K100" s="47" t="str">
        <f ca="1">OFFSET(dummy2!BB98,0,dummy2!$AT$3)</f>
        <v/>
      </c>
      <c r="L100" s="36" t="str">
        <f t="shared" ca="1" si="10"/>
        <v/>
      </c>
      <c r="M100" s="52" t="str">
        <f ca="1">OFFSET(dummy2!BC98,0,dummy2!$AT$3)</f>
        <v/>
      </c>
      <c r="N100" s="51" t="str">
        <f ca="1">OFFSET(dummy2!$AZ98,0,dummy2!$AU$3)</f>
        <v/>
      </c>
      <c r="O100" s="40" t="str">
        <f ca="1">OFFSET(dummy2!$BA98,0,dummy2!$AU$3)</f>
        <v/>
      </c>
      <c r="P100" s="47" t="str">
        <f ca="1">OFFSET(dummy2!$BB98,0,dummy2!$AU$3)</f>
        <v/>
      </c>
      <c r="Q100" s="36" t="str">
        <f t="shared" ca="1" si="11"/>
        <v/>
      </c>
      <c r="R100" s="58" t="str">
        <f ca="1">OFFSET(dummy2!$BC98,0,dummy2!$AU$3)</f>
        <v/>
      </c>
      <c r="S100" s="51" t="str">
        <f ca="1">OFFSET(dummy2!$AZ98,0,dummy2!$AV$3)</f>
        <v/>
      </c>
      <c r="T100" s="40" t="str">
        <f ca="1">OFFSET(dummy2!$BA98,0,dummy2!$AV$3)</f>
        <v/>
      </c>
      <c r="U100" s="47" t="str">
        <f ca="1">OFFSET(dummy2!$BB98,0,dummy2!$AV$3)</f>
        <v/>
      </c>
      <c r="V100" s="36" t="str">
        <f t="shared" ca="1" si="12"/>
        <v/>
      </c>
      <c r="W100" s="58" t="str">
        <f ca="1">OFFSET(dummy2!$BC98,0,dummy2!$AV$3)</f>
        <v/>
      </c>
      <c r="X100" s="51" t="str">
        <f ca="1">OFFSET(dummy2!$AZ98,0,dummy2!$AW$3)</f>
        <v/>
      </c>
      <c r="Y100" s="40" t="str">
        <f ca="1">OFFSET(dummy2!$BA98,0,dummy2!$AW$3)</f>
        <v/>
      </c>
      <c r="Z100" s="47" t="str">
        <f ca="1">OFFSET(dummy2!$BB98,0,dummy2!$AW$3)</f>
        <v/>
      </c>
      <c r="AA100" s="36" t="str">
        <f t="shared" ca="1" si="13"/>
        <v/>
      </c>
      <c r="AB100" s="58" t="str">
        <f ca="1">OFFSET(dummy2!$BC98,0,dummy2!$AW$3)</f>
        <v/>
      </c>
      <c r="AC100" s="51" t="str">
        <f ca="1">OFFSET(dummy2!$AZ98,0,dummy2!$AX$3)</f>
        <v/>
      </c>
      <c r="AD100" s="40" t="str">
        <f ca="1">OFFSET(dummy2!$BA98,0,dummy2!$AX$3)</f>
        <v/>
      </c>
      <c r="AE100" s="47" t="str">
        <f ca="1">OFFSET(dummy2!$BB98,0,dummy2!$AX$3)</f>
        <v/>
      </c>
      <c r="AF100" s="36" t="str">
        <f t="shared" ca="1" si="14"/>
        <v/>
      </c>
      <c r="AG100" s="58" t="str">
        <f ca="1">OFFSET(dummy2!$BC98,0,dummy2!$AX$3)</f>
        <v/>
      </c>
      <c r="AH100" s="51" t="str">
        <f ca="1">OFFSET(dummy2!$AZ98,0,dummy2!$AY$3)</f>
        <v/>
      </c>
      <c r="AI100" s="40" t="str">
        <f ca="1">OFFSET(dummy2!$BA98,0,dummy2!$AY$3)</f>
        <v/>
      </c>
      <c r="AJ100" s="47" t="str">
        <f ca="1">OFFSET(dummy2!$BB98,0,dummy2!$AY$3)</f>
        <v/>
      </c>
      <c r="AK100" s="36" t="str">
        <f t="shared" ca="1" si="15"/>
        <v/>
      </c>
      <c r="AL100" s="58" t="str">
        <f ca="1">OFFSET(dummy2!$BC98,0,dummy2!$AY$3)</f>
        <v/>
      </c>
      <c r="AM100" s="46"/>
      <c r="AN100" s="46"/>
      <c r="AO100" s="46"/>
      <c r="AP100" s="46"/>
      <c r="AQ100" s="46"/>
    </row>
    <row r="101" spans="1:43" ht="15" customHeight="1" x14ac:dyDescent="0.25">
      <c r="A101" s="73">
        <f t="shared" si="16"/>
        <v>12</v>
      </c>
      <c r="B101" s="61"/>
      <c r="C101" s="46">
        <f t="shared" si="17"/>
        <v>7</v>
      </c>
      <c r="D101" s="51" t="str">
        <f ca="1">OFFSET(dummy2!AZ99,0,dummy2!$AS$3)</f>
        <v/>
      </c>
      <c r="E101" s="40" t="str">
        <f ca="1">OFFSET(dummy2!BA99,0,dummy2!$AS$3)</f>
        <v/>
      </c>
      <c r="F101" s="47" t="str">
        <f ca="1">OFFSET(dummy2!BB99,0,dummy2!$AS$3)</f>
        <v/>
      </c>
      <c r="G101" s="36" t="str">
        <f t="shared" ca="1" si="9"/>
        <v/>
      </c>
      <c r="H101" s="52" t="str">
        <f ca="1">OFFSET(dummy2!BC99,0,dummy2!$AS$3)</f>
        <v/>
      </c>
      <c r="I101" s="51" t="str">
        <f ca="1">OFFSET(dummy2!AZ99,0,dummy2!$AT$3)</f>
        <v/>
      </c>
      <c r="J101" s="40" t="str">
        <f ca="1">OFFSET(dummy2!$BA99,0,dummy2!$AT$3)</f>
        <v/>
      </c>
      <c r="K101" s="47" t="str">
        <f ca="1">OFFSET(dummy2!BB99,0,dummy2!$AT$3)</f>
        <v/>
      </c>
      <c r="L101" s="36" t="str">
        <f t="shared" ca="1" si="10"/>
        <v/>
      </c>
      <c r="M101" s="52" t="str">
        <f ca="1">OFFSET(dummy2!BC99,0,dummy2!$AT$3)</f>
        <v/>
      </c>
      <c r="N101" s="51" t="str">
        <f ca="1">OFFSET(dummy2!$AZ99,0,dummy2!$AU$3)</f>
        <v/>
      </c>
      <c r="O101" s="40" t="str">
        <f ca="1">OFFSET(dummy2!$BA99,0,dummy2!$AU$3)</f>
        <v/>
      </c>
      <c r="P101" s="47" t="str">
        <f ca="1">OFFSET(dummy2!$BB99,0,dummy2!$AU$3)</f>
        <v/>
      </c>
      <c r="Q101" s="36" t="str">
        <f t="shared" ca="1" si="11"/>
        <v/>
      </c>
      <c r="R101" s="58" t="str">
        <f ca="1">OFFSET(dummy2!$BC99,0,dummy2!$AU$3)</f>
        <v/>
      </c>
      <c r="S101" s="51" t="str">
        <f ca="1">OFFSET(dummy2!$AZ99,0,dummy2!$AV$3)</f>
        <v/>
      </c>
      <c r="T101" s="40" t="str">
        <f ca="1">OFFSET(dummy2!$BA99,0,dummy2!$AV$3)</f>
        <v/>
      </c>
      <c r="U101" s="47" t="str">
        <f ca="1">OFFSET(dummy2!$BB99,0,dummy2!$AV$3)</f>
        <v/>
      </c>
      <c r="V101" s="36" t="str">
        <f t="shared" ca="1" si="12"/>
        <v/>
      </c>
      <c r="W101" s="58" t="str">
        <f ca="1">OFFSET(dummy2!$BC99,0,dummy2!$AV$3)</f>
        <v/>
      </c>
      <c r="X101" s="51" t="str">
        <f ca="1">OFFSET(dummy2!$AZ99,0,dummy2!$AW$3)</f>
        <v/>
      </c>
      <c r="Y101" s="40" t="str">
        <f ca="1">OFFSET(dummy2!$BA99,0,dummy2!$AW$3)</f>
        <v/>
      </c>
      <c r="Z101" s="47" t="str">
        <f ca="1">OFFSET(dummy2!$BB99,0,dummy2!$AW$3)</f>
        <v/>
      </c>
      <c r="AA101" s="36" t="str">
        <f t="shared" ca="1" si="13"/>
        <v/>
      </c>
      <c r="AB101" s="58" t="str">
        <f ca="1">OFFSET(dummy2!$BC99,0,dummy2!$AW$3)</f>
        <v/>
      </c>
      <c r="AC101" s="51" t="str">
        <f ca="1">OFFSET(dummy2!$AZ99,0,dummy2!$AX$3)</f>
        <v/>
      </c>
      <c r="AD101" s="40" t="str">
        <f ca="1">OFFSET(dummy2!$BA99,0,dummy2!$AX$3)</f>
        <v/>
      </c>
      <c r="AE101" s="47" t="str">
        <f ca="1">OFFSET(dummy2!$BB99,0,dummy2!$AX$3)</f>
        <v/>
      </c>
      <c r="AF101" s="36" t="str">
        <f t="shared" ca="1" si="14"/>
        <v/>
      </c>
      <c r="AG101" s="58" t="str">
        <f ca="1">OFFSET(dummy2!$BC99,0,dummy2!$AX$3)</f>
        <v/>
      </c>
      <c r="AH101" s="51" t="str">
        <f ca="1">OFFSET(dummy2!$AZ99,0,dummy2!$AY$3)</f>
        <v/>
      </c>
      <c r="AI101" s="40" t="str">
        <f ca="1">OFFSET(dummy2!$BA99,0,dummy2!$AY$3)</f>
        <v/>
      </c>
      <c r="AJ101" s="47" t="str">
        <f ca="1">OFFSET(dummy2!$BB99,0,dummy2!$AY$3)</f>
        <v/>
      </c>
      <c r="AK101" s="36" t="str">
        <f t="shared" ca="1" si="15"/>
        <v/>
      </c>
      <c r="AL101" s="58" t="str">
        <f ca="1">OFFSET(dummy2!$BC99,0,dummy2!$AY$3)</f>
        <v/>
      </c>
      <c r="AM101" s="46"/>
      <c r="AN101" s="46"/>
      <c r="AO101" s="46"/>
      <c r="AP101" s="46"/>
      <c r="AQ101" s="46"/>
    </row>
    <row r="102" spans="1:43" ht="15" customHeight="1" thickBot="1" x14ac:dyDescent="0.3">
      <c r="A102" s="73">
        <f t="shared" si="16"/>
        <v>12</v>
      </c>
      <c r="B102" s="62"/>
      <c r="C102" s="46">
        <f t="shared" si="17"/>
        <v>8</v>
      </c>
      <c r="D102" s="53" t="str">
        <f ca="1">OFFSET(dummy2!AZ100,0,dummy2!$AS$3)</f>
        <v/>
      </c>
      <c r="E102" s="54" t="str">
        <f ca="1">OFFSET(dummy2!BA100,0,dummy2!$AS$3)</f>
        <v/>
      </c>
      <c r="F102" s="55" t="str">
        <f ca="1">OFFSET(dummy2!BB100,0,dummy2!$AS$3)</f>
        <v/>
      </c>
      <c r="G102" s="56" t="str">
        <f t="shared" ca="1" si="9"/>
        <v/>
      </c>
      <c r="H102" s="57" t="str">
        <f ca="1">OFFSET(dummy2!BC100,0,dummy2!$AS$3)</f>
        <v/>
      </c>
      <c r="I102" s="53" t="str">
        <f ca="1">OFFSET(dummy2!AZ100,0,dummy2!$AT$3)</f>
        <v/>
      </c>
      <c r="J102" s="54" t="str">
        <f ca="1">OFFSET(dummy2!$BA100,0,dummy2!$AT$3)</f>
        <v/>
      </c>
      <c r="K102" s="55" t="str">
        <f ca="1">OFFSET(dummy2!BB100,0,dummy2!$AT$3)</f>
        <v/>
      </c>
      <c r="L102" s="56" t="str">
        <f t="shared" ca="1" si="10"/>
        <v/>
      </c>
      <c r="M102" s="57" t="str">
        <f ca="1">OFFSET(dummy2!BC100,0,dummy2!$AT$3)</f>
        <v/>
      </c>
      <c r="N102" s="53" t="str">
        <f ca="1">OFFSET(dummy2!$AZ100,0,dummy2!$AU$3)</f>
        <v/>
      </c>
      <c r="O102" s="54" t="str">
        <f ca="1">OFFSET(dummy2!$BA100,0,dummy2!$AU$3)</f>
        <v/>
      </c>
      <c r="P102" s="55" t="str">
        <f ca="1">OFFSET(dummy2!$BB100,0,dummy2!$AU$3)</f>
        <v/>
      </c>
      <c r="Q102" s="56" t="str">
        <f t="shared" ca="1" si="11"/>
        <v/>
      </c>
      <c r="R102" s="59" t="str">
        <f ca="1">OFFSET(dummy2!$BC100,0,dummy2!$AU$3)</f>
        <v/>
      </c>
      <c r="S102" s="53" t="str">
        <f ca="1">OFFSET(dummy2!$AZ100,0,dummy2!$AV$3)</f>
        <v/>
      </c>
      <c r="T102" s="54" t="str">
        <f ca="1">OFFSET(dummy2!$BA100,0,dummy2!$AV$3)</f>
        <v/>
      </c>
      <c r="U102" s="55" t="str">
        <f ca="1">OFFSET(dummy2!$BB100,0,dummy2!$AV$3)</f>
        <v/>
      </c>
      <c r="V102" s="56" t="str">
        <f t="shared" ca="1" si="12"/>
        <v/>
      </c>
      <c r="W102" s="59" t="str">
        <f ca="1">OFFSET(dummy2!$BC100,0,dummy2!$AV$3)</f>
        <v/>
      </c>
      <c r="X102" s="53" t="str">
        <f ca="1">OFFSET(dummy2!$AZ100,0,dummy2!$AW$3)</f>
        <v/>
      </c>
      <c r="Y102" s="54" t="str">
        <f ca="1">OFFSET(dummy2!$BA100,0,dummy2!$AW$3)</f>
        <v/>
      </c>
      <c r="Z102" s="55" t="str">
        <f ca="1">OFFSET(dummy2!$BB100,0,dummy2!$AW$3)</f>
        <v/>
      </c>
      <c r="AA102" s="56" t="str">
        <f t="shared" ca="1" si="13"/>
        <v/>
      </c>
      <c r="AB102" s="59" t="str">
        <f ca="1">OFFSET(dummy2!$BC100,0,dummy2!$AW$3)</f>
        <v/>
      </c>
      <c r="AC102" s="53" t="str">
        <f ca="1">OFFSET(dummy2!$AZ100,0,dummy2!$AX$3)</f>
        <v/>
      </c>
      <c r="AD102" s="54" t="str">
        <f ca="1">OFFSET(dummy2!$BA100,0,dummy2!$AX$3)</f>
        <v/>
      </c>
      <c r="AE102" s="55" t="str">
        <f ca="1">OFFSET(dummy2!$BB100,0,dummy2!$AX$3)</f>
        <v/>
      </c>
      <c r="AF102" s="56" t="str">
        <f t="shared" ca="1" si="14"/>
        <v/>
      </c>
      <c r="AG102" s="59" t="str">
        <f ca="1">OFFSET(dummy2!$BC100,0,dummy2!$AX$3)</f>
        <v/>
      </c>
      <c r="AH102" s="53" t="str">
        <f ca="1">OFFSET(dummy2!$AZ100,0,dummy2!$AY$3)</f>
        <v/>
      </c>
      <c r="AI102" s="54" t="str">
        <f ca="1">OFFSET(dummy2!$BA100,0,dummy2!$AY$3)</f>
        <v/>
      </c>
      <c r="AJ102" s="55" t="str">
        <f ca="1">OFFSET(dummy2!$BB100,0,dummy2!$AY$3)</f>
        <v/>
      </c>
      <c r="AK102" s="56" t="str">
        <f t="shared" ca="1" si="15"/>
        <v/>
      </c>
      <c r="AL102" s="59" t="str">
        <f ca="1">OFFSET(dummy2!$BC100,0,dummy2!$AY$3)</f>
        <v/>
      </c>
      <c r="AM102" s="46"/>
      <c r="AN102" s="46"/>
      <c r="AO102" s="46"/>
      <c r="AP102" s="46"/>
      <c r="AQ102" s="46"/>
    </row>
    <row r="103" spans="1:43" ht="15" customHeight="1" x14ac:dyDescent="0.25">
      <c r="A103" s="73">
        <f t="shared" si="16"/>
        <v>13</v>
      </c>
      <c r="B103" s="60" t="str">
        <f>dummy1!L27</f>
        <v>Court 13</v>
      </c>
      <c r="C103" s="46">
        <f t="shared" si="17"/>
        <v>1</v>
      </c>
      <c r="D103" s="67">
        <f ca="1">OFFSET(dummy2!AZ101,0,dummy2!$AS$3)</f>
        <v>0.625</v>
      </c>
      <c r="E103" s="68">
        <f ca="1">OFFSET(dummy2!BA101,0,dummy2!$AS$3)</f>
        <v>13</v>
      </c>
      <c r="F103" s="69" t="str">
        <f ca="1">OFFSET(dummy2!BB101,0,dummy2!$AS$3)</f>
        <v>Winner Match 9</v>
      </c>
      <c r="G103" s="70" t="str">
        <f t="shared" ca="1" si="9"/>
        <v>vs</v>
      </c>
      <c r="H103" s="71" t="str">
        <f ca="1">OFFSET(dummy2!BC101,0,dummy2!$AS$3)</f>
        <v>Winner Match 10</v>
      </c>
      <c r="I103" s="67" t="str">
        <f ca="1">OFFSET(dummy2!AZ101,0,dummy2!$AT$3)</f>
        <v/>
      </c>
      <c r="J103" s="68" t="str">
        <f ca="1">OFFSET(dummy2!$BA101,0,dummy2!$AT$3)</f>
        <v/>
      </c>
      <c r="K103" s="69" t="str">
        <f ca="1">OFFSET(dummy2!BB101,0,dummy2!$AT$3)</f>
        <v/>
      </c>
      <c r="L103" s="70" t="str">
        <f t="shared" ca="1" si="10"/>
        <v/>
      </c>
      <c r="M103" s="71" t="str">
        <f ca="1">OFFSET(dummy2!BC101,0,dummy2!$AT$3)</f>
        <v/>
      </c>
      <c r="N103" s="67" t="str">
        <f ca="1">OFFSET(dummy2!$AZ101,0,dummy2!$AU$3)</f>
        <v/>
      </c>
      <c r="O103" s="68" t="str">
        <f ca="1">OFFSET(dummy2!$BA101,0,dummy2!$AU$3)</f>
        <v/>
      </c>
      <c r="P103" s="69" t="str">
        <f ca="1">OFFSET(dummy2!$BB101,0,dummy2!$AU$3)</f>
        <v/>
      </c>
      <c r="Q103" s="70" t="str">
        <f t="shared" ca="1" si="11"/>
        <v/>
      </c>
      <c r="R103" s="72" t="str">
        <f ca="1">OFFSET(dummy2!$BC101,0,dummy2!$AU$3)</f>
        <v/>
      </c>
      <c r="S103" s="67" t="str">
        <f ca="1">OFFSET(dummy2!$AZ101,0,dummy2!$AV$3)</f>
        <v/>
      </c>
      <c r="T103" s="68" t="str">
        <f ca="1">OFFSET(dummy2!$BA101,0,dummy2!$AV$3)</f>
        <v/>
      </c>
      <c r="U103" s="69" t="str">
        <f ca="1">OFFSET(dummy2!$BB101,0,dummy2!$AV$3)</f>
        <v/>
      </c>
      <c r="V103" s="70" t="str">
        <f t="shared" ca="1" si="12"/>
        <v/>
      </c>
      <c r="W103" s="72" t="str">
        <f ca="1">OFFSET(dummy2!$BC101,0,dummy2!$AV$3)</f>
        <v/>
      </c>
      <c r="X103" s="67" t="str">
        <f ca="1">OFFSET(dummy2!$AZ101,0,dummy2!$AW$3)</f>
        <v/>
      </c>
      <c r="Y103" s="68" t="str">
        <f ca="1">OFFSET(dummy2!$BA101,0,dummy2!$AW$3)</f>
        <v/>
      </c>
      <c r="Z103" s="69" t="str">
        <f ca="1">OFFSET(dummy2!$BB101,0,dummy2!$AW$3)</f>
        <v/>
      </c>
      <c r="AA103" s="70" t="str">
        <f t="shared" ca="1" si="13"/>
        <v/>
      </c>
      <c r="AB103" s="72" t="str">
        <f ca="1">OFFSET(dummy2!$BC101,0,dummy2!$AW$3)</f>
        <v/>
      </c>
      <c r="AC103" s="67" t="str">
        <f ca="1">OFFSET(dummy2!$AZ101,0,dummy2!$AX$3)</f>
        <v/>
      </c>
      <c r="AD103" s="68" t="str">
        <f ca="1">OFFSET(dummy2!$BA101,0,dummy2!$AX$3)</f>
        <v/>
      </c>
      <c r="AE103" s="69" t="str">
        <f ca="1">OFFSET(dummy2!$BB101,0,dummy2!$AX$3)</f>
        <v/>
      </c>
      <c r="AF103" s="70" t="str">
        <f t="shared" ca="1" si="14"/>
        <v/>
      </c>
      <c r="AG103" s="72" t="str">
        <f ca="1">OFFSET(dummy2!$BC101,0,dummy2!$AX$3)</f>
        <v/>
      </c>
      <c r="AH103" s="67" t="str">
        <f ca="1">OFFSET(dummy2!$AZ101,0,dummy2!$AY$3)</f>
        <v/>
      </c>
      <c r="AI103" s="68" t="str">
        <f ca="1">OFFSET(dummy2!$BA101,0,dummy2!$AY$3)</f>
        <v/>
      </c>
      <c r="AJ103" s="69" t="str">
        <f ca="1">OFFSET(dummy2!$BB101,0,dummy2!$AY$3)</f>
        <v/>
      </c>
      <c r="AK103" s="70" t="str">
        <f t="shared" ca="1" si="15"/>
        <v/>
      </c>
      <c r="AL103" s="72" t="str">
        <f ca="1">OFFSET(dummy2!$BC101,0,dummy2!$AY$3)</f>
        <v/>
      </c>
      <c r="AM103" s="46"/>
      <c r="AN103" s="46"/>
      <c r="AO103" s="46"/>
      <c r="AP103" s="46"/>
      <c r="AQ103" s="46"/>
    </row>
    <row r="104" spans="1:43" ht="15" customHeight="1" x14ac:dyDescent="0.25">
      <c r="A104" s="73">
        <f t="shared" si="16"/>
        <v>13</v>
      </c>
      <c r="B104" s="61"/>
      <c r="C104" s="46">
        <f t="shared" si="17"/>
        <v>2</v>
      </c>
      <c r="D104" s="51" t="str">
        <f ca="1">OFFSET(dummy2!AZ102,0,dummy2!$AS$3)</f>
        <v/>
      </c>
      <c r="E104" s="40" t="str">
        <f ca="1">OFFSET(dummy2!BA102,0,dummy2!$AS$3)</f>
        <v/>
      </c>
      <c r="F104" s="47" t="str">
        <f ca="1">OFFSET(dummy2!BB102,0,dummy2!$AS$3)</f>
        <v/>
      </c>
      <c r="G104" s="36" t="str">
        <f t="shared" ca="1" si="9"/>
        <v/>
      </c>
      <c r="H104" s="52" t="str">
        <f ca="1">OFFSET(dummy2!BC102,0,dummy2!$AS$3)</f>
        <v/>
      </c>
      <c r="I104" s="51" t="str">
        <f ca="1">OFFSET(dummy2!AZ102,0,dummy2!$AT$3)</f>
        <v/>
      </c>
      <c r="J104" s="40" t="str">
        <f ca="1">OFFSET(dummy2!$BA102,0,dummy2!$AT$3)</f>
        <v/>
      </c>
      <c r="K104" s="47" t="str">
        <f ca="1">OFFSET(dummy2!BB102,0,dummy2!$AT$3)</f>
        <v/>
      </c>
      <c r="L104" s="36" t="str">
        <f t="shared" ca="1" si="10"/>
        <v/>
      </c>
      <c r="M104" s="52" t="str">
        <f ca="1">OFFSET(dummy2!BC102,0,dummy2!$AT$3)</f>
        <v/>
      </c>
      <c r="N104" s="51" t="str">
        <f ca="1">OFFSET(dummy2!$AZ102,0,dummy2!$AU$3)</f>
        <v/>
      </c>
      <c r="O104" s="40" t="str">
        <f ca="1">OFFSET(dummy2!$BA102,0,dummy2!$AU$3)</f>
        <v/>
      </c>
      <c r="P104" s="47" t="str">
        <f ca="1">OFFSET(dummy2!$BB102,0,dummy2!$AU$3)</f>
        <v/>
      </c>
      <c r="Q104" s="36" t="str">
        <f t="shared" ca="1" si="11"/>
        <v/>
      </c>
      <c r="R104" s="58" t="str">
        <f ca="1">OFFSET(dummy2!$BC102,0,dummy2!$AU$3)</f>
        <v/>
      </c>
      <c r="S104" s="51" t="str">
        <f ca="1">OFFSET(dummy2!$AZ102,0,dummy2!$AV$3)</f>
        <v/>
      </c>
      <c r="T104" s="40" t="str">
        <f ca="1">OFFSET(dummy2!$BA102,0,dummy2!$AV$3)</f>
        <v/>
      </c>
      <c r="U104" s="47" t="str">
        <f ca="1">OFFSET(dummy2!$BB102,0,dummy2!$AV$3)</f>
        <v/>
      </c>
      <c r="V104" s="36" t="str">
        <f t="shared" ca="1" si="12"/>
        <v/>
      </c>
      <c r="W104" s="58" t="str">
        <f ca="1">OFFSET(dummy2!$BC102,0,dummy2!$AV$3)</f>
        <v/>
      </c>
      <c r="X104" s="51" t="str">
        <f ca="1">OFFSET(dummy2!$AZ102,0,dummy2!$AW$3)</f>
        <v/>
      </c>
      <c r="Y104" s="40" t="str">
        <f ca="1">OFFSET(dummy2!$BA102,0,dummy2!$AW$3)</f>
        <v/>
      </c>
      <c r="Z104" s="47" t="str">
        <f ca="1">OFFSET(dummy2!$BB102,0,dummy2!$AW$3)</f>
        <v/>
      </c>
      <c r="AA104" s="36" t="str">
        <f t="shared" ca="1" si="13"/>
        <v/>
      </c>
      <c r="AB104" s="58" t="str">
        <f ca="1">OFFSET(dummy2!$BC102,0,dummy2!$AW$3)</f>
        <v/>
      </c>
      <c r="AC104" s="51" t="str">
        <f ca="1">OFFSET(dummy2!$AZ102,0,dummy2!$AX$3)</f>
        <v/>
      </c>
      <c r="AD104" s="40" t="str">
        <f ca="1">OFFSET(dummy2!$BA102,0,dummy2!$AX$3)</f>
        <v/>
      </c>
      <c r="AE104" s="47" t="str">
        <f ca="1">OFFSET(dummy2!$BB102,0,dummy2!$AX$3)</f>
        <v/>
      </c>
      <c r="AF104" s="36" t="str">
        <f t="shared" ca="1" si="14"/>
        <v/>
      </c>
      <c r="AG104" s="58" t="str">
        <f ca="1">OFFSET(dummy2!$BC102,0,dummy2!$AX$3)</f>
        <v/>
      </c>
      <c r="AH104" s="51" t="str">
        <f ca="1">OFFSET(dummy2!$AZ102,0,dummy2!$AY$3)</f>
        <v/>
      </c>
      <c r="AI104" s="40" t="str">
        <f ca="1">OFFSET(dummy2!$BA102,0,dummy2!$AY$3)</f>
        <v/>
      </c>
      <c r="AJ104" s="47" t="str">
        <f ca="1">OFFSET(dummy2!$BB102,0,dummy2!$AY$3)</f>
        <v/>
      </c>
      <c r="AK104" s="36" t="str">
        <f t="shared" ca="1" si="15"/>
        <v/>
      </c>
      <c r="AL104" s="58" t="str">
        <f ca="1">OFFSET(dummy2!$BC102,0,dummy2!$AY$3)</f>
        <v/>
      </c>
      <c r="AM104" s="46"/>
      <c r="AN104" s="46"/>
      <c r="AO104" s="46"/>
      <c r="AP104" s="46"/>
      <c r="AQ104" s="46"/>
    </row>
    <row r="105" spans="1:43" ht="15" customHeight="1" x14ac:dyDescent="0.25">
      <c r="A105" s="73">
        <f t="shared" si="16"/>
        <v>13</v>
      </c>
      <c r="B105" s="61"/>
      <c r="C105" s="46">
        <f t="shared" si="17"/>
        <v>3</v>
      </c>
      <c r="D105" s="51" t="str">
        <f ca="1">OFFSET(dummy2!AZ103,0,dummy2!$AS$3)</f>
        <v/>
      </c>
      <c r="E105" s="40" t="str">
        <f ca="1">OFFSET(dummy2!BA103,0,dummy2!$AS$3)</f>
        <v/>
      </c>
      <c r="F105" s="47" t="str">
        <f ca="1">OFFSET(dummy2!BB103,0,dummy2!$AS$3)</f>
        <v/>
      </c>
      <c r="G105" s="36" t="str">
        <f t="shared" ca="1" si="9"/>
        <v/>
      </c>
      <c r="H105" s="52" t="str">
        <f ca="1">OFFSET(dummy2!BC103,0,dummy2!$AS$3)</f>
        <v/>
      </c>
      <c r="I105" s="51" t="str">
        <f ca="1">OFFSET(dummy2!AZ103,0,dummy2!$AT$3)</f>
        <v/>
      </c>
      <c r="J105" s="40" t="str">
        <f ca="1">OFFSET(dummy2!$BA103,0,dummy2!$AT$3)</f>
        <v/>
      </c>
      <c r="K105" s="47" t="str">
        <f ca="1">OFFSET(dummy2!BB103,0,dummy2!$AT$3)</f>
        <v/>
      </c>
      <c r="L105" s="36" t="str">
        <f t="shared" ca="1" si="10"/>
        <v/>
      </c>
      <c r="M105" s="52" t="str">
        <f ca="1">OFFSET(dummy2!BC103,0,dummy2!$AT$3)</f>
        <v/>
      </c>
      <c r="N105" s="51" t="str">
        <f ca="1">OFFSET(dummy2!$AZ103,0,dummy2!$AU$3)</f>
        <v/>
      </c>
      <c r="O105" s="40" t="str">
        <f ca="1">OFFSET(dummy2!$BA103,0,dummy2!$AU$3)</f>
        <v/>
      </c>
      <c r="P105" s="47" t="str">
        <f ca="1">OFFSET(dummy2!$BB103,0,dummy2!$AU$3)</f>
        <v/>
      </c>
      <c r="Q105" s="36" t="str">
        <f t="shared" ca="1" si="11"/>
        <v/>
      </c>
      <c r="R105" s="58" t="str">
        <f ca="1">OFFSET(dummy2!$BC103,0,dummy2!$AU$3)</f>
        <v/>
      </c>
      <c r="S105" s="51" t="str">
        <f ca="1">OFFSET(dummy2!$AZ103,0,dummy2!$AV$3)</f>
        <v/>
      </c>
      <c r="T105" s="40" t="str">
        <f ca="1">OFFSET(dummy2!$BA103,0,dummy2!$AV$3)</f>
        <v/>
      </c>
      <c r="U105" s="47" t="str">
        <f ca="1">OFFSET(dummy2!$BB103,0,dummy2!$AV$3)</f>
        <v/>
      </c>
      <c r="V105" s="36" t="str">
        <f t="shared" ca="1" si="12"/>
        <v/>
      </c>
      <c r="W105" s="58" t="str">
        <f ca="1">OFFSET(dummy2!$BC103,0,dummy2!$AV$3)</f>
        <v/>
      </c>
      <c r="X105" s="51" t="str">
        <f ca="1">OFFSET(dummy2!$AZ103,0,dummy2!$AW$3)</f>
        <v/>
      </c>
      <c r="Y105" s="40" t="str">
        <f ca="1">OFFSET(dummy2!$BA103,0,dummy2!$AW$3)</f>
        <v/>
      </c>
      <c r="Z105" s="47" t="str">
        <f ca="1">OFFSET(dummy2!$BB103,0,dummy2!$AW$3)</f>
        <v/>
      </c>
      <c r="AA105" s="36" t="str">
        <f t="shared" ca="1" si="13"/>
        <v/>
      </c>
      <c r="AB105" s="58" t="str">
        <f ca="1">OFFSET(dummy2!$BC103,0,dummy2!$AW$3)</f>
        <v/>
      </c>
      <c r="AC105" s="51" t="str">
        <f ca="1">OFFSET(dummy2!$AZ103,0,dummy2!$AX$3)</f>
        <v/>
      </c>
      <c r="AD105" s="40" t="str">
        <f ca="1">OFFSET(dummy2!$BA103,0,dummy2!$AX$3)</f>
        <v/>
      </c>
      <c r="AE105" s="47" t="str">
        <f ca="1">OFFSET(dummy2!$BB103,0,dummy2!$AX$3)</f>
        <v/>
      </c>
      <c r="AF105" s="36" t="str">
        <f t="shared" ca="1" si="14"/>
        <v/>
      </c>
      <c r="AG105" s="58" t="str">
        <f ca="1">OFFSET(dummy2!$BC103,0,dummy2!$AX$3)</f>
        <v/>
      </c>
      <c r="AH105" s="51" t="str">
        <f ca="1">OFFSET(dummy2!$AZ103,0,dummy2!$AY$3)</f>
        <v/>
      </c>
      <c r="AI105" s="40" t="str">
        <f ca="1">OFFSET(dummy2!$BA103,0,dummy2!$AY$3)</f>
        <v/>
      </c>
      <c r="AJ105" s="47" t="str">
        <f ca="1">OFFSET(dummy2!$BB103,0,dummy2!$AY$3)</f>
        <v/>
      </c>
      <c r="AK105" s="36" t="str">
        <f t="shared" ca="1" si="15"/>
        <v/>
      </c>
      <c r="AL105" s="58" t="str">
        <f ca="1">OFFSET(dummy2!$BC103,0,dummy2!$AY$3)</f>
        <v/>
      </c>
      <c r="AM105" s="46"/>
      <c r="AN105" s="46"/>
      <c r="AO105" s="46"/>
      <c r="AP105" s="46"/>
      <c r="AQ105" s="46"/>
    </row>
    <row r="106" spans="1:43" ht="15" customHeight="1" x14ac:dyDescent="0.25">
      <c r="A106" s="73">
        <f t="shared" si="16"/>
        <v>13</v>
      </c>
      <c r="B106" s="61"/>
      <c r="C106" s="46">
        <f t="shared" si="17"/>
        <v>4</v>
      </c>
      <c r="D106" s="51" t="str">
        <f ca="1">OFFSET(dummy2!AZ104,0,dummy2!$AS$3)</f>
        <v/>
      </c>
      <c r="E106" s="40" t="str">
        <f ca="1">OFFSET(dummy2!BA104,0,dummy2!$AS$3)</f>
        <v/>
      </c>
      <c r="F106" s="47" t="str">
        <f ca="1">OFFSET(dummy2!BB104,0,dummy2!$AS$3)</f>
        <v/>
      </c>
      <c r="G106" s="36" t="str">
        <f t="shared" ca="1" si="9"/>
        <v/>
      </c>
      <c r="H106" s="52" t="str">
        <f ca="1">OFFSET(dummy2!BC104,0,dummy2!$AS$3)</f>
        <v/>
      </c>
      <c r="I106" s="51" t="str">
        <f ca="1">OFFSET(dummy2!AZ104,0,dummy2!$AT$3)</f>
        <v/>
      </c>
      <c r="J106" s="40" t="str">
        <f ca="1">OFFSET(dummy2!$BA104,0,dummy2!$AT$3)</f>
        <v/>
      </c>
      <c r="K106" s="47" t="str">
        <f ca="1">OFFSET(dummy2!BB104,0,dummy2!$AT$3)</f>
        <v/>
      </c>
      <c r="L106" s="36" t="str">
        <f t="shared" ca="1" si="10"/>
        <v/>
      </c>
      <c r="M106" s="52" t="str">
        <f ca="1">OFFSET(dummy2!BC104,0,dummy2!$AT$3)</f>
        <v/>
      </c>
      <c r="N106" s="51" t="str">
        <f ca="1">OFFSET(dummy2!$AZ104,0,dummy2!$AU$3)</f>
        <v/>
      </c>
      <c r="O106" s="40" t="str">
        <f ca="1">OFFSET(dummy2!$BA104,0,dummy2!$AU$3)</f>
        <v/>
      </c>
      <c r="P106" s="47" t="str">
        <f ca="1">OFFSET(dummy2!$BB104,0,dummy2!$AU$3)</f>
        <v/>
      </c>
      <c r="Q106" s="36" t="str">
        <f t="shared" ca="1" si="11"/>
        <v/>
      </c>
      <c r="R106" s="58" t="str">
        <f ca="1">OFFSET(dummy2!$BC104,0,dummy2!$AU$3)</f>
        <v/>
      </c>
      <c r="S106" s="51" t="str">
        <f ca="1">OFFSET(dummy2!$AZ104,0,dummy2!$AV$3)</f>
        <v/>
      </c>
      <c r="T106" s="40" t="str">
        <f ca="1">OFFSET(dummy2!$BA104,0,dummy2!$AV$3)</f>
        <v/>
      </c>
      <c r="U106" s="47" t="str">
        <f ca="1">OFFSET(dummy2!$BB104,0,dummy2!$AV$3)</f>
        <v/>
      </c>
      <c r="V106" s="36" t="str">
        <f t="shared" ca="1" si="12"/>
        <v/>
      </c>
      <c r="W106" s="58" t="str">
        <f ca="1">OFFSET(dummy2!$BC104,0,dummy2!$AV$3)</f>
        <v/>
      </c>
      <c r="X106" s="51" t="str">
        <f ca="1">OFFSET(dummy2!$AZ104,0,dummy2!$AW$3)</f>
        <v/>
      </c>
      <c r="Y106" s="40" t="str">
        <f ca="1">OFFSET(dummy2!$BA104,0,dummy2!$AW$3)</f>
        <v/>
      </c>
      <c r="Z106" s="47" t="str">
        <f ca="1">OFFSET(dummy2!$BB104,0,dummy2!$AW$3)</f>
        <v/>
      </c>
      <c r="AA106" s="36" t="str">
        <f t="shared" ca="1" si="13"/>
        <v/>
      </c>
      <c r="AB106" s="58" t="str">
        <f ca="1">OFFSET(dummy2!$BC104,0,dummy2!$AW$3)</f>
        <v/>
      </c>
      <c r="AC106" s="51" t="str">
        <f ca="1">OFFSET(dummy2!$AZ104,0,dummy2!$AX$3)</f>
        <v/>
      </c>
      <c r="AD106" s="40" t="str">
        <f ca="1">OFFSET(dummy2!$BA104,0,dummy2!$AX$3)</f>
        <v/>
      </c>
      <c r="AE106" s="47" t="str">
        <f ca="1">OFFSET(dummy2!$BB104,0,dummy2!$AX$3)</f>
        <v/>
      </c>
      <c r="AF106" s="36" t="str">
        <f t="shared" ca="1" si="14"/>
        <v/>
      </c>
      <c r="AG106" s="58" t="str">
        <f ca="1">OFFSET(dummy2!$BC104,0,dummy2!$AX$3)</f>
        <v/>
      </c>
      <c r="AH106" s="51" t="str">
        <f ca="1">OFFSET(dummy2!$AZ104,0,dummy2!$AY$3)</f>
        <v/>
      </c>
      <c r="AI106" s="40" t="str">
        <f ca="1">OFFSET(dummy2!$BA104,0,dummy2!$AY$3)</f>
        <v/>
      </c>
      <c r="AJ106" s="47" t="str">
        <f ca="1">OFFSET(dummy2!$BB104,0,dummy2!$AY$3)</f>
        <v/>
      </c>
      <c r="AK106" s="36" t="str">
        <f t="shared" ca="1" si="15"/>
        <v/>
      </c>
      <c r="AL106" s="58" t="str">
        <f ca="1">OFFSET(dummy2!$BC104,0,dummy2!$AY$3)</f>
        <v/>
      </c>
      <c r="AM106" s="46"/>
      <c r="AN106" s="46"/>
      <c r="AO106" s="46"/>
      <c r="AP106" s="46"/>
      <c r="AQ106" s="46"/>
    </row>
    <row r="107" spans="1:43" ht="15" customHeight="1" x14ac:dyDescent="0.25">
      <c r="A107" s="73">
        <f t="shared" si="16"/>
        <v>13</v>
      </c>
      <c r="B107" s="61"/>
      <c r="C107" s="46">
        <f t="shared" si="17"/>
        <v>5</v>
      </c>
      <c r="D107" s="51" t="str">
        <f ca="1">OFFSET(dummy2!AZ105,0,dummy2!$AS$3)</f>
        <v/>
      </c>
      <c r="E107" s="40" t="str">
        <f ca="1">OFFSET(dummy2!BA105,0,dummy2!$AS$3)</f>
        <v/>
      </c>
      <c r="F107" s="47" t="str">
        <f ca="1">OFFSET(dummy2!BB105,0,dummy2!$AS$3)</f>
        <v/>
      </c>
      <c r="G107" s="36" t="str">
        <f t="shared" ca="1" si="9"/>
        <v/>
      </c>
      <c r="H107" s="52" t="str">
        <f ca="1">OFFSET(dummy2!BC105,0,dummy2!$AS$3)</f>
        <v/>
      </c>
      <c r="I107" s="51" t="str">
        <f ca="1">OFFSET(dummy2!AZ105,0,dummy2!$AT$3)</f>
        <v/>
      </c>
      <c r="J107" s="40" t="str">
        <f ca="1">OFFSET(dummy2!$BA105,0,dummy2!$AT$3)</f>
        <v/>
      </c>
      <c r="K107" s="47" t="str">
        <f ca="1">OFFSET(dummy2!BB105,0,dummy2!$AT$3)</f>
        <v/>
      </c>
      <c r="L107" s="36" t="str">
        <f t="shared" ca="1" si="10"/>
        <v/>
      </c>
      <c r="M107" s="52" t="str">
        <f ca="1">OFFSET(dummy2!BC105,0,dummy2!$AT$3)</f>
        <v/>
      </c>
      <c r="N107" s="51" t="str">
        <f ca="1">OFFSET(dummy2!$AZ105,0,dummy2!$AU$3)</f>
        <v/>
      </c>
      <c r="O107" s="40" t="str">
        <f ca="1">OFFSET(dummy2!$BA105,0,dummy2!$AU$3)</f>
        <v/>
      </c>
      <c r="P107" s="47" t="str">
        <f ca="1">OFFSET(dummy2!$BB105,0,dummy2!$AU$3)</f>
        <v/>
      </c>
      <c r="Q107" s="36" t="str">
        <f t="shared" ca="1" si="11"/>
        <v/>
      </c>
      <c r="R107" s="58" t="str">
        <f ca="1">OFFSET(dummy2!$BC105,0,dummy2!$AU$3)</f>
        <v/>
      </c>
      <c r="S107" s="51" t="str">
        <f ca="1">OFFSET(dummy2!$AZ105,0,dummy2!$AV$3)</f>
        <v/>
      </c>
      <c r="T107" s="40" t="str">
        <f ca="1">OFFSET(dummy2!$BA105,0,dummy2!$AV$3)</f>
        <v/>
      </c>
      <c r="U107" s="47" t="str">
        <f ca="1">OFFSET(dummy2!$BB105,0,dummy2!$AV$3)</f>
        <v/>
      </c>
      <c r="V107" s="36" t="str">
        <f t="shared" ca="1" si="12"/>
        <v/>
      </c>
      <c r="W107" s="58" t="str">
        <f ca="1">OFFSET(dummy2!$BC105,0,dummy2!$AV$3)</f>
        <v/>
      </c>
      <c r="X107" s="51" t="str">
        <f ca="1">OFFSET(dummy2!$AZ105,0,dummy2!$AW$3)</f>
        <v/>
      </c>
      <c r="Y107" s="40" t="str">
        <f ca="1">OFFSET(dummy2!$BA105,0,dummy2!$AW$3)</f>
        <v/>
      </c>
      <c r="Z107" s="47" t="str">
        <f ca="1">OFFSET(dummy2!$BB105,0,dummy2!$AW$3)</f>
        <v/>
      </c>
      <c r="AA107" s="36" t="str">
        <f t="shared" ca="1" si="13"/>
        <v/>
      </c>
      <c r="AB107" s="58" t="str">
        <f ca="1">OFFSET(dummy2!$BC105,0,dummy2!$AW$3)</f>
        <v/>
      </c>
      <c r="AC107" s="51" t="str">
        <f ca="1">OFFSET(dummy2!$AZ105,0,dummy2!$AX$3)</f>
        <v/>
      </c>
      <c r="AD107" s="40" t="str">
        <f ca="1">OFFSET(dummy2!$BA105,0,dummy2!$AX$3)</f>
        <v/>
      </c>
      <c r="AE107" s="47" t="str">
        <f ca="1">OFFSET(dummy2!$BB105,0,dummy2!$AX$3)</f>
        <v/>
      </c>
      <c r="AF107" s="36" t="str">
        <f t="shared" ca="1" si="14"/>
        <v/>
      </c>
      <c r="AG107" s="58" t="str">
        <f ca="1">OFFSET(dummy2!$BC105,0,dummy2!$AX$3)</f>
        <v/>
      </c>
      <c r="AH107" s="51" t="str">
        <f ca="1">OFFSET(dummy2!$AZ105,0,dummy2!$AY$3)</f>
        <v/>
      </c>
      <c r="AI107" s="40" t="str">
        <f ca="1">OFFSET(dummy2!$BA105,0,dummy2!$AY$3)</f>
        <v/>
      </c>
      <c r="AJ107" s="47" t="str">
        <f ca="1">OFFSET(dummy2!$BB105,0,dummy2!$AY$3)</f>
        <v/>
      </c>
      <c r="AK107" s="36" t="str">
        <f t="shared" ca="1" si="15"/>
        <v/>
      </c>
      <c r="AL107" s="58" t="str">
        <f ca="1">OFFSET(dummy2!$BC105,0,dummy2!$AY$3)</f>
        <v/>
      </c>
      <c r="AM107" s="46"/>
      <c r="AN107" s="46"/>
      <c r="AO107" s="46"/>
      <c r="AP107" s="46"/>
      <c r="AQ107" s="46"/>
    </row>
    <row r="108" spans="1:43" ht="15" customHeight="1" x14ac:dyDescent="0.25">
      <c r="A108" s="73">
        <f t="shared" si="16"/>
        <v>13</v>
      </c>
      <c r="B108" s="61"/>
      <c r="C108" s="46">
        <f t="shared" si="17"/>
        <v>6</v>
      </c>
      <c r="D108" s="51" t="str">
        <f ca="1">OFFSET(dummy2!AZ106,0,dummy2!$AS$3)</f>
        <v/>
      </c>
      <c r="E108" s="40" t="str">
        <f ca="1">OFFSET(dummy2!BA106,0,dummy2!$AS$3)</f>
        <v/>
      </c>
      <c r="F108" s="47" t="str">
        <f ca="1">OFFSET(dummy2!BB106,0,dummy2!$AS$3)</f>
        <v/>
      </c>
      <c r="G108" s="36" t="str">
        <f t="shared" ca="1" si="9"/>
        <v/>
      </c>
      <c r="H108" s="52" t="str">
        <f ca="1">OFFSET(dummy2!BC106,0,dummy2!$AS$3)</f>
        <v/>
      </c>
      <c r="I108" s="51" t="str">
        <f ca="1">OFFSET(dummy2!AZ106,0,dummy2!$AT$3)</f>
        <v/>
      </c>
      <c r="J108" s="40" t="str">
        <f ca="1">OFFSET(dummy2!$BA106,0,dummy2!$AT$3)</f>
        <v/>
      </c>
      <c r="K108" s="47" t="str">
        <f ca="1">OFFSET(dummy2!BB106,0,dummy2!$AT$3)</f>
        <v/>
      </c>
      <c r="L108" s="36" t="str">
        <f t="shared" ca="1" si="10"/>
        <v/>
      </c>
      <c r="M108" s="52" t="str">
        <f ca="1">OFFSET(dummy2!BC106,0,dummy2!$AT$3)</f>
        <v/>
      </c>
      <c r="N108" s="51" t="str">
        <f ca="1">OFFSET(dummy2!$AZ106,0,dummy2!$AU$3)</f>
        <v/>
      </c>
      <c r="O108" s="40" t="str">
        <f ca="1">OFFSET(dummy2!$BA106,0,dummy2!$AU$3)</f>
        <v/>
      </c>
      <c r="P108" s="47" t="str">
        <f ca="1">OFFSET(dummy2!$BB106,0,dummy2!$AU$3)</f>
        <v/>
      </c>
      <c r="Q108" s="36" t="str">
        <f t="shared" ca="1" si="11"/>
        <v/>
      </c>
      <c r="R108" s="58" t="str">
        <f ca="1">OFFSET(dummy2!$BC106,0,dummy2!$AU$3)</f>
        <v/>
      </c>
      <c r="S108" s="51" t="str">
        <f ca="1">OFFSET(dummy2!$AZ106,0,dummy2!$AV$3)</f>
        <v/>
      </c>
      <c r="T108" s="40" t="str">
        <f ca="1">OFFSET(dummy2!$BA106,0,dummy2!$AV$3)</f>
        <v/>
      </c>
      <c r="U108" s="47" t="str">
        <f ca="1">OFFSET(dummy2!$BB106,0,dummy2!$AV$3)</f>
        <v/>
      </c>
      <c r="V108" s="36" t="str">
        <f t="shared" ca="1" si="12"/>
        <v/>
      </c>
      <c r="W108" s="58" t="str">
        <f ca="1">OFFSET(dummy2!$BC106,0,dummy2!$AV$3)</f>
        <v/>
      </c>
      <c r="X108" s="51" t="str">
        <f ca="1">OFFSET(dummy2!$AZ106,0,dummy2!$AW$3)</f>
        <v/>
      </c>
      <c r="Y108" s="40" t="str">
        <f ca="1">OFFSET(dummy2!$BA106,0,dummy2!$AW$3)</f>
        <v/>
      </c>
      <c r="Z108" s="47" t="str">
        <f ca="1">OFFSET(dummy2!$BB106,0,dummy2!$AW$3)</f>
        <v/>
      </c>
      <c r="AA108" s="36" t="str">
        <f t="shared" ca="1" si="13"/>
        <v/>
      </c>
      <c r="AB108" s="58" t="str">
        <f ca="1">OFFSET(dummy2!$BC106,0,dummy2!$AW$3)</f>
        <v/>
      </c>
      <c r="AC108" s="51" t="str">
        <f ca="1">OFFSET(dummy2!$AZ106,0,dummy2!$AX$3)</f>
        <v/>
      </c>
      <c r="AD108" s="40" t="str">
        <f ca="1">OFFSET(dummy2!$BA106,0,dummy2!$AX$3)</f>
        <v/>
      </c>
      <c r="AE108" s="47" t="str">
        <f ca="1">OFFSET(dummy2!$BB106,0,dummy2!$AX$3)</f>
        <v/>
      </c>
      <c r="AF108" s="36" t="str">
        <f t="shared" ca="1" si="14"/>
        <v/>
      </c>
      <c r="AG108" s="58" t="str">
        <f ca="1">OFFSET(dummy2!$BC106,0,dummy2!$AX$3)</f>
        <v/>
      </c>
      <c r="AH108" s="51" t="str">
        <f ca="1">OFFSET(dummy2!$AZ106,0,dummy2!$AY$3)</f>
        <v/>
      </c>
      <c r="AI108" s="40" t="str">
        <f ca="1">OFFSET(dummy2!$BA106,0,dummy2!$AY$3)</f>
        <v/>
      </c>
      <c r="AJ108" s="47" t="str">
        <f ca="1">OFFSET(dummy2!$BB106,0,dummy2!$AY$3)</f>
        <v/>
      </c>
      <c r="AK108" s="36" t="str">
        <f t="shared" ca="1" si="15"/>
        <v/>
      </c>
      <c r="AL108" s="58" t="str">
        <f ca="1">OFFSET(dummy2!$BC106,0,dummy2!$AY$3)</f>
        <v/>
      </c>
      <c r="AM108" s="46"/>
      <c r="AN108" s="46"/>
      <c r="AO108" s="46"/>
      <c r="AP108" s="46"/>
      <c r="AQ108" s="46"/>
    </row>
    <row r="109" spans="1:43" ht="15" customHeight="1" x14ac:dyDescent="0.25">
      <c r="A109" s="73">
        <f t="shared" si="16"/>
        <v>13</v>
      </c>
      <c r="B109" s="61"/>
      <c r="C109" s="46">
        <f t="shared" si="17"/>
        <v>7</v>
      </c>
      <c r="D109" s="51" t="str">
        <f ca="1">OFFSET(dummy2!AZ107,0,dummy2!$AS$3)</f>
        <v/>
      </c>
      <c r="E109" s="40" t="str">
        <f ca="1">OFFSET(dummy2!BA107,0,dummy2!$AS$3)</f>
        <v/>
      </c>
      <c r="F109" s="47" t="str">
        <f ca="1">OFFSET(dummy2!BB107,0,dummy2!$AS$3)</f>
        <v/>
      </c>
      <c r="G109" s="36" t="str">
        <f t="shared" ca="1" si="9"/>
        <v/>
      </c>
      <c r="H109" s="52" t="str">
        <f ca="1">OFFSET(dummy2!BC107,0,dummy2!$AS$3)</f>
        <v/>
      </c>
      <c r="I109" s="51" t="str">
        <f ca="1">OFFSET(dummy2!AZ107,0,dummy2!$AT$3)</f>
        <v/>
      </c>
      <c r="J109" s="40" t="str">
        <f ca="1">OFFSET(dummy2!$BA107,0,dummy2!$AT$3)</f>
        <v/>
      </c>
      <c r="K109" s="47" t="str">
        <f ca="1">OFFSET(dummy2!BB107,0,dummy2!$AT$3)</f>
        <v/>
      </c>
      <c r="L109" s="36" t="str">
        <f t="shared" ca="1" si="10"/>
        <v/>
      </c>
      <c r="M109" s="52" t="str">
        <f ca="1">OFFSET(dummy2!BC107,0,dummy2!$AT$3)</f>
        <v/>
      </c>
      <c r="N109" s="51" t="str">
        <f ca="1">OFFSET(dummy2!$AZ107,0,dummy2!$AU$3)</f>
        <v/>
      </c>
      <c r="O109" s="40" t="str">
        <f ca="1">OFFSET(dummy2!$BA107,0,dummy2!$AU$3)</f>
        <v/>
      </c>
      <c r="P109" s="47" t="str">
        <f ca="1">OFFSET(dummy2!$BB107,0,dummy2!$AU$3)</f>
        <v/>
      </c>
      <c r="Q109" s="36" t="str">
        <f t="shared" ca="1" si="11"/>
        <v/>
      </c>
      <c r="R109" s="58" t="str">
        <f ca="1">OFFSET(dummy2!$BC107,0,dummy2!$AU$3)</f>
        <v/>
      </c>
      <c r="S109" s="51" t="str">
        <f ca="1">OFFSET(dummy2!$AZ107,0,dummy2!$AV$3)</f>
        <v/>
      </c>
      <c r="T109" s="40" t="str">
        <f ca="1">OFFSET(dummy2!$BA107,0,dummy2!$AV$3)</f>
        <v/>
      </c>
      <c r="U109" s="47" t="str">
        <f ca="1">OFFSET(dummy2!$BB107,0,dummy2!$AV$3)</f>
        <v/>
      </c>
      <c r="V109" s="36" t="str">
        <f t="shared" ca="1" si="12"/>
        <v/>
      </c>
      <c r="W109" s="58" t="str">
        <f ca="1">OFFSET(dummy2!$BC107,0,dummy2!$AV$3)</f>
        <v/>
      </c>
      <c r="X109" s="51" t="str">
        <f ca="1">OFFSET(dummy2!$AZ107,0,dummy2!$AW$3)</f>
        <v/>
      </c>
      <c r="Y109" s="40" t="str">
        <f ca="1">OFFSET(dummy2!$BA107,0,dummy2!$AW$3)</f>
        <v/>
      </c>
      <c r="Z109" s="47" t="str">
        <f ca="1">OFFSET(dummy2!$BB107,0,dummy2!$AW$3)</f>
        <v/>
      </c>
      <c r="AA109" s="36" t="str">
        <f t="shared" ca="1" si="13"/>
        <v/>
      </c>
      <c r="AB109" s="58" t="str">
        <f ca="1">OFFSET(dummy2!$BC107,0,dummy2!$AW$3)</f>
        <v/>
      </c>
      <c r="AC109" s="51" t="str">
        <f ca="1">OFFSET(dummy2!$AZ107,0,dummy2!$AX$3)</f>
        <v/>
      </c>
      <c r="AD109" s="40" t="str">
        <f ca="1">OFFSET(dummy2!$BA107,0,dummy2!$AX$3)</f>
        <v/>
      </c>
      <c r="AE109" s="47" t="str">
        <f ca="1">OFFSET(dummy2!$BB107,0,dummy2!$AX$3)</f>
        <v/>
      </c>
      <c r="AF109" s="36" t="str">
        <f t="shared" ca="1" si="14"/>
        <v/>
      </c>
      <c r="AG109" s="58" t="str">
        <f ca="1">OFFSET(dummy2!$BC107,0,dummy2!$AX$3)</f>
        <v/>
      </c>
      <c r="AH109" s="51" t="str">
        <f ca="1">OFFSET(dummy2!$AZ107,0,dummy2!$AY$3)</f>
        <v/>
      </c>
      <c r="AI109" s="40" t="str">
        <f ca="1">OFFSET(dummy2!$BA107,0,dummy2!$AY$3)</f>
        <v/>
      </c>
      <c r="AJ109" s="47" t="str">
        <f ca="1">OFFSET(dummy2!$BB107,0,dummy2!$AY$3)</f>
        <v/>
      </c>
      <c r="AK109" s="36" t="str">
        <f t="shared" ca="1" si="15"/>
        <v/>
      </c>
      <c r="AL109" s="58" t="str">
        <f ca="1">OFFSET(dummy2!$BC107,0,dummy2!$AY$3)</f>
        <v/>
      </c>
      <c r="AM109" s="46"/>
      <c r="AN109" s="46"/>
      <c r="AO109" s="46"/>
      <c r="AP109" s="46"/>
      <c r="AQ109" s="46"/>
    </row>
    <row r="110" spans="1:43" ht="15" customHeight="1" thickBot="1" x14ac:dyDescent="0.3">
      <c r="A110" s="73">
        <f t="shared" si="16"/>
        <v>13</v>
      </c>
      <c r="B110" s="62"/>
      <c r="C110" s="46">
        <f t="shared" si="17"/>
        <v>8</v>
      </c>
      <c r="D110" s="53" t="str">
        <f ca="1">OFFSET(dummy2!AZ108,0,dummy2!$AS$3)</f>
        <v/>
      </c>
      <c r="E110" s="54" t="str">
        <f ca="1">OFFSET(dummy2!BA108,0,dummy2!$AS$3)</f>
        <v/>
      </c>
      <c r="F110" s="55" t="str">
        <f ca="1">OFFSET(dummy2!BB108,0,dummy2!$AS$3)</f>
        <v/>
      </c>
      <c r="G110" s="56" t="str">
        <f t="shared" ca="1" si="9"/>
        <v/>
      </c>
      <c r="H110" s="57" t="str">
        <f ca="1">OFFSET(dummy2!BC108,0,dummy2!$AS$3)</f>
        <v/>
      </c>
      <c r="I110" s="53" t="str">
        <f ca="1">OFFSET(dummy2!AZ108,0,dummy2!$AT$3)</f>
        <v/>
      </c>
      <c r="J110" s="54" t="str">
        <f ca="1">OFFSET(dummy2!$BA108,0,dummy2!$AT$3)</f>
        <v/>
      </c>
      <c r="K110" s="55" t="str">
        <f ca="1">OFFSET(dummy2!BB108,0,dummy2!$AT$3)</f>
        <v/>
      </c>
      <c r="L110" s="56" t="str">
        <f t="shared" ca="1" si="10"/>
        <v/>
      </c>
      <c r="M110" s="57" t="str">
        <f ca="1">OFFSET(dummy2!BC108,0,dummy2!$AT$3)</f>
        <v/>
      </c>
      <c r="N110" s="53" t="str">
        <f ca="1">OFFSET(dummy2!$AZ108,0,dummy2!$AU$3)</f>
        <v/>
      </c>
      <c r="O110" s="54" t="str">
        <f ca="1">OFFSET(dummy2!$BA108,0,dummy2!$AU$3)</f>
        <v/>
      </c>
      <c r="P110" s="55" t="str">
        <f ca="1">OFFSET(dummy2!$BB108,0,dummy2!$AU$3)</f>
        <v/>
      </c>
      <c r="Q110" s="56" t="str">
        <f t="shared" ca="1" si="11"/>
        <v/>
      </c>
      <c r="R110" s="59" t="str">
        <f ca="1">OFFSET(dummy2!$BC108,0,dummy2!$AU$3)</f>
        <v/>
      </c>
      <c r="S110" s="53" t="str">
        <f ca="1">OFFSET(dummy2!$AZ108,0,dummy2!$AV$3)</f>
        <v/>
      </c>
      <c r="T110" s="54" t="str">
        <f ca="1">OFFSET(dummy2!$BA108,0,dummy2!$AV$3)</f>
        <v/>
      </c>
      <c r="U110" s="55" t="str">
        <f ca="1">OFFSET(dummy2!$BB108,0,dummy2!$AV$3)</f>
        <v/>
      </c>
      <c r="V110" s="56" t="str">
        <f t="shared" ca="1" si="12"/>
        <v/>
      </c>
      <c r="W110" s="59" t="str">
        <f ca="1">OFFSET(dummy2!$BC108,0,dummy2!$AV$3)</f>
        <v/>
      </c>
      <c r="X110" s="53" t="str">
        <f ca="1">OFFSET(dummy2!$AZ108,0,dummy2!$AW$3)</f>
        <v/>
      </c>
      <c r="Y110" s="54" t="str">
        <f ca="1">OFFSET(dummy2!$BA108,0,dummy2!$AW$3)</f>
        <v/>
      </c>
      <c r="Z110" s="55" t="str">
        <f ca="1">OFFSET(dummy2!$BB108,0,dummy2!$AW$3)</f>
        <v/>
      </c>
      <c r="AA110" s="56" t="str">
        <f t="shared" ca="1" si="13"/>
        <v/>
      </c>
      <c r="AB110" s="59" t="str">
        <f ca="1">OFFSET(dummy2!$BC108,0,dummy2!$AW$3)</f>
        <v/>
      </c>
      <c r="AC110" s="53" t="str">
        <f ca="1">OFFSET(dummy2!$AZ108,0,dummy2!$AX$3)</f>
        <v/>
      </c>
      <c r="AD110" s="54" t="str">
        <f ca="1">OFFSET(dummy2!$BA108,0,dummy2!$AX$3)</f>
        <v/>
      </c>
      <c r="AE110" s="55" t="str">
        <f ca="1">OFFSET(dummy2!$BB108,0,dummy2!$AX$3)</f>
        <v/>
      </c>
      <c r="AF110" s="56" t="str">
        <f t="shared" ca="1" si="14"/>
        <v/>
      </c>
      <c r="AG110" s="59" t="str">
        <f ca="1">OFFSET(dummy2!$BC108,0,dummy2!$AX$3)</f>
        <v/>
      </c>
      <c r="AH110" s="53" t="str">
        <f ca="1">OFFSET(dummy2!$AZ108,0,dummy2!$AY$3)</f>
        <v/>
      </c>
      <c r="AI110" s="54" t="str">
        <f ca="1">OFFSET(dummy2!$BA108,0,dummy2!$AY$3)</f>
        <v/>
      </c>
      <c r="AJ110" s="55" t="str">
        <f ca="1">OFFSET(dummy2!$BB108,0,dummy2!$AY$3)</f>
        <v/>
      </c>
      <c r="AK110" s="56" t="str">
        <f t="shared" ca="1" si="15"/>
        <v/>
      </c>
      <c r="AL110" s="59" t="str">
        <f ca="1">OFFSET(dummy2!$BC108,0,dummy2!$AY$3)</f>
        <v/>
      </c>
      <c r="AM110" s="46"/>
      <c r="AN110" s="46"/>
      <c r="AO110" s="46"/>
      <c r="AP110" s="46"/>
      <c r="AQ110" s="46"/>
    </row>
    <row r="111" spans="1:43" ht="15" customHeight="1" x14ac:dyDescent="0.25">
      <c r="A111" s="73">
        <f t="shared" si="16"/>
        <v>14</v>
      </c>
      <c r="B111" s="60" t="str">
        <f>dummy1!L28</f>
        <v>Court 14</v>
      </c>
      <c r="C111" s="46">
        <f t="shared" si="17"/>
        <v>1</v>
      </c>
      <c r="D111" s="67">
        <f ca="1">OFFSET(dummy2!AZ109,0,dummy2!$AS$3)</f>
        <v>0.625</v>
      </c>
      <c r="E111" s="68">
        <f ca="1">OFFSET(dummy2!BA109,0,dummy2!$AS$3)</f>
        <v>14</v>
      </c>
      <c r="F111" s="69" t="str">
        <f ca="1">OFFSET(dummy2!BB109,0,dummy2!$AS$3)</f>
        <v>Winner Match 11</v>
      </c>
      <c r="G111" s="70" t="str">
        <f t="shared" ca="1" si="9"/>
        <v>vs</v>
      </c>
      <c r="H111" s="71" t="str">
        <f ca="1">OFFSET(dummy2!BC109,0,dummy2!$AS$3)</f>
        <v>Winner Match 12</v>
      </c>
      <c r="I111" s="67" t="str">
        <f ca="1">OFFSET(dummy2!AZ109,0,dummy2!$AT$3)</f>
        <v/>
      </c>
      <c r="J111" s="68" t="str">
        <f ca="1">OFFSET(dummy2!$BA109,0,dummy2!$AT$3)</f>
        <v/>
      </c>
      <c r="K111" s="69" t="str">
        <f ca="1">OFFSET(dummy2!BB109,0,dummy2!$AT$3)</f>
        <v/>
      </c>
      <c r="L111" s="70" t="str">
        <f t="shared" ca="1" si="10"/>
        <v/>
      </c>
      <c r="M111" s="71" t="str">
        <f ca="1">OFFSET(dummy2!BC109,0,dummy2!$AT$3)</f>
        <v/>
      </c>
      <c r="N111" s="67" t="str">
        <f ca="1">OFFSET(dummy2!$AZ109,0,dummy2!$AU$3)</f>
        <v/>
      </c>
      <c r="O111" s="68" t="str">
        <f ca="1">OFFSET(dummy2!$BA109,0,dummy2!$AU$3)</f>
        <v/>
      </c>
      <c r="P111" s="69" t="str">
        <f ca="1">OFFSET(dummy2!$BB109,0,dummy2!$AU$3)</f>
        <v/>
      </c>
      <c r="Q111" s="70" t="str">
        <f t="shared" ca="1" si="11"/>
        <v/>
      </c>
      <c r="R111" s="72" t="str">
        <f ca="1">OFFSET(dummy2!$BC109,0,dummy2!$AU$3)</f>
        <v/>
      </c>
      <c r="S111" s="67" t="str">
        <f ca="1">OFFSET(dummy2!$AZ109,0,dummy2!$AV$3)</f>
        <v/>
      </c>
      <c r="T111" s="68" t="str">
        <f ca="1">OFFSET(dummy2!$BA109,0,dummy2!$AV$3)</f>
        <v/>
      </c>
      <c r="U111" s="69" t="str">
        <f ca="1">OFFSET(dummy2!$BB109,0,dummy2!$AV$3)</f>
        <v/>
      </c>
      <c r="V111" s="70" t="str">
        <f t="shared" ca="1" si="12"/>
        <v/>
      </c>
      <c r="W111" s="72" t="str">
        <f ca="1">OFFSET(dummy2!$BC109,0,dummy2!$AV$3)</f>
        <v/>
      </c>
      <c r="X111" s="67" t="str">
        <f ca="1">OFFSET(dummy2!$AZ109,0,dummy2!$AW$3)</f>
        <v/>
      </c>
      <c r="Y111" s="68" t="str">
        <f ca="1">OFFSET(dummy2!$BA109,0,dummy2!$AW$3)</f>
        <v/>
      </c>
      <c r="Z111" s="69" t="str">
        <f ca="1">OFFSET(dummy2!$BB109,0,dummy2!$AW$3)</f>
        <v/>
      </c>
      <c r="AA111" s="70" t="str">
        <f t="shared" ca="1" si="13"/>
        <v/>
      </c>
      <c r="AB111" s="72" t="str">
        <f ca="1">OFFSET(dummy2!$BC109,0,dummy2!$AW$3)</f>
        <v/>
      </c>
      <c r="AC111" s="67" t="str">
        <f ca="1">OFFSET(dummy2!$AZ109,0,dummy2!$AX$3)</f>
        <v/>
      </c>
      <c r="AD111" s="68" t="str">
        <f ca="1">OFFSET(dummy2!$BA109,0,dummy2!$AX$3)</f>
        <v/>
      </c>
      <c r="AE111" s="69" t="str">
        <f ca="1">OFFSET(dummy2!$BB109,0,dummy2!$AX$3)</f>
        <v/>
      </c>
      <c r="AF111" s="70" t="str">
        <f t="shared" ca="1" si="14"/>
        <v/>
      </c>
      <c r="AG111" s="72" t="str">
        <f ca="1">OFFSET(dummy2!$BC109,0,dummy2!$AX$3)</f>
        <v/>
      </c>
      <c r="AH111" s="67" t="str">
        <f ca="1">OFFSET(dummy2!$AZ109,0,dummy2!$AY$3)</f>
        <v/>
      </c>
      <c r="AI111" s="68" t="str">
        <f ca="1">OFFSET(dummy2!$BA109,0,dummy2!$AY$3)</f>
        <v/>
      </c>
      <c r="AJ111" s="69" t="str">
        <f ca="1">OFFSET(dummy2!$BB109,0,dummy2!$AY$3)</f>
        <v/>
      </c>
      <c r="AK111" s="70" t="str">
        <f t="shared" ca="1" si="15"/>
        <v/>
      </c>
      <c r="AL111" s="72" t="str">
        <f ca="1">OFFSET(dummy2!$BC109,0,dummy2!$AY$3)</f>
        <v/>
      </c>
      <c r="AM111" s="46"/>
      <c r="AN111" s="46"/>
      <c r="AO111" s="46"/>
      <c r="AP111" s="46"/>
      <c r="AQ111" s="46"/>
    </row>
    <row r="112" spans="1:43" ht="15" customHeight="1" x14ac:dyDescent="0.25">
      <c r="A112" s="73">
        <f t="shared" si="16"/>
        <v>14</v>
      </c>
      <c r="B112" s="61"/>
      <c r="C112" s="46">
        <f t="shared" si="17"/>
        <v>2</v>
      </c>
      <c r="D112" s="51" t="str">
        <f ca="1">OFFSET(dummy2!AZ110,0,dummy2!$AS$3)</f>
        <v/>
      </c>
      <c r="E112" s="40" t="str">
        <f ca="1">OFFSET(dummy2!BA110,0,dummy2!$AS$3)</f>
        <v/>
      </c>
      <c r="F112" s="47" t="str">
        <f ca="1">OFFSET(dummy2!BB110,0,dummy2!$AS$3)</f>
        <v/>
      </c>
      <c r="G112" s="36" t="str">
        <f t="shared" ca="1" si="9"/>
        <v/>
      </c>
      <c r="H112" s="52" t="str">
        <f ca="1">OFFSET(dummy2!BC110,0,dummy2!$AS$3)</f>
        <v/>
      </c>
      <c r="I112" s="51" t="str">
        <f ca="1">OFFSET(dummy2!AZ110,0,dummy2!$AT$3)</f>
        <v/>
      </c>
      <c r="J112" s="40" t="str">
        <f ca="1">OFFSET(dummy2!$BA110,0,dummy2!$AT$3)</f>
        <v/>
      </c>
      <c r="K112" s="47" t="str">
        <f ca="1">OFFSET(dummy2!BB110,0,dummy2!$AT$3)</f>
        <v/>
      </c>
      <c r="L112" s="36" t="str">
        <f t="shared" ca="1" si="10"/>
        <v/>
      </c>
      <c r="M112" s="52" t="str">
        <f ca="1">OFFSET(dummy2!BC110,0,dummy2!$AT$3)</f>
        <v/>
      </c>
      <c r="N112" s="51" t="str">
        <f ca="1">OFFSET(dummy2!$AZ110,0,dummy2!$AU$3)</f>
        <v/>
      </c>
      <c r="O112" s="40" t="str">
        <f ca="1">OFFSET(dummy2!$BA110,0,dummy2!$AU$3)</f>
        <v/>
      </c>
      <c r="P112" s="47" t="str">
        <f ca="1">OFFSET(dummy2!$BB110,0,dummy2!$AU$3)</f>
        <v/>
      </c>
      <c r="Q112" s="36" t="str">
        <f t="shared" ca="1" si="11"/>
        <v/>
      </c>
      <c r="R112" s="58" t="str">
        <f ca="1">OFFSET(dummy2!$BC110,0,dummy2!$AU$3)</f>
        <v/>
      </c>
      <c r="S112" s="51" t="str">
        <f ca="1">OFFSET(dummy2!$AZ110,0,dummy2!$AV$3)</f>
        <v/>
      </c>
      <c r="T112" s="40" t="str">
        <f ca="1">OFFSET(dummy2!$BA110,0,dummy2!$AV$3)</f>
        <v/>
      </c>
      <c r="U112" s="47" t="str">
        <f ca="1">OFFSET(dummy2!$BB110,0,dummy2!$AV$3)</f>
        <v/>
      </c>
      <c r="V112" s="36" t="str">
        <f t="shared" ca="1" si="12"/>
        <v/>
      </c>
      <c r="W112" s="58" t="str">
        <f ca="1">OFFSET(dummy2!$BC110,0,dummy2!$AV$3)</f>
        <v/>
      </c>
      <c r="X112" s="51" t="str">
        <f ca="1">OFFSET(dummy2!$AZ110,0,dummy2!$AW$3)</f>
        <v/>
      </c>
      <c r="Y112" s="40" t="str">
        <f ca="1">OFFSET(dummy2!$BA110,0,dummy2!$AW$3)</f>
        <v/>
      </c>
      <c r="Z112" s="47" t="str">
        <f ca="1">OFFSET(dummy2!$BB110,0,dummy2!$AW$3)</f>
        <v/>
      </c>
      <c r="AA112" s="36" t="str">
        <f t="shared" ca="1" si="13"/>
        <v/>
      </c>
      <c r="AB112" s="58" t="str">
        <f ca="1">OFFSET(dummy2!$BC110,0,dummy2!$AW$3)</f>
        <v/>
      </c>
      <c r="AC112" s="51" t="str">
        <f ca="1">OFFSET(dummy2!$AZ110,0,dummy2!$AX$3)</f>
        <v/>
      </c>
      <c r="AD112" s="40" t="str">
        <f ca="1">OFFSET(dummy2!$BA110,0,dummy2!$AX$3)</f>
        <v/>
      </c>
      <c r="AE112" s="47" t="str">
        <f ca="1">OFFSET(dummy2!$BB110,0,dummy2!$AX$3)</f>
        <v/>
      </c>
      <c r="AF112" s="36" t="str">
        <f t="shared" ca="1" si="14"/>
        <v/>
      </c>
      <c r="AG112" s="58" t="str">
        <f ca="1">OFFSET(dummy2!$BC110,0,dummy2!$AX$3)</f>
        <v/>
      </c>
      <c r="AH112" s="51" t="str">
        <f ca="1">OFFSET(dummy2!$AZ110,0,dummy2!$AY$3)</f>
        <v/>
      </c>
      <c r="AI112" s="40" t="str">
        <f ca="1">OFFSET(dummy2!$BA110,0,dummy2!$AY$3)</f>
        <v/>
      </c>
      <c r="AJ112" s="47" t="str">
        <f ca="1">OFFSET(dummy2!$BB110,0,dummy2!$AY$3)</f>
        <v/>
      </c>
      <c r="AK112" s="36" t="str">
        <f t="shared" ca="1" si="15"/>
        <v/>
      </c>
      <c r="AL112" s="58" t="str">
        <f ca="1">OFFSET(dummy2!$BC110,0,dummy2!$AY$3)</f>
        <v/>
      </c>
      <c r="AM112" s="46"/>
      <c r="AN112" s="46"/>
      <c r="AO112" s="46"/>
      <c r="AP112" s="46"/>
      <c r="AQ112" s="46"/>
    </row>
    <row r="113" spans="1:43" ht="15" customHeight="1" x14ac:dyDescent="0.25">
      <c r="A113" s="73">
        <f t="shared" si="16"/>
        <v>14</v>
      </c>
      <c r="B113" s="61"/>
      <c r="C113" s="46">
        <f t="shared" si="17"/>
        <v>3</v>
      </c>
      <c r="D113" s="51" t="str">
        <f ca="1">OFFSET(dummy2!AZ111,0,dummy2!$AS$3)</f>
        <v/>
      </c>
      <c r="E113" s="40" t="str">
        <f ca="1">OFFSET(dummy2!BA111,0,dummy2!$AS$3)</f>
        <v/>
      </c>
      <c r="F113" s="47" t="str">
        <f ca="1">OFFSET(dummy2!BB111,0,dummy2!$AS$3)</f>
        <v/>
      </c>
      <c r="G113" s="36" t="str">
        <f t="shared" ca="1" si="9"/>
        <v/>
      </c>
      <c r="H113" s="52" t="str">
        <f ca="1">OFFSET(dummy2!BC111,0,dummy2!$AS$3)</f>
        <v/>
      </c>
      <c r="I113" s="51" t="str">
        <f ca="1">OFFSET(dummy2!AZ111,0,dummy2!$AT$3)</f>
        <v/>
      </c>
      <c r="J113" s="40" t="str">
        <f ca="1">OFFSET(dummy2!$BA111,0,dummy2!$AT$3)</f>
        <v/>
      </c>
      <c r="K113" s="47" t="str">
        <f ca="1">OFFSET(dummy2!BB111,0,dummy2!$AT$3)</f>
        <v/>
      </c>
      <c r="L113" s="36" t="str">
        <f t="shared" ca="1" si="10"/>
        <v/>
      </c>
      <c r="M113" s="52" t="str">
        <f ca="1">OFFSET(dummy2!BC111,0,dummy2!$AT$3)</f>
        <v/>
      </c>
      <c r="N113" s="51" t="str">
        <f ca="1">OFFSET(dummy2!$AZ111,0,dummy2!$AU$3)</f>
        <v/>
      </c>
      <c r="O113" s="40" t="str">
        <f ca="1">OFFSET(dummy2!$BA111,0,dummy2!$AU$3)</f>
        <v/>
      </c>
      <c r="P113" s="47" t="str">
        <f ca="1">OFFSET(dummy2!$BB111,0,dummy2!$AU$3)</f>
        <v/>
      </c>
      <c r="Q113" s="36" t="str">
        <f t="shared" ca="1" si="11"/>
        <v/>
      </c>
      <c r="R113" s="58" t="str">
        <f ca="1">OFFSET(dummy2!$BC111,0,dummy2!$AU$3)</f>
        <v/>
      </c>
      <c r="S113" s="51" t="str">
        <f ca="1">OFFSET(dummy2!$AZ111,0,dummy2!$AV$3)</f>
        <v/>
      </c>
      <c r="T113" s="40" t="str">
        <f ca="1">OFFSET(dummy2!$BA111,0,dummy2!$AV$3)</f>
        <v/>
      </c>
      <c r="U113" s="47" t="str">
        <f ca="1">OFFSET(dummy2!$BB111,0,dummy2!$AV$3)</f>
        <v/>
      </c>
      <c r="V113" s="36" t="str">
        <f t="shared" ca="1" si="12"/>
        <v/>
      </c>
      <c r="W113" s="58" t="str">
        <f ca="1">OFFSET(dummy2!$BC111,0,dummy2!$AV$3)</f>
        <v/>
      </c>
      <c r="X113" s="51" t="str">
        <f ca="1">OFFSET(dummy2!$AZ111,0,dummy2!$AW$3)</f>
        <v/>
      </c>
      <c r="Y113" s="40" t="str">
        <f ca="1">OFFSET(dummy2!$BA111,0,dummy2!$AW$3)</f>
        <v/>
      </c>
      <c r="Z113" s="47" t="str">
        <f ca="1">OFFSET(dummy2!$BB111,0,dummy2!$AW$3)</f>
        <v/>
      </c>
      <c r="AA113" s="36" t="str">
        <f t="shared" ca="1" si="13"/>
        <v/>
      </c>
      <c r="AB113" s="58" t="str">
        <f ca="1">OFFSET(dummy2!$BC111,0,dummy2!$AW$3)</f>
        <v/>
      </c>
      <c r="AC113" s="51" t="str">
        <f ca="1">OFFSET(dummy2!$AZ111,0,dummy2!$AX$3)</f>
        <v/>
      </c>
      <c r="AD113" s="40" t="str">
        <f ca="1">OFFSET(dummy2!$BA111,0,dummy2!$AX$3)</f>
        <v/>
      </c>
      <c r="AE113" s="47" t="str">
        <f ca="1">OFFSET(dummy2!$BB111,0,dummy2!$AX$3)</f>
        <v/>
      </c>
      <c r="AF113" s="36" t="str">
        <f t="shared" ca="1" si="14"/>
        <v/>
      </c>
      <c r="AG113" s="58" t="str">
        <f ca="1">OFFSET(dummy2!$BC111,0,dummy2!$AX$3)</f>
        <v/>
      </c>
      <c r="AH113" s="51" t="str">
        <f ca="1">OFFSET(dummy2!$AZ111,0,dummy2!$AY$3)</f>
        <v/>
      </c>
      <c r="AI113" s="40" t="str">
        <f ca="1">OFFSET(dummy2!$BA111,0,dummy2!$AY$3)</f>
        <v/>
      </c>
      <c r="AJ113" s="47" t="str">
        <f ca="1">OFFSET(dummy2!$BB111,0,dummy2!$AY$3)</f>
        <v/>
      </c>
      <c r="AK113" s="36" t="str">
        <f t="shared" ca="1" si="15"/>
        <v/>
      </c>
      <c r="AL113" s="58" t="str">
        <f ca="1">OFFSET(dummy2!$BC111,0,dummy2!$AY$3)</f>
        <v/>
      </c>
      <c r="AM113" s="46"/>
      <c r="AN113" s="46"/>
      <c r="AO113" s="46"/>
      <c r="AP113" s="46"/>
      <c r="AQ113" s="46"/>
    </row>
    <row r="114" spans="1:43" ht="15" customHeight="1" x14ac:dyDescent="0.25">
      <c r="A114" s="73">
        <f t="shared" si="16"/>
        <v>14</v>
      </c>
      <c r="B114" s="61"/>
      <c r="C114" s="46">
        <f t="shared" si="17"/>
        <v>4</v>
      </c>
      <c r="D114" s="51" t="str">
        <f ca="1">OFFSET(dummy2!AZ112,0,dummy2!$AS$3)</f>
        <v/>
      </c>
      <c r="E114" s="40" t="str">
        <f ca="1">OFFSET(dummy2!BA112,0,dummy2!$AS$3)</f>
        <v/>
      </c>
      <c r="F114" s="47" t="str">
        <f ca="1">OFFSET(dummy2!BB112,0,dummy2!$AS$3)</f>
        <v/>
      </c>
      <c r="G114" s="36" t="str">
        <f t="shared" ca="1" si="9"/>
        <v/>
      </c>
      <c r="H114" s="52" t="str">
        <f ca="1">OFFSET(dummy2!BC112,0,dummy2!$AS$3)</f>
        <v/>
      </c>
      <c r="I114" s="51" t="str">
        <f ca="1">OFFSET(dummy2!AZ112,0,dummy2!$AT$3)</f>
        <v/>
      </c>
      <c r="J114" s="40" t="str">
        <f ca="1">OFFSET(dummy2!$BA112,0,dummy2!$AT$3)</f>
        <v/>
      </c>
      <c r="K114" s="47" t="str">
        <f ca="1">OFFSET(dummy2!BB112,0,dummy2!$AT$3)</f>
        <v/>
      </c>
      <c r="L114" s="36" t="str">
        <f t="shared" ca="1" si="10"/>
        <v/>
      </c>
      <c r="M114" s="52" t="str">
        <f ca="1">OFFSET(dummy2!BC112,0,dummy2!$AT$3)</f>
        <v/>
      </c>
      <c r="N114" s="51" t="str">
        <f ca="1">OFFSET(dummy2!$AZ112,0,dummy2!$AU$3)</f>
        <v/>
      </c>
      <c r="O114" s="40" t="str">
        <f ca="1">OFFSET(dummy2!$BA112,0,dummy2!$AU$3)</f>
        <v/>
      </c>
      <c r="P114" s="47" t="str">
        <f ca="1">OFFSET(dummy2!$BB112,0,dummy2!$AU$3)</f>
        <v/>
      </c>
      <c r="Q114" s="36" t="str">
        <f t="shared" ca="1" si="11"/>
        <v/>
      </c>
      <c r="R114" s="58" t="str">
        <f ca="1">OFFSET(dummy2!$BC112,0,dummy2!$AU$3)</f>
        <v/>
      </c>
      <c r="S114" s="51" t="str">
        <f ca="1">OFFSET(dummy2!$AZ112,0,dummy2!$AV$3)</f>
        <v/>
      </c>
      <c r="T114" s="40" t="str">
        <f ca="1">OFFSET(dummy2!$BA112,0,dummy2!$AV$3)</f>
        <v/>
      </c>
      <c r="U114" s="47" t="str">
        <f ca="1">OFFSET(dummy2!$BB112,0,dummy2!$AV$3)</f>
        <v/>
      </c>
      <c r="V114" s="36" t="str">
        <f t="shared" ca="1" si="12"/>
        <v/>
      </c>
      <c r="W114" s="58" t="str">
        <f ca="1">OFFSET(dummy2!$BC112,0,dummy2!$AV$3)</f>
        <v/>
      </c>
      <c r="X114" s="51" t="str">
        <f ca="1">OFFSET(dummy2!$AZ112,0,dummy2!$AW$3)</f>
        <v/>
      </c>
      <c r="Y114" s="40" t="str">
        <f ca="1">OFFSET(dummy2!$BA112,0,dummy2!$AW$3)</f>
        <v/>
      </c>
      <c r="Z114" s="47" t="str">
        <f ca="1">OFFSET(dummy2!$BB112,0,dummy2!$AW$3)</f>
        <v/>
      </c>
      <c r="AA114" s="36" t="str">
        <f t="shared" ca="1" si="13"/>
        <v/>
      </c>
      <c r="AB114" s="58" t="str">
        <f ca="1">OFFSET(dummy2!$BC112,0,dummy2!$AW$3)</f>
        <v/>
      </c>
      <c r="AC114" s="51" t="str">
        <f ca="1">OFFSET(dummy2!$AZ112,0,dummy2!$AX$3)</f>
        <v/>
      </c>
      <c r="AD114" s="40" t="str">
        <f ca="1">OFFSET(dummy2!$BA112,0,dummy2!$AX$3)</f>
        <v/>
      </c>
      <c r="AE114" s="47" t="str">
        <f ca="1">OFFSET(dummy2!$BB112,0,dummy2!$AX$3)</f>
        <v/>
      </c>
      <c r="AF114" s="36" t="str">
        <f t="shared" ca="1" si="14"/>
        <v/>
      </c>
      <c r="AG114" s="58" t="str">
        <f ca="1">OFFSET(dummy2!$BC112,0,dummy2!$AX$3)</f>
        <v/>
      </c>
      <c r="AH114" s="51" t="str">
        <f ca="1">OFFSET(dummy2!$AZ112,0,dummy2!$AY$3)</f>
        <v/>
      </c>
      <c r="AI114" s="40" t="str">
        <f ca="1">OFFSET(dummy2!$BA112,0,dummy2!$AY$3)</f>
        <v/>
      </c>
      <c r="AJ114" s="47" t="str">
        <f ca="1">OFFSET(dummy2!$BB112,0,dummy2!$AY$3)</f>
        <v/>
      </c>
      <c r="AK114" s="36" t="str">
        <f t="shared" ca="1" si="15"/>
        <v/>
      </c>
      <c r="AL114" s="58" t="str">
        <f ca="1">OFFSET(dummy2!$BC112,0,dummy2!$AY$3)</f>
        <v/>
      </c>
      <c r="AM114" s="46"/>
      <c r="AN114" s="46"/>
      <c r="AO114" s="46"/>
      <c r="AP114" s="46"/>
      <c r="AQ114" s="46"/>
    </row>
    <row r="115" spans="1:43" ht="15" customHeight="1" x14ac:dyDescent="0.25">
      <c r="A115" s="73">
        <f t="shared" si="16"/>
        <v>14</v>
      </c>
      <c r="B115" s="61"/>
      <c r="C115" s="46">
        <f t="shared" si="17"/>
        <v>5</v>
      </c>
      <c r="D115" s="51" t="str">
        <f ca="1">OFFSET(dummy2!AZ113,0,dummy2!$AS$3)</f>
        <v/>
      </c>
      <c r="E115" s="40" t="str">
        <f ca="1">OFFSET(dummy2!BA113,0,dummy2!$AS$3)</f>
        <v/>
      </c>
      <c r="F115" s="47" t="str">
        <f ca="1">OFFSET(dummy2!BB113,0,dummy2!$AS$3)</f>
        <v/>
      </c>
      <c r="G115" s="36" t="str">
        <f t="shared" ca="1" si="9"/>
        <v/>
      </c>
      <c r="H115" s="52" t="str">
        <f ca="1">OFFSET(dummy2!BC113,0,dummy2!$AS$3)</f>
        <v/>
      </c>
      <c r="I115" s="51" t="str">
        <f ca="1">OFFSET(dummy2!AZ113,0,dummy2!$AT$3)</f>
        <v/>
      </c>
      <c r="J115" s="40" t="str">
        <f ca="1">OFFSET(dummy2!$BA113,0,dummy2!$AT$3)</f>
        <v/>
      </c>
      <c r="K115" s="47" t="str">
        <f ca="1">OFFSET(dummy2!BB113,0,dummy2!$AT$3)</f>
        <v/>
      </c>
      <c r="L115" s="36" t="str">
        <f t="shared" ca="1" si="10"/>
        <v/>
      </c>
      <c r="M115" s="52" t="str">
        <f ca="1">OFFSET(dummy2!BC113,0,dummy2!$AT$3)</f>
        <v/>
      </c>
      <c r="N115" s="51" t="str">
        <f ca="1">OFFSET(dummy2!$AZ113,0,dummy2!$AU$3)</f>
        <v/>
      </c>
      <c r="O115" s="40" t="str">
        <f ca="1">OFFSET(dummy2!$BA113,0,dummy2!$AU$3)</f>
        <v/>
      </c>
      <c r="P115" s="47" t="str">
        <f ca="1">OFFSET(dummy2!$BB113,0,dummy2!$AU$3)</f>
        <v/>
      </c>
      <c r="Q115" s="36" t="str">
        <f t="shared" ca="1" si="11"/>
        <v/>
      </c>
      <c r="R115" s="58" t="str">
        <f ca="1">OFFSET(dummy2!$BC113,0,dummy2!$AU$3)</f>
        <v/>
      </c>
      <c r="S115" s="51" t="str">
        <f ca="1">OFFSET(dummy2!$AZ113,0,dummy2!$AV$3)</f>
        <v/>
      </c>
      <c r="T115" s="40" t="str">
        <f ca="1">OFFSET(dummy2!$BA113,0,dummy2!$AV$3)</f>
        <v/>
      </c>
      <c r="U115" s="47" t="str">
        <f ca="1">OFFSET(dummy2!$BB113,0,dummy2!$AV$3)</f>
        <v/>
      </c>
      <c r="V115" s="36" t="str">
        <f t="shared" ca="1" si="12"/>
        <v/>
      </c>
      <c r="W115" s="58" t="str">
        <f ca="1">OFFSET(dummy2!$BC113,0,dummy2!$AV$3)</f>
        <v/>
      </c>
      <c r="X115" s="51" t="str">
        <f ca="1">OFFSET(dummy2!$AZ113,0,dummy2!$AW$3)</f>
        <v/>
      </c>
      <c r="Y115" s="40" t="str">
        <f ca="1">OFFSET(dummy2!$BA113,0,dummy2!$AW$3)</f>
        <v/>
      </c>
      <c r="Z115" s="47" t="str">
        <f ca="1">OFFSET(dummy2!$BB113,0,dummy2!$AW$3)</f>
        <v/>
      </c>
      <c r="AA115" s="36" t="str">
        <f t="shared" ca="1" si="13"/>
        <v/>
      </c>
      <c r="AB115" s="58" t="str">
        <f ca="1">OFFSET(dummy2!$BC113,0,dummy2!$AW$3)</f>
        <v/>
      </c>
      <c r="AC115" s="51" t="str">
        <f ca="1">OFFSET(dummy2!$AZ113,0,dummy2!$AX$3)</f>
        <v/>
      </c>
      <c r="AD115" s="40" t="str">
        <f ca="1">OFFSET(dummy2!$BA113,0,dummy2!$AX$3)</f>
        <v/>
      </c>
      <c r="AE115" s="47" t="str">
        <f ca="1">OFFSET(dummy2!$BB113,0,dummy2!$AX$3)</f>
        <v/>
      </c>
      <c r="AF115" s="36" t="str">
        <f t="shared" ca="1" si="14"/>
        <v/>
      </c>
      <c r="AG115" s="58" t="str">
        <f ca="1">OFFSET(dummy2!$BC113,0,dummy2!$AX$3)</f>
        <v/>
      </c>
      <c r="AH115" s="51" t="str">
        <f ca="1">OFFSET(dummy2!$AZ113,0,dummy2!$AY$3)</f>
        <v/>
      </c>
      <c r="AI115" s="40" t="str">
        <f ca="1">OFFSET(dummy2!$BA113,0,dummy2!$AY$3)</f>
        <v/>
      </c>
      <c r="AJ115" s="47" t="str">
        <f ca="1">OFFSET(dummy2!$BB113,0,dummy2!$AY$3)</f>
        <v/>
      </c>
      <c r="AK115" s="36" t="str">
        <f t="shared" ca="1" si="15"/>
        <v/>
      </c>
      <c r="AL115" s="58" t="str">
        <f ca="1">OFFSET(dummy2!$BC113,0,dummy2!$AY$3)</f>
        <v/>
      </c>
      <c r="AM115" s="46"/>
      <c r="AN115" s="46"/>
      <c r="AO115" s="46"/>
      <c r="AP115" s="46"/>
      <c r="AQ115" s="46"/>
    </row>
    <row r="116" spans="1:43" ht="15" customHeight="1" x14ac:dyDescent="0.25">
      <c r="A116" s="73">
        <f t="shared" si="16"/>
        <v>14</v>
      </c>
      <c r="B116" s="61"/>
      <c r="C116" s="46">
        <f t="shared" si="17"/>
        <v>6</v>
      </c>
      <c r="D116" s="51" t="str">
        <f ca="1">OFFSET(dummy2!AZ114,0,dummy2!$AS$3)</f>
        <v/>
      </c>
      <c r="E116" s="40" t="str">
        <f ca="1">OFFSET(dummy2!BA114,0,dummy2!$AS$3)</f>
        <v/>
      </c>
      <c r="F116" s="47" t="str">
        <f ca="1">OFFSET(dummy2!BB114,0,dummy2!$AS$3)</f>
        <v/>
      </c>
      <c r="G116" s="36" t="str">
        <f t="shared" ca="1" si="9"/>
        <v/>
      </c>
      <c r="H116" s="52" t="str">
        <f ca="1">OFFSET(dummy2!BC114,0,dummy2!$AS$3)</f>
        <v/>
      </c>
      <c r="I116" s="51" t="str">
        <f ca="1">OFFSET(dummy2!AZ114,0,dummy2!$AT$3)</f>
        <v/>
      </c>
      <c r="J116" s="40" t="str">
        <f ca="1">OFFSET(dummy2!$BA114,0,dummy2!$AT$3)</f>
        <v/>
      </c>
      <c r="K116" s="47" t="str">
        <f ca="1">OFFSET(dummy2!BB114,0,dummy2!$AT$3)</f>
        <v/>
      </c>
      <c r="L116" s="36" t="str">
        <f t="shared" ca="1" si="10"/>
        <v/>
      </c>
      <c r="M116" s="52" t="str">
        <f ca="1">OFFSET(dummy2!BC114,0,dummy2!$AT$3)</f>
        <v/>
      </c>
      <c r="N116" s="51" t="str">
        <f ca="1">OFFSET(dummy2!$AZ114,0,dummy2!$AU$3)</f>
        <v/>
      </c>
      <c r="O116" s="40" t="str">
        <f ca="1">OFFSET(dummy2!$BA114,0,dummy2!$AU$3)</f>
        <v/>
      </c>
      <c r="P116" s="47" t="str">
        <f ca="1">OFFSET(dummy2!$BB114,0,dummy2!$AU$3)</f>
        <v/>
      </c>
      <c r="Q116" s="36" t="str">
        <f t="shared" ca="1" si="11"/>
        <v/>
      </c>
      <c r="R116" s="58" t="str">
        <f ca="1">OFFSET(dummy2!$BC114,0,dummy2!$AU$3)</f>
        <v/>
      </c>
      <c r="S116" s="51" t="str">
        <f ca="1">OFFSET(dummy2!$AZ114,0,dummy2!$AV$3)</f>
        <v/>
      </c>
      <c r="T116" s="40" t="str">
        <f ca="1">OFFSET(dummy2!$BA114,0,dummy2!$AV$3)</f>
        <v/>
      </c>
      <c r="U116" s="47" t="str">
        <f ca="1">OFFSET(dummy2!$BB114,0,dummy2!$AV$3)</f>
        <v/>
      </c>
      <c r="V116" s="36" t="str">
        <f t="shared" ca="1" si="12"/>
        <v/>
      </c>
      <c r="W116" s="58" t="str">
        <f ca="1">OFFSET(dummy2!$BC114,0,dummy2!$AV$3)</f>
        <v/>
      </c>
      <c r="X116" s="51" t="str">
        <f ca="1">OFFSET(dummy2!$AZ114,0,dummy2!$AW$3)</f>
        <v/>
      </c>
      <c r="Y116" s="40" t="str">
        <f ca="1">OFFSET(dummy2!$BA114,0,dummy2!$AW$3)</f>
        <v/>
      </c>
      <c r="Z116" s="47" t="str">
        <f ca="1">OFFSET(dummy2!$BB114,0,dummy2!$AW$3)</f>
        <v/>
      </c>
      <c r="AA116" s="36" t="str">
        <f t="shared" ca="1" si="13"/>
        <v/>
      </c>
      <c r="AB116" s="58" t="str">
        <f ca="1">OFFSET(dummy2!$BC114,0,dummy2!$AW$3)</f>
        <v/>
      </c>
      <c r="AC116" s="51" t="str">
        <f ca="1">OFFSET(dummy2!$AZ114,0,dummy2!$AX$3)</f>
        <v/>
      </c>
      <c r="AD116" s="40" t="str">
        <f ca="1">OFFSET(dummy2!$BA114,0,dummy2!$AX$3)</f>
        <v/>
      </c>
      <c r="AE116" s="47" t="str">
        <f ca="1">OFFSET(dummy2!$BB114,0,dummy2!$AX$3)</f>
        <v/>
      </c>
      <c r="AF116" s="36" t="str">
        <f t="shared" ca="1" si="14"/>
        <v/>
      </c>
      <c r="AG116" s="58" t="str">
        <f ca="1">OFFSET(dummy2!$BC114,0,dummy2!$AX$3)</f>
        <v/>
      </c>
      <c r="AH116" s="51" t="str">
        <f ca="1">OFFSET(dummy2!$AZ114,0,dummy2!$AY$3)</f>
        <v/>
      </c>
      <c r="AI116" s="40" t="str">
        <f ca="1">OFFSET(dummy2!$BA114,0,dummy2!$AY$3)</f>
        <v/>
      </c>
      <c r="AJ116" s="47" t="str">
        <f ca="1">OFFSET(dummy2!$BB114,0,dummy2!$AY$3)</f>
        <v/>
      </c>
      <c r="AK116" s="36" t="str">
        <f t="shared" ca="1" si="15"/>
        <v/>
      </c>
      <c r="AL116" s="58" t="str">
        <f ca="1">OFFSET(dummy2!$BC114,0,dummy2!$AY$3)</f>
        <v/>
      </c>
      <c r="AM116" s="46"/>
      <c r="AN116" s="46"/>
      <c r="AO116" s="46"/>
      <c r="AP116" s="46"/>
      <c r="AQ116" s="46"/>
    </row>
    <row r="117" spans="1:43" ht="15" customHeight="1" x14ac:dyDescent="0.25">
      <c r="A117" s="73">
        <f t="shared" si="16"/>
        <v>14</v>
      </c>
      <c r="B117" s="61"/>
      <c r="C117" s="46">
        <f t="shared" si="17"/>
        <v>7</v>
      </c>
      <c r="D117" s="51" t="str">
        <f ca="1">OFFSET(dummy2!AZ115,0,dummy2!$AS$3)</f>
        <v/>
      </c>
      <c r="E117" s="40" t="str">
        <f ca="1">OFFSET(dummy2!BA115,0,dummy2!$AS$3)</f>
        <v/>
      </c>
      <c r="F117" s="47" t="str">
        <f ca="1">OFFSET(dummy2!BB115,0,dummy2!$AS$3)</f>
        <v/>
      </c>
      <c r="G117" s="36" t="str">
        <f t="shared" ca="1" si="9"/>
        <v/>
      </c>
      <c r="H117" s="52" t="str">
        <f ca="1">OFFSET(dummy2!BC115,0,dummy2!$AS$3)</f>
        <v/>
      </c>
      <c r="I117" s="51" t="str">
        <f ca="1">OFFSET(dummy2!AZ115,0,dummy2!$AT$3)</f>
        <v/>
      </c>
      <c r="J117" s="40" t="str">
        <f ca="1">OFFSET(dummy2!$BA115,0,dummy2!$AT$3)</f>
        <v/>
      </c>
      <c r="K117" s="47" t="str">
        <f ca="1">OFFSET(dummy2!BB115,0,dummy2!$AT$3)</f>
        <v/>
      </c>
      <c r="L117" s="36" t="str">
        <f t="shared" ca="1" si="10"/>
        <v/>
      </c>
      <c r="M117" s="52" t="str">
        <f ca="1">OFFSET(dummy2!BC115,0,dummy2!$AT$3)</f>
        <v/>
      </c>
      <c r="N117" s="51" t="str">
        <f ca="1">OFFSET(dummy2!$AZ115,0,dummy2!$AU$3)</f>
        <v/>
      </c>
      <c r="O117" s="40" t="str">
        <f ca="1">OFFSET(dummy2!$BA115,0,dummy2!$AU$3)</f>
        <v/>
      </c>
      <c r="P117" s="47" t="str">
        <f ca="1">OFFSET(dummy2!$BB115,0,dummy2!$AU$3)</f>
        <v/>
      </c>
      <c r="Q117" s="36" t="str">
        <f t="shared" ca="1" si="11"/>
        <v/>
      </c>
      <c r="R117" s="58" t="str">
        <f ca="1">OFFSET(dummy2!$BC115,0,dummy2!$AU$3)</f>
        <v/>
      </c>
      <c r="S117" s="51" t="str">
        <f ca="1">OFFSET(dummy2!$AZ115,0,dummy2!$AV$3)</f>
        <v/>
      </c>
      <c r="T117" s="40" t="str">
        <f ca="1">OFFSET(dummy2!$BA115,0,dummy2!$AV$3)</f>
        <v/>
      </c>
      <c r="U117" s="47" t="str">
        <f ca="1">OFFSET(dummy2!$BB115,0,dummy2!$AV$3)</f>
        <v/>
      </c>
      <c r="V117" s="36" t="str">
        <f t="shared" ca="1" si="12"/>
        <v/>
      </c>
      <c r="W117" s="58" t="str">
        <f ca="1">OFFSET(dummy2!$BC115,0,dummy2!$AV$3)</f>
        <v/>
      </c>
      <c r="X117" s="51" t="str">
        <f ca="1">OFFSET(dummy2!$AZ115,0,dummy2!$AW$3)</f>
        <v/>
      </c>
      <c r="Y117" s="40" t="str">
        <f ca="1">OFFSET(dummy2!$BA115,0,dummy2!$AW$3)</f>
        <v/>
      </c>
      <c r="Z117" s="47" t="str">
        <f ca="1">OFFSET(dummy2!$BB115,0,dummy2!$AW$3)</f>
        <v/>
      </c>
      <c r="AA117" s="36" t="str">
        <f t="shared" ca="1" si="13"/>
        <v/>
      </c>
      <c r="AB117" s="58" t="str">
        <f ca="1">OFFSET(dummy2!$BC115,0,dummy2!$AW$3)</f>
        <v/>
      </c>
      <c r="AC117" s="51" t="str">
        <f ca="1">OFFSET(dummy2!$AZ115,0,dummy2!$AX$3)</f>
        <v/>
      </c>
      <c r="AD117" s="40" t="str">
        <f ca="1">OFFSET(dummy2!$BA115,0,dummy2!$AX$3)</f>
        <v/>
      </c>
      <c r="AE117" s="47" t="str">
        <f ca="1">OFFSET(dummy2!$BB115,0,dummy2!$AX$3)</f>
        <v/>
      </c>
      <c r="AF117" s="36" t="str">
        <f t="shared" ca="1" si="14"/>
        <v/>
      </c>
      <c r="AG117" s="58" t="str">
        <f ca="1">OFFSET(dummy2!$BC115,0,dummy2!$AX$3)</f>
        <v/>
      </c>
      <c r="AH117" s="51" t="str">
        <f ca="1">OFFSET(dummy2!$AZ115,0,dummy2!$AY$3)</f>
        <v/>
      </c>
      <c r="AI117" s="40" t="str">
        <f ca="1">OFFSET(dummy2!$BA115,0,dummy2!$AY$3)</f>
        <v/>
      </c>
      <c r="AJ117" s="47" t="str">
        <f ca="1">OFFSET(dummy2!$BB115,0,dummy2!$AY$3)</f>
        <v/>
      </c>
      <c r="AK117" s="36" t="str">
        <f t="shared" ca="1" si="15"/>
        <v/>
      </c>
      <c r="AL117" s="58" t="str">
        <f ca="1">OFFSET(dummy2!$BC115,0,dummy2!$AY$3)</f>
        <v/>
      </c>
      <c r="AM117" s="46"/>
      <c r="AN117" s="46"/>
      <c r="AO117" s="46"/>
      <c r="AP117" s="46"/>
      <c r="AQ117" s="46"/>
    </row>
    <row r="118" spans="1:43" ht="15" customHeight="1" thickBot="1" x14ac:dyDescent="0.3">
      <c r="A118" s="73">
        <f t="shared" si="16"/>
        <v>14</v>
      </c>
      <c r="B118" s="62"/>
      <c r="C118" s="46">
        <f t="shared" si="17"/>
        <v>8</v>
      </c>
      <c r="D118" s="53" t="str">
        <f ca="1">OFFSET(dummy2!AZ116,0,dummy2!$AS$3)</f>
        <v/>
      </c>
      <c r="E118" s="54" t="str">
        <f ca="1">OFFSET(dummy2!BA116,0,dummy2!$AS$3)</f>
        <v/>
      </c>
      <c r="F118" s="55" t="str">
        <f ca="1">OFFSET(dummy2!BB116,0,dummy2!$AS$3)</f>
        <v/>
      </c>
      <c r="G118" s="56" t="str">
        <f t="shared" ca="1" si="9"/>
        <v/>
      </c>
      <c r="H118" s="57" t="str">
        <f ca="1">OFFSET(dummy2!BC116,0,dummy2!$AS$3)</f>
        <v/>
      </c>
      <c r="I118" s="53" t="str">
        <f ca="1">OFFSET(dummy2!AZ116,0,dummy2!$AT$3)</f>
        <v/>
      </c>
      <c r="J118" s="54" t="str">
        <f ca="1">OFFSET(dummy2!$BA116,0,dummy2!$AT$3)</f>
        <v/>
      </c>
      <c r="K118" s="55" t="str">
        <f ca="1">OFFSET(dummy2!BB116,0,dummy2!$AT$3)</f>
        <v/>
      </c>
      <c r="L118" s="56" t="str">
        <f t="shared" ca="1" si="10"/>
        <v/>
      </c>
      <c r="M118" s="57" t="str">
        <f ca="1">OFFSET(dummy2!BC116,0,dummy2!$AT$3)</f>
        <v/>
      </c>
      <c r="N118" s="53" t="str">
        <f ca="1">OFFSET(dummy2!$AZ116,0,dummy2!$AU$3)</f>
        <v/>
      </c>
      <c r="O118" s="54" t="str">
        <f ca="1">OFFSET(dummy2!$BA116,0,dummy2!$AU$3)</f>
        <v/>
      </c>
      <c r="P118" s="55" t="str">
        <f ca="1">OFFSET(dummy2!$BB116,0,dummy2!$AU$3)</f>
        <v/>
      </c>
      <c r="Q118" s="56" t="str">
        <f t="shared" ca="1" si="11"/>
        <v/>
      </c>
      <c r="R118" s="59" t="str">
        <f ca="1">OFFSET(dummy2!$BC116,0,dummy2!$AU$3)</f>
        <v/>
      </c>
      <c r="S118" s="53" t="str">
        <f ca="1">OFFSET(dummy2!$AZ116,0,dummy2!$AV$3)</f>
        <v/>
      </c>
      <c r="T118" s="54" t="str">
        <f ca="1">OFFSET(dummy2!$BA116,0,dummy2!$AV$3)</f>
        <v/>
      </c>
      <c r="U118" s="55" t="str">
        <f ca="1">OFFSET(dummy2!$BB116,0,dummy2!$AV$3)</f>
        <v/>
      </c>
      <c r="V118" s="56" t="str">
        <f t="shared" ca="1" si="12"/>
        <v/>
      </c>
      <c r="W118" s="59" t="str">
        <f ca="1">OFFSET(dummy2!$BC116,0,dummy2!$AV$3)</f>
        <v/>
      </c>
      <c r="X118" s="53" t="str">
        <f ca="1">OFFSET(dummy2!$AZ116,0,dummy2!$AW$3)</f>
        <v/>
      </c>
      <c r="Y118" s="54" t="str">
        <f ca="1">OFFSET(dummy2!$BA116,0,dummy2!$AW$3)</f>
        <v/>
      </c>
      <c r="Z118" s="55" t="str">
        <f ca="1">OFFSET(dummy2!$BB116,0,dummy2!$AW$3)</f>
        <v/>
      </c>
      <c r="AA118" s="56" t="str">
        <f t="shared" ca="1" si="13"/>
        <v/>
      </c>
      <c r="AB118" s="59" t="str">
        <f ca="1">OFFSET(dummy2!$BC116,0,dummy2!$AW$3)</f>
        <v/>
      </c>
      <c r="AC118" s="53" t="str">
        <f ca="1">OFFSET(dummy2!$AZ116,0,dummy2!$AX$3)</f>
        <v/>
      </c>
      <c r="AD118" s="54" t="str">
        <f ca="1">OFFSET(dummy2!$BA116,0,dummy2!$AX$3)</f>
        <v/>
      </c>
      <c r="AE118" s="55" t="str">
        <f ca="1">OFFSET(dummy2!$BB116,0,dummy2!$AX$3)</f>
        <v/>
      </c>
      <c r="AF118" s="56" t="str">
        <f t="shared" ca="1" si="14"/>
        <v/>
      </c>
      <c r="AG118" s="59" t="str">
        <f ca="1">OFFSET(dummy2!$BC116,0,dummy2!$AX$3)</f>
        <v/>
      </c>
      <c r="AH118" s="53" t="str">
        <f ca="1">OFFSET(dummy2!$AZ116,0,dummy2!$AY$3)</f>
        <v/>
      </c>
      <c r="AI118" s="54" t="str">
        <f ca="1">OFFSET(dummy2!$BA116,0,dummy2!$AY$3)</f>
        <v/>
      </c>
      <c r="AJ118" s="55" t="str">
        <f ca="1">OFFSET(dummy2!$BB116,0,dummy2!$AY$3)</f>
        <v/>
      </c>
      <c r="AK118" s="56" t="str">
        <f t="shared" ca="1" si="15"/>
        <v/>
      </c>
      <c r="AL118" s="59" t="str">
        <f ca="1">OFFSET(dummy2!$BC116,0,dummy2!$AY$3)</f>
        <v/>
      </c>
      <c r="AM118" s="46"/>
      <c r="AN118" s="46"/>
      <c r="AO118" s="46"/>
      <c r="AP118" s="46"/>
      <c r="AQ118" s="46"/>
    </row>
    <row r="119" spans="1:43" ht="15" customHeight="1" x14ac:dyDescent="0.25">
      <c r="A119" s="73">
        <f t="shared" si="16"/>
        <v>15</v>
      </c>
      <c r="B119" s="60" t="str">
        <f>dummy1!L29</f>
        <v>Court 15</v>
      </c>
      <c r="C119" s="46">
        <f t="shared" si="17"/>
        <v>1</v>
      </c>
      <c r="D119" s="67">
        <f ca="1">OFFSET(dummy2!AZ117,0,dummy2!$AS$3)</f>
        <v>0.625</v>
      </c>
      <c r="E119" s="68">
        <f ca="1">OFFSET(dummy2!BA117,0,dummy2!$AS$3)</f>
        <v>15</v>
      </c>
      <c r="F119" s="69" t="str">
        <f ca="1">OFFSET(dummy2!BB117,0,dummy2!$AS$3)</f>
        <v>Loser Match 13</v>
      </c>
      <c r="G119" s="70" t="str">
        <f t="shared" ca="1" si="9"/>
        <v>vs</v>
      </c>
      <c r="H119" s="71" t="str">
        <f ca="1">OFFSET(dummy2!BC117,0,dummy2!$AS$3)</f>
        <v>Loser Match 14</v>
      </c>
      <c r="I119" s="67" t="str">
        <f ca="1">OFFSET(dummy2!AZ117,0,dummy2!$AT$3)</f>
        <v/>
      </c>
      <c r="J119" s="68" t="str">
        <f ca="1">OFFSET(dummy2!$BA117,0,dummy2!$AT$3)</f>
        <v/>
      </c>
      <c r="K119" s="69" t="str">
        <f ca="1">OFFSET(dummy2!BB117,0,dummy2!$AT$3)</f>
        <v/>
      </c>
      <c r="L119" s="70" t="str">
        <f t="shared" ca="1" si="10"/>
        <v/>
      </c>
      <c r="M119" s="71" t="str">
        <f ca="1">OFFSET(dummy2!BC117,0,dummy2!$AT$3)</f>
        <v/>
      </c>
      <c r="N119" s="67" t="str">
        <f ca="1">OFFSET(dummy2!$AZ117,0,dummy2!$AU$3)</f>
        <v/>
      </c>
      <c r="O119" s="68" t="str">
        <f ca="1">OFFSET(dummy2!$BA117,0,dummy2!$AU$3)</f>
        <v/>
      </c>
      <c r="P119" s="69" t="str">
        <f ca="1">OFFSET(dummy2!$BB117,0,dummy2!$AU$3)</f>
        <v/>
      </c>
      <c r="Q119" s="70" t="str">
        <f t="shared" ca="1" si="11"/>
        <v/>
      </c>
      <c r="R119" s="72" t="str">
        <f ca="1">OFFSET(dummy2!$BC117,0,dummy2!$AU$3)</f>
        <v/>
      </c>
      <c r="S119" s="67" t="str">
        <f ca="1">OFFSET(dummy2!$AZ117,0,dummy2!$AV$3)</f>
        <v/>
      </c>
      <c r="T119" s="68" t="str">
        <f ca="1">OFFSET(dummy2!$BA117,0,dummy2!$AV$3)</f>
        <v/>
      </c>
      <c r="U119" s="69" t="str">
        <f ca="1">OFFSET(dummy2!$BB117,0,dummy2!$AV$3)</f>
        <v/>
      </c>
      <c r="V119" s="70" t="str">
        <f t="shared" ca="1" si="12"/>
        <v/>
      </c>
      <c r="W119" s="72" t="str">
        <f ca="1">OFFSET(dummy2!$BC117,0,dummy2!$AV$3)</f>
        <v/>
      </c>
      <c r="X119" s="67" t="str">
        <f ca="1">OFFSET(dummy2!$AZ117,0,dummy2!$AW$3)</f>
        <v/>
      </c>
      <c r="Y119" s="68" t="str">
        <f ca="1">OFFSET(dummy2!$BA117,0,dummy2!$AW$3)</f>
        <v/>
      </c>
      <c r="Z119" s="69" t="str">
        <f ca="1">OFFSET(dummy2!$BB117,0,dummy2!$AW$3)</f>
        <v/>
      </c>
      <c r="AA119" s="70" t="str">
        <f t="shared" ca="1" si="13"/>
        <v/>
      </c>
      <c r="AB119" s="72" t="str">
        <f ca="1">OFFSET(dummy2!$BC117,0,dummy2!$AW$3)</f>
        <v/>
      </c>
      <c r="AC119" s="67" t="str">
        <f ca="1">OFFSET(dummy2!$AZ117,0,dummy2!$AX$3)</f>
        <v/>
      </c>
      <c r="AD119" s="68" t="str">
        <f ca="1">OFFSET(dummy2!$BA117,0,dummy2!$AX$3)</f>
        <v/>
      </c>
      <c r="AE119" s="69" t="str">
        <f ca="1">OFFSET(dummy2!$BB117,0,dummy2!$AX$3)</f>
        <v/>
      </c>
      <c r="AF119" s="70" t="str">
        <f t="shared" ca="1" si="14"/>
        <v/>
      </c>
      <c r="AG119" s="72" t="str">
        <f ca="1">OFFSET(dummy2!$BC117,0,dummy2!$AX$3)</f>
        <v/>
      </c>
      <c r="AH119" s="67" t="str">
        <f ca="1">OFFSET(dummy2!$AZ117,0,dummy2!$AY$3)</f>
        <v/>
      </c>
      <c r="AI119" s="68" t="str">
        <f ca="1">OFFSET(dummy2!$BA117,0,dummy2!$AY$3)</f>
        <v/>
      </c>
      <c r="AJ119" s="69" t="str">
        <f ca="1">OFFSET(dummy2!$BB117,0,dummy2!$AY$3)</f>
        <v/>
      </c>
      <c r="AK119" s="70" t="str">
        <f t="shared" ca="1" si="15"/>
        <v/>
      </c>
      <c r="AL119" s="72" t="str">
        <f ca="1">OFFSET(dummy2!$BC117,0,dummy2!$AY$3)</f>
        <v/>
      </c>
      <c r="AM119" s="46"/>
      <c r="AN119" s="46"/>
      <c r="AO119" s="46"/>
      <c r="AP119" s="46"/>
      <c r="AQ119" s="46"/>
    </row>
    <row r="120" spans="1:43" ht="15" customHeight="1" x14ac:dyDescent="0.25">
      <c r="A120" s="73">
        <f t="shared" si="16"/>
        <v>15</v>
      </c>
      <c r="B120" s="61"/>
      <c r="C120" s="46">
        <f t="shared" si="17"/>
        <v>2</v>
      </c>
      <c r="D120" s="51" t="str">
        <f ca="1">OFFSET(dummy2!AZ118,0,dummy2!$AS$3)</f>
        <v/>
      </c>
      <c r="E120" s="40" t="str">
        <f ca="1">OFFSET(dummy2!BA118,0,dummy2!$AS$3)</f>
        <v/>
      </c>
      <c r="F120" s="47" t="str">
        <f ca="1">OFFSET(dummy2!BB118,0,dummy2!$AS$3)</f>
        <v/>
      </c>
      <c r="G120" s="36" t="str">
        <f t="shared" ca="1" si="9"/>
        <v/>
      </c>
      <c r="H120" s="52" t="str">
        <f ca="1">OFFSET(dummy2!BC118,0,dummy2!$AS$3)</f>
        <v/>
      </c>
      <c r="I120" s="51" t="str">
        <f ca="1">OFFSET(dummy2!AZ118,0,dummy2!$AT$3)</f>
        <v/>
      </c>
      <c r="J120" s="40" t="str">
        <f ca="1">OFFSET(dummy2!$BA118,0,dummy2!$AT$3)</f>
        <v/>
      </c>
      <c r="K120" s="47" t="str">
        <f ca="1">OFFSET(dummy2!BB118,0,dummy2!$AT$3)</f>
        <v/>
      </c>
      <c r="L120" s="36" t="str">
        <f t="shared" ca="1" si="10"/>
        <v/>
      </c>
      <c r="M120" s="52" t="str">
        <f ca="1">OFFSET(dummy2!BC118,0,dummy2!$AT$3)</f>
        <v/>
      </c>
      <c r="N120" s="51" t="str">
        <f ca="1">OFFSET(dummy2!$AZ118,0,dummy2!$AU$3)</f>
        <v/>
      </c>
      <c r="O120" s="40" t="str">
        <f ca="1">OFFSET(dummy2!$BA118,0,dummy2!$AU$3)</f>
        <v/>
      </c>
      <c r="P120" s="47" t="str">
        <f ca="1">OFFSET(dummy2!$BB118,0,dummy2!$AU$3)</f>
        <v/>
      </c>
      <c r="Q120" s="36" t="str">
        <f t="shared" ca="1" si="11"/>
        <v/>
      </c>
      <c r="R120" s="58" t="str">
        <f ca="1">OFFSET(dummy2!$BC118,0,dummy2!$AU$3)</f>
        <v/>
      </c>
      <c r="S120" s="51" t="str">
        <f ca="1">OFFSET(dummy2!$AZ118,0,dummy2!$AV$3)</f>
        <v/>
      </c>
      <c r="T120" s="40" t="str">
        <f ca="1">OFFSET(dummy2!$BA118,0,dummy2!$AV$3)</f>
        <v/>
      </c>
      <c r="U120" s="47" t="str">
        <f ca="1">OFFSET(dummy2!$BB118,0,dummy2!$AV$3)</f>
        <v/>
      </c>
      <c r="V120" s="36" t="str">
        <f t="shared" ca="1" si="12"/>
        <v/>
      </c>
      <c r="W120" s="58" t="str">
        <f ca="1">OFFSET(dummy2!$BC118,0,dummy2!$AV$3)</f>
        <v/>
      </c>
      <c r="X120" s="51" t="str">
        <f ca="1">OFFSET(dummy2!$AZ118,0,dummy2!$AW$3)</f>
        <v/>
      </c>
      <c r="Y120" s="40" t="str">
        <f ca="1">OFFSET(dummy2!$BA118,0,dummy2!$AW$3)</f>
        <v/>
      </c>
      <c r="Z120" s="47" t="str">
        <f ca="1">OFFSET(dummy2!$BB118,0,dummy2!$AW$3)</f>
        <v/>
      </c>
      <c r="AA120" s="36" t="str">
        <f t="shared" ca="1" si="13"/>
        <v/>
      </c>
      <c r="AB120" s="58" t="str">
        <f ca="1">OFFSET(dummy2!$BC118,0,dummy2!$AW$3)</f>
        <v/>
      </c>
      <c r="AC120" s="51" t="str">
        <f ca="1">OFFSET(dummy2!$AZ118,0,dummy2!$AX$3)</f>
        <v/>
      </c>
      <c r="AD120" s="40" t="str">
        <f ca="1">OFFSET(dummy2!$BA118,0,dummy2!$AX$3)</f>
        <v/>
      </c>
      <c r="AE120" s="47" t="str">
        <f ca="1">OFFSET(dummy2!$BB118,0,dummy2!$AX$3)</f>
        <v/>
      </c>
      <c r="AF120" s="36" t="str">
        <f t="shared" ca="1" si="14"/>
        <v/>
      </c>
      <c r="AG120" s="58" t="str">
        <f ca="1">OFFSET(dummy2!$BC118,0,dummy2!$AX$3)</f>
        <v/>
      </c>
      <c r="AH120" s="51" t="str">
        <f ca="1">OFFSET(dummy2!$AZ118,0,dummy2!$AY$3)</f>
        <v/>
      </c>
      <c r="AI120" s="40" t="str">
        <f ca="1">OFFSET(dummy2!$BA118,0,dummy2!$AY$3)</f>
        <v/>
      </c>
      <c r="AJ120" s="47" t="str">
        <f ca="1">OFFSET(dummy2!$BB118,0,dummy2!$AY$3)</f>
        <v/>
      </c>
      <c r="AK120" s="36" t="str">
        <f t="shared" ca="1" si="15"/>
        <v/>
      </c>
      <c r="AL120" s="58" t="str">
        <f ca="1">OFFSET(dummy2!$BC118,0,dummy2!$AY$3)</f>
        <v/>
      </c>
      <c r="AM120" s="46"/>
      <c r="AN120" s="46"/>
      <c r="AO120" s="46"/>
      <c r="AP120" s="46"/>
      <c r="AQ120" s="46"/>
    </row>
    <row r="121" spans="1:43" ht="15" customHeight="1" x14ac:dyDescent="0.25">
      <c r="A121" s="73">
        <f t="shared" si="16"/>
        <v>15</v>
      </c>
      <c r="B121" s="61"/>
      <c r="C121" s="46">
        <f t="shared" si="17"/>
        <v>3</v>
      </c>
      <c r="D121" s="51" t="str">
        <f ca="1">OFFSET(dummy2!AZ119,0,dummy2!$AS$3)</f>
        <v/>
      </c>
      <c r="E121" s="40" t="str">
        <f ca="1">OFFSET(dummy2!BA119,0,dummy2!$AS$3)</f>
        <v/>
      </c>
      <c r="F121" s="47" t="str">
        <f ca="1">OFFSET(dummy2!BB119,0,dummy2!$AS$3)</f>
        <v/>
      </c>
      <c r="G121" s="36" t="str">
        <f t="shared" ca="1" si="9"/>
        <v/>
      </c>
      <c r="H121" s="52" t="str">
        <f ca="1">OFFSET(dummy2!BC119,0,dummy2!$AS$3)</f>
        <v/>
      </c>
      <c r="I121" s="51" t="str">
        <f ca="1">OFFSET(dummy2!AZ119,0,dummy2!$AT$3)</f>
        <v/>
      </c>
      <c r="J121" s="40" t="str">
        <f ca="1">OFFSET(dummy2!$BA119,0,dummy2!$AT$3)</f>
        <v/>
      </c>
      <c r="K121" s="47" t="str">
        <f ca="1">OFFSET(dummy2!BB119,0,dummy2!$AT$3)</f>
        <v/>
      </c>
      <c r="L121" s="36" t="str">
        <f t="shared" ca="1" si="10"/>
        <v/>
      </c>
      <c r="M121" s="52" t="str">
        <f ca="1">OFFSET(dummy2!BC119,0,dummy2!$AT$3)</f>
        <v/>
      </c>
      <c r="N121" s="51" t="str">
        <f ca="1">OFFSET(dummy2!$AZ119,0,dummy2!$AU$3)</f>
        <v/>
      </c>
      <c r="O121" s="40" t="str">
        <f ca="1">OFFSET(dummy2!$BA119,0,dummy2!$AU$3)</f>
        <v/>
      </c>
      <c r="P121" s="47" t="str">
        <f ca="1">OFFSET(dummy2!$BB119,0,dummy2!$AU$3)</f>
        <v/>
      </c>
      <c r="Q121" s="36" t="str">
        <f t="shared" ca="1" si="11"/>
        <v/>
      </c>
      <c r="R121" s="58" t="str">
        <f ca="1">OFFSET(dummy2!$BC119,0,dummy2!$AU$3)</f>
        <v/>
      </c>
      <c r="S121" s="51" t="str">
        <f ca="1">OFFSET(dummy2!$AZ119,0,dummy2!$AV$3)</f>
        <v/>
      </c>
      <c r="T121" s="40" t="str">
        <f ca="1">OFFSET(dummy2!$BA119,0,dummy2!$AV$3)</f>
        <v/>
      </c>
      <c r="U121" s="47" t="str">
        <f ca="1">OFFSET(dummy2!$BB119,0,dummy2!$AV$3)</f>
        <v/>
      </c>
      <c r="V121" s="36" t="str">
        <f t="shared" ca="1" si="12"/>
        <v/>
      </c>
      <c r="W121" s="58" t="str">
        <f ca="1">OFFSET(dummy2!$BC119,0,dummy2!$AV$3)</f>
        <v/>
      </c>
      <c r="X121" s="51" t="str">
        <f ca="1">OFFSET(dummy2!$AZ119,0,dummy2!$AW$3)</f>
        <v/>
      </c>
      <c r="Y121" s="40" t="str">
        <f ca="1">OFFSET(dummy2!$BA119,0,dummy2!$AW$3)</f>
        <v/>
      </c>
      <c r="Z121" s="47" t="str">
        <f ca="1">OFFSET(dummy2!$BB119,0,dummy2!$AW$3)</f>
        <v/>
      </c>
      <c r="AA121" s="36" t="str">
        <f t="shared" ca="1" si="13"/>
        <v/>
      </c>
      <c r="AB121" s="58" t="str">
        <f ca="1">OFFSET(dummy2!$BC119,0,dummy2!$AW$3)</f>
        <v/>
      </c>
      <c r="AC121" s="51" t="str">
        <f ca="1">OFFSET(dummy2!$AZ119,0,dummy2!$AX$3)</f>
        <v/>
      </c>
      <c r="AD121" s="40" t="str">
        <f ca="1">OFFSET(dummy2!$BA119,0,dummy2!$AX$3)</f>
        <v/>
      </c>
      <c r="AE121" s="47" t="str">
        <f ca="1">OFFSET(dummy2!$BB119,0,dummy2!$AX$3)</f>
        <v/>
      </c>
      <c r="AF121" s="36" t="str">
        <f t="shared" ca="1" si="14"/>
        <v/>
      </c>
      <c r="AG121" s="58" t="str">
        <f ca="1">OFFSET(dummy2!$BC119,0,dummy2!$AX$3)</f>
        <v/>
      </c>
      <c r="AH121" s="51" t="str">
        <f ca="1">OFFSET(dummy2!$AZ119,0,dummy2!$AY$3)</f>
        <v/>
      </c>
      <c r="AI121" s="40" t="str">
        <f ca="1">OFFSET(dummy2!$BA119,0,dummy2!$AY$3)</f>
        <v/>
      </c>
      <c r="AJ121" s="47" t="str">
        <f ca="1">OFFSET(dummy2!$BB119,0,dummy2!$AY$3)</f>
        <v/>
      </c>
      <c r="AK121" s="36" t="str">
        <f t="shared" ca="1" si="15"/>
        <v/>
      </c>
      <c r="AL121" s="58" t="str">
        <f ca="1">OFFSET(dummy2!$BC119,0,dummy2!$AY$3)</f>
        <v/>
      </c>
      <c r="AM121" s="46"/>
      <c r="AN121" s="46"/>
      <c r="AO121" s="46"/>
      <c r="AP121" s="46"/>
      <c r="AQ121" s="46"/>
    </row>
    <row r="122" spans="1:43" ht="15" customHeight="1" x14ac:dyDescent="0.25">
      <c r="A122" s="73">
        <f t="shared" si="16"/>
        <v>15</v>
      </c>
      <c r="B122" s="61"/>
      <c r="C122" s="46">
        <f t="shared" si="17"/>
        <v>4</v>
      </c>
      <c r="D122" s="51" t="str">
        <f ca="1">OFFSET(dummy2!AZ120,0,dummy2!$AS$3)</f>
        <v/>
      </c>
      <c r="E122" s="40" t="str">
        <f ca="1">OFFSET(dummy2!BA120,0,dummy2!$AS$3)</f>
        <v/>
      </c>
      <c r="F122" s="47" t="str">
        <f ca="1">OFFSET(dummy2!BB120,0,dummy2!$AS$3)</f>
        <v/>
      </c>
      <c r="G122" s="36" t="str">
        <f t="shared" ca="1" si="9"/>
        <v/>
      </c>
      <c r="H122" s="52" t="str">
        <f ca="1">OFFSET(dummy2!BC120,0,dummy2!$AS$3)</f>
        <v/>
      </c>
      <c r="I122" s="51" t="str">
        <f ca="1">OFFSET(dummy2!AZ120,0,dummy2!$AT$3)</f>
        <v/>
      </c>
      <c r="J122" s="40" t="str">
        <f ca="1">OFFSET(dummy2!$BA120,0,dummy2!$AT$3)</f>
        <v/>
      </c>
      <c r="K122" s="47" t="str">
        <f ca="1">OFFSET(dummy2!BB120,0,dummy2!$AT$3)</f>
        <v/>
      </c>
      <c r="L122" s="36" t="str">
        <f t="shared" ca="1" si="10"/>
        <v/>
      </c>
      <c r="M122" s="52" t="str">
        <f ca="1">OFFSET(dummy2!BC120,0,dummy2!$AT$3)</f>
        <v/>
      </c>
      <c r="N122" s="51" t="str">
        <f ca="1">OFFSET(dummy2!$AZ120,0,dummy2!$AU$3)</f>
        <v/>
      </c>
      <c r="O122" s="40" t="str">
        <f ca="1">OFFSET(dummy2!$BA120,0,dummy2!$AU$3)</f>
        <v/>
      </c>
      <c r="P122" s="47" t="str">
        <f ca="1">OFFSET(dummy2!$BB120,0,dummy2!$AU$3)</f>
        <v/>
      </c>
      <c r="Q122" s="36" t="str">
        <f t="shared" ca="1" si="11"/>
        <v/>
      </c>
      <c r="R122" s="58" t="str">
        <f ca="1">OFFSET(dummy2!$BC120,0,dummy2!$AU$3)</f>
        <v/>
      </c>
      <c r="S122" s="51" t="str">
        <f ca="1">OFFSET(dummy2!$AZ120,0,dummy2!$AV$3)</f>
        <v/>
      </c>
      <c r="T122" s="40" t="str">
        <f ca="1">OFFSET(dummy2!$BA120,0,dummy2!$AV$3)</f>
        <v/>
      </c>
      <c r="U122" s="47" t="str">
        <f ca="1">OFFSET(dummy2!$BB120,0,dummy2!$AV$3)</f>
        <v/>
      </c>
      <c r="V122" s="36" t="str">
        <f t="shared" ca="1" si="12"/>
        <v/>
      </c>
      <c r="W122" s="58" t="str">
        <f ca="1">OFFSET(dummy2!$BC120,0,dummy2!$AV$3)</f>
        <v/>
      </c>
      <c r="X122" s="51" t="str">
        <f ca="1">OFFSET(dummy2!$AZ120,0,dummy2!$AW$3)</f>
        <v/>
      </c>
      <c r="Y122" s="40" t="str">
        <f ca="1">OFFSET(dummy2!$BA120,0,dummy2!$AW$3)</f>
        <v/>
      </c>
      <c r="Z122" s="47" t="str">
        <f ca="1">OFFSET(dummy2!$BB120,0,dummy2!$AW$3)</f>
        <v/>
      </c>
      <c r="AA122" s="36" t="str">
        <f t="shared" ca="1" si="13"/>
        <v/>
      </c>
      <c r="AB122" s="58" t="str">
        <f ca="1">OFFSET(dummy2!$BC120,0,dummy2!$AW$3)</f>
        <v/>
      </c>
      <c r="AC122" s="51" t="str">
        <f ca="1">OFFSET(dummy2!$AZ120,0,dummy2!$AX$3)</f>
        <v/>
      </c>
      <c r="AD122" s="40" t="str">
        <f ca="1">OFFSET(dummy2!$BA120,0,dummy2!$AX$3)</f>
        <v/>
      </c>
      <c r="AE122" s="47" t="str">
        <f ca="1">OFFSET(dummy2!$BB120,0,dummy2!$AX$3)</f>
        <v/>
      </c>
      <c r="AF122" s="36" t="str">
        <f t="shared" ca="1" si="14"/>
        <v/>
      </c>
      <c r="AG122" s="58" t="str">
        <f ca="1">OFFSET(dummy2!$BC120,0,dummy2!$AX$3)</f>
        <v/>
      </c>
      <c r="AH122" s="51" t="str">
        <f ca="1">OFFSET(dummy2!$AZ120,0,dummy2!$AY$3)</f>
        <v/>
      </c>
      <c r="AI122" s="40" t="str">
        <f ca="1">OFFSET(dummy2!$BA120,0,dummy2!$AY$3)</f>
        <v/>
      </c>
      <c r="AJ122" s="47" t="str">
        <f ca="1">OFFSET(dummy2!$BB120,0,dummy2!$AY$3)</f>
        <v/>
      </c>
      <c r="AK122" s="36" t="str">
        <f t="shared" ca="1" si="15"/>
        <v/>
      </c>
      <c r="AL122" s="58" t="str">
        <f ca="1">OFFSET(dummy2!$BC120,0,dummy2!$AY$3)</f>
        <v/>
      </c>
      <c r="AM122" s="46"/>
      <c r="AN122" s="46"/>
      <c r="AO122" s="46"/>
      <c r="AP122" s="46"/>
      <c r="AQ122" s="46"/>
    </row>
    <row r="123" spans="1:43" ht="15" customHeight="1" x14ac:dyDescent="0.25">
      <c r="A123" s="73">
        <f t="shared" si="16"/>
        <v>15</v>
      </c>
      <c r="B123" s="61"/>
      <c r="C123" s="46">
        <f t="shared" si="17"/>
        <v>5</v>
      </c>
      <c r="D123" s="51" t="str">
        <f ca="1">OFFSET(dummy2!AZ121,0,dummy2!$AS$3)</f>
        <v/>
      </c>
      <c r="E123" s="40" t="str">
        <f ca="1">OFFSET(dummy2!BA121,0,dummy2!$AS$3)</f>
        <v/>
      </c>
      <c r="F123" s="47" t="str">
        <f ca="1">OFFSET(dummy2!BB121,0,dummy2!$AS$3)</f>
        <v/>
      </c>
      <c r="G123" s="36" t="str">
        <f t="shared" ca="1" si="9"/>
        <v/>
      </c>
      <c r="H123" s="52" t="str">
        <f ca="1">OFFSET(dummy2!BC121,0,dummy2!$AS$3)</f>
        <v/>
      </c>
      <c r="I123" s="51" t="str">
        <f ca="1">OFFSET(dummy2!AZ121,0,dummy2!$AT$3)</f>
        <v/>
      </c>
      <c r="J123" s="40" t="str">
        <f ca="1">OFFSET(dummy2!$BA121,0,dummy2!$AT$3)</f>
        <v/>
      </c>
      <c r="K123" s="47" t="str">
        <f ca="1">OFFSET(dummy2!BB121,0,dummy2!$AT$3)</f>
        <v/>
      </c>
      <c r="L123" s="36" t="str">
        <f t="shared" ca="1" si="10"/>
        <v/>
      </c>
      <c r="M123" s="52" t="str">
        <f ca="1">OFFSET(dummy2!BC121,0,dummy2!$AT$3)</f>
        <v/>
      </c>
      <c r="N123" s="51" t="str">
        <f ca="1">OFFSET(dummy2!$AZ121,0,dummy2!$AU$3)</f>
        <v/>
      </c>
      <c r="O123" s="40" t="str">
        <f ca="1">OFFSET(dummy2!$BA121,0,dummy2!$AU$3)</f>
        <v/>
      </c>
      <c r="P123" s="47" t="str">
        <f ca="1">OFFSET(dummy2!$BB121,0,dummy2!$AU$3)</f>
        <v/>
      </c>
      <c r="Q123" s="36" t="str">
        <f t="shared" ca="1" si="11"/>
        <v/>
      </c>
      <c r="R123" s="58" t="str">
        <f ca="1">OFFSET(dummy2!$BC121,0,dummy2!$AU$3)</f>
        <v/>
      </c>
      <c r="S123" s="51" t="str">
        <f ca="1">OFFSET(dummy2!$AZ121,0,dummy2!$AV$3)</f>
        <v/>
      </c>
      <c r="T123" s="40" t="str">
        <f ca="1">OFFSET(dummy2!$BA121,0,dummy2!$AV$3)</f>
        <v/>
      </c>
      <c r="U123" s="47" t="str">
        <f ca="1">OFFSET(dummy2!$BB121,0,dummy2!$AV$3)</f>
        <v/>
      </c>
      <c r="V123" s="36" t="str">
        <f t="shared" ca="1" si="12"/>
        <v/>
      </c>
      <c r="W123" s="58" t="str">
        <f ca="1">OFFSET(dummy2!$BC121,0,dummy2!$AV$3)</f>
        <v/>
      </c>
      <c r="X123" s="51" t="str">
        <f ca="1">OFFSET(dummy2!$AZ121,0,dummy2!$AW$3)</f>
        <v/>
      </c>
      <c r="Y123" s="40" t="str">
        <f ca="1">OFFSET(dummy2!$BA121,0,dummy2!$AW$3)</f>
        <v/>
      </c>
      <c r="Z123" s="47" t="str">
        <f ca="1">OFFSET(dummy2!$BB121,0,dummy2!$AW$3)</f>
        <v/>
      </c>
      <c r="AA123" s="36" t="str">
        <f t="shared" ca="1" si="13"/>
        <v/>
      </c>
      <c r="AB123" s="58" t="str">
        <f ca="1">OFFSET(dummy2!$BC121,0,dummy2!$AW$3)</f>
        <v/>
      </c>
      <c r="AC123" s="51" t="str">
        <f ca="1">OFFSET(dummy2!$AZ121,0,dummy2!$AX$3)</f>
        <v/>
      </c>
      <c r="AD123" s="40" t="str">
        <f ca="1">OFFSET(dummy2!$BA121,0,dummy2!$AX$3)</f>
        <v/>
      </c>
      <c r="AE123" s="47" t="str">
        <f ca="1">OFFSET(dummy2!$BB121,0,dummy2!$AX$3)</f>
        <v/>
      </c>
      <c r="AF123" s="36" t="str">
        <f t="shared" ca="1" si="14"/>
        <v/>
      </c>
      <c r="AG123" s="58" t="str">
        <f ca="1">OFFSET(dummy2!$BC121,0,dummy2!$AX$3)</f>
        <v/>
      </c>
      <c r="AH123" s="51" t="str">
        <f ca="1">OFFSET(dummy2!$AZ121,0,dummy2!$AY$3)</f>
        <v/>
      </c>
      <c r="AI123" s="40" t="str">
        <f ca="1">OFFSET(dummy2!$BA121,0,dummy2!$AY$3)</f>
        <v/>
      </c>
      <c r="AJ123" s="47" t="str">
        <f ca="1">OFFSET(dummy2!$BB121,0,dummy2!$AY$3)</f>
        <v/>
      </c>
      <c r="AK123" s="36" t="str">
        <f t="shared" ca="1" si="15"/>
        <v/>
      </c>
      <c r="AL123" s="58" t="str">
        <f ca="1">OFFSET(dummy2!$BC121,0,dummy2!$AY$3)</f>
        <v/>
      </c>
      <c r="AM123" s="46"/>
      <c r="AN123" s="46"/>
      <c r="AO123" s="46"/>
      <c r="AP123" s="46"/>
      <c r="AQ123" s="46"/>
    </row>
    <row r="124" spans="1:43" ht="15" customHeight="1" x14ac:dyDescent="0.25">
      <c r="A124" s="73">
        <f t="shared" si="16"/>
        <v>15</v>
      </c>
      <c r="B124" s="61"/>
      <c r="C124" s="46">
        <f t="shared" si="17"/>
        <v>6</v>
      </c>
      <c r="D124" s="51" t="str">
        <f ca="1">OFFSET(dummy2!AZ122,0,dummy2!$AS$3)</f>
        <v/>
      </c>
      <c r="E124" s="40" t="str">
        <f ca="1">OFFSET(dummy2!BA122,0,dummy2!$AS$3)</f>
        <v/>
      </c>
      <c r="F124" s="47" t="str">
        <f ca="1">OFFSET(dummy2!BB122,0,dummy2!$AS$3)</f>
        <v/>
      </c>
      <c r="G124" s="36" t="str">
        <f t="shared" ca="1" si="9"/>
        <v/>
      </c>
      <c r="H124" s="52" t="str">
        <f ca="1">OFFSET(dummy2!BC122,0,dummy2!$AS$3)</f>
        <v/>
      </c>
      <c r="I124" s="51" t="str">
        <f ca="1">OFFSET(dummy2!AZ122,0,dummy2!$AT$3)</f>
        <v/>
      </c>
      <c r="J124" s="40" t="str">
        <f ca="1">OFFSET(dummy2!$BA122,0,dummy2!$AT$3)</f>
        <v/>
      </c>
      <c r="K124" s="47" t="str">
        <f ca="1">OFFSET(dummy2!BB122,0,dummy2!$AT$3)</f>
        <v/>
      </c>
      <c r="L124" s="36" t="str">
        <f t="shared" ca="1" si="10"/>
        <v/>
      </c>
      <c r="M124" s="52" t="str">
        <f ca="1">OFFSET(dummy2!BC122,0,dummy2!$AT$3)</f>
        <v/>
      </c>
      <c r="N124" s="51" t="str">
        <f ca="1">OFFSET(dummy2!$AZ122,0,dummy2!$AU$3)</f>
        <v/>
      </c>
      <c r="O124" s="40" t="str">
        <f ca="1">OFFSET(dummy2!$BA122,0,dummy2!$AU$3)</f>
        <v/>
      </c>
      <c r="P124" s="47" t="str">
        <f ca="1">OFFSET(dummy2!$BB122,0,dummy2!$AU$3)</f>
        <v/>
      </c>
      <c r="Q124" s="36" t="str">
        <f t="shared" ca="1" si="11"/>
        <v/>
      </c>
      <c r="R124" s="58" t="str">
        <f ca="1">OFFSET(dummy2!$BC122,0,dummy2!$AU$3)</f>
        <v/>
      </c>
      <c r="S124" s="51" t="str">
        <f ca="1">OFFSET(dummy2!$AZ122,0,dummy2!$AV$3)</f>
        <v/>
      </c>
      <c r="T124" s="40" t="str">
        <f ca="1">OFFSET(dummy2!$BA122,0,dummy2!$AV$3)</f>
        <v/>
      </c>
      <c r="U124" s="47" t="str">
        <f ca="1">OFFSET(dummy2!$BB122,0,dummy2!$AV$3)</f>
        <v/>
      </c>
      <c r="V124" s="36" t="str">
        <f t="shared" ca="1" si="12"/>
        <v/>
      </c>
      <c r="W124" s="58" t="str">
        <f ca="1">OFFSET(dummy2!$BC122,0,dummy2!$AV$3)</f>
        <v/>
      </c>
      <c r="X124" s="51" t="str">
        <f ca="1">OFFSET(dummy2!$AZ122,0,dummy2!$AW$3)</f>
        <v/>
      </c>
      <c r="Y124" s="40" t="str">
        <f ca="1">OFFSET(dummy2!$BA122,0,dummy2!$AW$3)</f>
        <v/>
      </c>
      <c r="Z124" s="47" t="str">
        <f ca="1">OFFSET(dummy2!$BB122,0,dummy2!$AW$3)</f>
        <v/>
      </c>
      <c r="AA124" s="36" t="str">
        <f t="shared" ca="1" si="13"/>
        <v/>
      </c>
      <c r="AB124" s="58" t="str">
        <f ca="1">OFFSET(dummy2!$BC122,0,dummy2!$AW$3)</f>
        <v/>
      </c>
      <c r="AC124" s="51" t="str">
        <f ca="1">OFFSET(dummy2!$AZ122,0,dummy2!$AX$3)</f>
        <v/>
      </c>
      <c r="AD124" s="40" t="str">
        <f ca="1">OFFSET(dummy2!$BA122,0,dummy2!$AX$3)</f>
        <v/>
      </c>
      <c r="AE124" s="47" t="str">
        <f ca="1">OFFSET(dummy2!$BB122,0,dummy2!$AX$3)</f>
        <v/>
      </c>
      <c r="AF124" s="36" t="str">
        <f t="shared" ca="1" si="14"/>
        <v/>
      </c>
      <c r="AG124" s="58" t="str">
        <f ca="1">OFFSET(dummy2!$BC122,0,dummy2!$AX$3)</f>
        <v/>
      </c>
      <c r="AH124" s="51" t="str">
        <f ca="1">OFFSET(dummy2!$AZ122,0,dummy2!$AY$3)</f>
        <v/>
      </c>
      <c r="AI124" s="40" t="str">
        <f ca="1">OFFSET(dummy2!$BA122,0,dummy2!$AY$3)</f>
        <v/>
      </c>
      <c r="AJ124" s="47" t="str">
        <f ca="1">OFFSET(dummy2!$BB122,0,dummy2!$AY$3)</f>
        <v/>
      </c>
      <c r="AK124" s="36" t="str">
        <f t="shared" ca="1" si="15"/>
        <v/>
      </c>
      <c r="AL124" s="58" t="str">
        <f ca="1">OFFSET(dummy2!$BC122,0,dummy2!$AY$3)</f>
        <v/>
      </c>
      <c r="AM124" s="46"/>
      <c r="AN124" s="46"/>
      <c r="AO124" s="46"/>
      <c r="AP124" s="46"/>
      <c r="AQ124" s="46"/>
    </row>
    <row r="125" spans="1:43" ht="15" customHeight="1" x14ac:dyDescent="0.25">
      <c r="A125" s="73">
        <f t="shared" si="16"/>
        <v>15</v>
      </c>
      <c r="B125" s="61"/>
      <c r="C125" s="46">
        <f t="shared" si="17"/>
        <v>7</v>
      </c>
      <c r="D125" s="51" t="str">
        <f ca="1">OFFSET(dummy2!AZ123,0,dummy2!$AS$3)</f>
        <v/>
      </c>
      <c r="E125" s="40" t="str">
        <f ca="1">OFFSET(dummy2!BA123,0,dummy2!$AS$3)</f>
        <v/>
      </c>
      <c r="F125" s="47" t="str">
        <f ca="1">OFFSET(dummy2!BB123,0,dummy2!$AS$3)</f>
        <v/>
      </c>
      <c r="G125" s="36" t="str">
        <f t="shared" ca="1" si="9"/>
        <v/>
      </c>
      <c r="H125" s="52" t="str">
        <f ca="1">OFFSET(dummy2!BC123,0,dummy2!$AS$3)</f>
        <v/>
      </c>
      <c r="I125" s="51" t="str">
        <f ca="1">OFFSET(dummy2!AZ123,0,dummy2!$AT$3)</f>
        <v/>
      </c>
      <c r="J125" s="40" t="str">
        <f ca="1">OFFSET(dummy2!$BA123,0,dummy2!$AT$3)</f>
        <v/>
      </c>
      <c r="K125" s="47" t="str">
        <f ca="1">OFFSET(dummy2!BB123,0,dummy2!$AT$3)</f>
        <v/>
      </c>
      <c r="L125" s="36" t="str">
        <f t="shared" ca="1" si="10"/>
        <v/>
      </c>
      <c r="M125" s="52" t="str">
        <f ca="1">OFFSET(dummy2!BC123,0,dummy2!$AT$3)</f>
        <v/>
      </c>
      <c r="N125" s="51" t="str">
        <f ca="1">OFFSET(dummy2!$AZ123,0,dummy2!$AU$3)</f>
        <v/>
      </c>
      <c r="O125" s="40" t="str">
        <f ca="1">OFFSET(dummy2!$BA123,0,dummy2!$AU$3)</f>
        <v/>
      </c>
      <c r="P125" s="47" t="str">
        <f ca="1">OFFSET(dummy2!$BB123,0,dummy2!$AU$3)</f>
        <v/>
      </c>
      <c r="Q125" s="36" t="str">
        <f t="shared" ca="1" si="11"/>
        <v/>
      </c>
      <c r="R125" s="58" t="str">
        <f ca="1">OFFSET(dummy2!$BC123,0,dummy2!$AU$3)</f>
        <v/>
      </c>
      <c r="S125" s="51" t="str">
        <f ca="1">OFFSET(dummy2!$AZ123,0,dummy2!$AV$3)</f>
        <v/>
      </c>
      <c r="T125" s="40" t="str">
        <f ca="1">OFFSET(dummy2!$BA123,0,dummy2!$AV$3)</f>
        <v/>
      </c>
      <c r="U125" s="47" t="str">
        <f ca="1">OFFSET(dummy2!$BB123,0,dummy2!$AV$3)</f>
        <v/>
      </c>
      <c r="V125" s="36" t="str">
        <f t="shared" ca="1" si="12"/>
        <v/>
      </c>
      <c r="W125" s="58" t="str">
        <f ca="1">OFFSET(dummy2!$BC123,0,dummy2!$AV$3)</f>
        <v/>
      </c>
      <c r="X125" s="51" t="str">
        <f ca="1">OFFSET(dummy2!$AZ123,0,dummy2!$AW$3)</f>
        <v/>
      </c>
      <c r="Y125" s="40" t="str">
        <f ca="1">OFFSET(dummy2!$BA123,0,dummy2!$AW$3)</f>
        <v/>
      </c>
      <c r="Z125" s="47" t="str">
        <f ca="1">OFFSET(dummy2!$BB123,0,dummy2!$AW$3)</f>
        <v/>
      </c>
      <c r="AA125" s="36" t="str">
        <f t="shared" ca="1" si="13"/>
        <v/>
      </c>
      <c r="AB125" s="58" t="str">
        <f ca="1">OFFSET(dummy2!$BC123,0,dummy2!$AW$3)</f>
        <v/>
      </c>
      <c r="AC125" s="51" t="str">
        <f ca="1">OFFSET(dummy2!$AZ123,0,dummy2!$AX$3)</f>
        <v/>
      </c>
      <c r="AD125" s="40" t="str">
        <f ca="1">OFFSET(dummy2!$BA123,0,dummy2!$AX$3)</f>
        <v/>
      </c>
      <c r="AE125" s="47" t="str">
        <f ca="1">OFFSET(dummy2!$BB123,0,dummy2!$AX$3)</f>
        <v/>
      </c>
      <c r="AF125" s="36" t="str">
        <f t="shared" ca="1" si="14"/>
        <v/>
      </c>
      <c r="AG125" s="58" t="str">
        <f ca="1">OFFSET(dummy2!$BC123,0,dummy2!$AX$3)</f>
        <v/>
      </c>
      <c r="AH125" s="51" t="str">
        <f ca="1">OFFSET(dummy2!$AZ123,0,dummy2!$AY$3)</f>
        <v/>
      </c>
      <c r="AI125" s="40" t="str">
        <f ca="1">OFFSET(dummy2!$BA123,0,dummy2!$AY$3)</f>
        <v/>
      </c>
      <c r="AJ125" s="47" t="str">
        <f ca="1">OFFSET(dummy2!$BB123,0,dummy2!$AY$3)</f>
        <v/>
      </c>
      <c r="AK125" s="36" t="str">
        <f t="shared" ca="1" si="15"/>
        <v/>
      </c>
      <c r="AL125" s="58" t="str">
        <f ca="1">OFFSET(dummy2!$BC123,0,dummy2!$AY$3)</f>
        <v/>
      </c>
      <c r="AM125" s="46"/>
      <c r="AN125" s="46"/>
      <c r="AO125" s="46"/>
      <c r="AP125" s="46"/>
      <c r="AQ125" s="46"/>
    </row>
    <row r="126" spans="1:43" ht="15" customHeight="1" thickBot="1" x14ac:dyDescent="0.3">
      <c r="A126" s="73">
        <f t="shared" si="16"/>
        <v>15</v>
      </c>
      <c r="B126" s="62"/>
      <c r="C126" s="46">
        <f t="shared" si="17"/>
        <v>8</v>
      </c>
      <c r="D126" s="53" t="str">
        <f ca="1">OFFSET(dummy2!AZ124,0,dummy2!$AS$3)</f>
        <v/>
      </c>
      <c r="E126" s="54" t="str">
        <f ca="1">OFFSET(dummy2!BA124,0,dummy2!$AS$3)</f>
        <v/>
      </c>
      <c r="F126" s="55" t="str">
        <f ca="1">OFFSET(dummy2!BB124,0,dummy2!$AS$3)</f>
        <v/>
      </c>
      <c r="G126" s="56" t="str">
        <f t="shared" ca="1" si="9"/>
        <v/>
      </c>
      <c r="H126" s="57" t="str">
        <f ca="1">OFFSET(dummy2!BC124,0,dummy2!$AS$3)</f>
        <v/>
      </c>
      <c r="I126" s="53" t="str">
        <f ca="1">OFFSET(dummy2!AZ124,0,dummy2!$AT$3)</f>
        <v/>
      </c>
      <c r="J126" s="54" t="str">
        <f ca="1">OFFSET(dummy2!$BA124,0,dummy2!$AT$3)</f>
        <v/>
      </c>
      <c r="K126" s="55" t="str">
        <f ca="1">OFFSET(dummy2!BB124,0,dummy2!$AT$3)</f>
        <v/>
      </c>
      <c r="L126" s="56" t="str">
        <f t="shared" ca="1" si="10"/>
        <v/>
      </c>
      <c r="M126" s="57" t="str">
        <f ca="1">OFFSET(dummy2!BC124,0,dummy2!$AT$3)</f>
        <v/>
      </c>
      <c r="N126" s="53" t="str">
        <f ca="1">OFFSET(dummy2!$AZ124,0,dummy2!$AU$3)</f>
        <v/>
      </c>
      <c r="O126" s="54" t="str">
        <f ca="1">OFFSET(dummy2!$BA124,0,dummy2!$AU$3)</f>
        <v/>
      </c>
      <c r="P126" s="55" t="str">
        <f ca="1">OFFSET(dummy2!$BB124,0,dummy2!$AU$3)</f>
        <v/>
      </c>
      <c r="Q126" s="56" t="str">
        <f t="shared" ca="1" si="11"/>
        <v/>
      </c>
      <c r="R126" s="59" t="str">
        <f ca="1">OFFSET(dummy2!$BC124,0,dummy2!$AU$3)</f>
        <v/>
      </c>
      <c r="S126" s="53" t="str">
        <f ca="1">OFFSET(dummy2!$AZ124,0,dummy2!$AV$3)</f>
        <v/>
      </c>
      <c r="T126" s="54" t="str">
        <f ca="1">OFFSET(dummy2!$BA124,0,dummy2!$AV$3)</f>
        <v/>
      </c>
      <c r="U126" s="55" t="str">
        <f ca="1">OFFSET(dummy2!$BB124,0,dummy2!$AV$3)</f>
        <v/>
      </c>
      <c r="V126" s="56" t="str">
        <f t="shared" ca="1" si="12"/>
        <v/>
      </c>
      <c r="W126" s="59" t="str">
        <f ca="1">OFFSET(dummy2!$BC124,0,dummy2!$AV$3)</f>
        <v/>
      </c>
      <c r="X126" s="53" t="str">
        <f ca="1">OFFSET(dummy2!$AZ124,0,dummy2!$AW$3)</f>
        <v/>
      </c>
      <c r="Y126" s="54" t="str">
        <f ca="1">OFFSET(dummy2!$BA124,0,dummy2!$AW$3)</f>
        <v/>
      </c>
      <c r="Z126" s="55" t="str">
        <f ca="1">OFFSET(dummy2!$BB124,0,dummy2!$AW$3)</f>
        <v/>
      </c>
      <c r="AA126" s="56" t="str">
        <f t="shared" ca="1" si="13"/>
        <v/>
      </c>
      <c r="AB126" s="59" t="str">
        <f ca="1">OFFSET(dummy2!$BC124,0,dummy2!$AW$3)</f>
        <v/>
      </c>
      <c r="AC126" s="53" t="str">
        <f ca="1">OFFSET(dummy2!$AZ124,0,dummy2!$AX$3)</f>
        <v/>
      </c>
      <c r="AD126" s="54" t="str">
        <f ca="1">OFFSET(dummy2!$BA124,0,dummy2!$AX$3)</f>
        <v/>
      </c>
      <c r="AE126" s="55" t="str">
        <f ca="1">OFFSET(dummy2!$BB124,0,dummy2!$AX$3)</f>
        <v/>
      </c>
      <c r="AF126" s="56" t="str">
        <f t="shared" ca="1" si="14"/>
        <v/>
      </c>
      <c r="AG126" s="59" t="str">
        <f ca="1">OFFSET(dummy2!$BC124,0,dummy2!$AX$3)</f>
        <v/>
      </c>
      <c r="AH126" s="53" t="str">
        <f ca="1">OFFSET(dummy2!$AZ124,0,dummy2!$AY$3)</f>
        <v/>
      </c>
      <c r="AI126" s="54" t="str">
        <f ca="1">OFFSET(dummy2!$BA124,0,dummy2!$AY$3)</f>
        <v/>
      </c>
      <c r="AJ126" s="55" t="str">
        <f ca="1">OFFSET(dummy2!$BB124,0,dummy2!$AY$3)</f>
        <v/>
      </c>
      <c r="AK126" s="56" t="str">
        <f t="shared" ca="1" si="15"/>
        <v/>
      </c>
      <c r="AL126" s="59" t="str">
        <f ca="1">OFFSET(dummy2!$BC124,0,dummy2!$AY$3)</f>
        <v/>
      </c>
      <c r="AM126" s="46"/>
      <c r="AN126" s="46"/>
      <c r="AO126" s="46"/>
      <c r="AP126" s="46"/>
      <c r="AQ126" s="46"/>
    </row>
    <row r="127" spans="1:43" ht="15" customHeight="1" x14ac:dyDescent="0.25">
      <c r="A127" s="73">
        <f t="shared" si="16"/>
        <v>16</v>
      </c>
      <c r="B127" s="60" t="str">
        <f>dummy1!L30</f>
        <v>Court 16</v>
      </c>
      <c r="C127" s="46">
        <f t="shared" si="17"/>
        <v>1</v>
      </c>
      <c r="D127" s="51">
        <f ca="1">OFFSET(dummy2!AZ125,0,dummy2!$AS$3)</f>
        <v>0.625</v>
      </c>
      <c r="E127" s="40">
        <f ca="1">OFFSET(dummy2!BA125,0,dummy2!$AS$3)</f>
        <v>16</v>
      </c>
      <c r="F127" s="47" t="str">
        <f ca="1">OFFSET(dummy2!BB125,0,dummy2!$AS$3)</f>
        <v>Winner Match 13</v>
      </c>
      <c r="G127" s="36" t="str">
        <f t="shared" ca="1" si="9"/>
        <v>vs</v>
      </c>
      <c r="H127" s="52" t="str">
        <f ca="1">OFFSET(dummy2!BC125,0,dummy2!$AS$3)</f>
        <v>Winner Match 14</v>
      </c>
      <c r="I127" s="51" t="str">
        <f ca="1">OFFSET(dummy2!AZ125,0,dummy2!$AT$3)</f>
        <v/>
      </c>
      <c r="J127" s="40" t="str">
        <f ca="1">OFFSET(dummy2!$BA125,0,dummy2!$AT$3)</f>
        <v/>
      </c>
      <c r="K127" s="47" t="str">
        <f ca="1">OFFSET(dummy2!BB125,0,dummy2!$AT$3)</f>
        <v/>
      </c>
      <c r="L127" s="36" t="str">
        <f t="shared" ca="1" si="10"/>
        <v/>
      </c>
      <c r="M127" s="52" t="str">
        <f ca="1">OFFSET(dummy2!BC125,0,dummy2!$AT$3)</f>
        <v/>
      </c>
      <c r="N127" s="51" t="str">
        <f ca="1">OFFSET(dummy2!$AZ125,0,dummy2!$AU$3)</f>
        <v/>
      </c>
      <c r="O127" s="40" t="str">
        <f ca="1">OFFSET(dummy2!$BA125,0,dummy2!$AU$3)</f>
        <v/>
      </c>
      <c r="P127" s="47" t="str">
        <f ca="1">OFFSET(dummy2!$BB125,0,dummy2!$AU$3)</f>
        <v/>
      </c>
      <c r="Q127" s="36" t="str">
        <f t="shared" ca="1" si="11"/>
        <v/>
      </c>
      <c r="R127" s="58" t="str">
        <f ca="1">OFFSET(dummy2!$BC125,0,dummy2!$AU$3)</f>
        <v/>
      </c>
      <c r="S127" s="51" t="str">
        <f ca="1">OFFSET(dummy2!$AZ125,0,dummy2!$AV$3)</f>
        <v/>
      </c>
      <c r="T127" s="40" t="str">
        <f ca="1">OFFSET(dummy2!$BA125,0,dummy2!$AV$3)</f>
        <v/>
      </c>
      <c r="U127" s="47" t="str">
        <f ca="1">OFFSET(dummy2!$BB125,0,dummy2!$AV$3)</f>
        <v/>
      </c>
      <c r="V127" s="36" t="str">
        <f t="shared" ca="1" si="12"/>
        <v/>
      </c>
      <c r="W127" s="58" t="str">
        <f ca="1">OFFSET(dummy2!$BC125,0,dummy2!$AV$3)</f>
        <v/>
      </c>
      <c r="X127" s="51" t="str">
        <f ca="1">OFFSET(dummy2!$AZ125,0,dummy2!$AW$3)</f>
        <v/>
      </c>
      <c r="Y127" s="40" t="str">
        <f ca="1">OFFSET(dummy2!$BA125,0,dummy2!$AW$3)</f>
        <v/>
      </c>
      <c r="Z127" s="47" t="str">
        <f ca="1">OFFSET(dummy2!$BB125,0,dummy2!$AW$3)</f>
        <v/>
      </c>
      <c r="AA127" s="36" t="str">
        <f t="shared" ca="1" si="13"/>
        <v/>
      </c>
      <c r="AB127" s="58" t="str">
        <f ca="1">OFFSET(dummy2!$BC125,0,dummy2!$AW$3)</f>
        <v/>
      </c>
      <c r="AC127" s="51" t="str">
        <f ca="1">OFFSET(dummy2!$AZ125,0,dummy2!$AX$3)</f>
        <v/>
      </c>
      <c r="AD127" s="40" t="str">
        <f ca="1">OFFSET(dummy2!$BA125,0,dummy2!$AX$3)</f>
        <v/>
      </c>
      <c r="AE127" s="47" t="str">
        <f ca="1">OFFSET(dummy2!$BB125,0,dummy2!$AX$3)</f>
        <v/>
      </c>
      <c r="AF127" s="36" t="str">
        <f t="shared" ca="1" si="14"/>
        <v/>
      </c>
      <c r="AG127" s="58" t="str">
        <f ca="1">OFFSET(dummy2!$BC125,0,dummy2!$AX$3)</f>
        <v/>
      </c>
      <c r="AH127" s="51" t="str">
        <f ca="1">OFFSET(dummy2!$AZ125,0,dummy2!$AY$3)</f>
        <v/>
      </c>
      <c r="AI127" s="40" t="str">
        <f ca="1">OFFSET(dummy2!$BA125,0,dummy2!$AY$3)</f>
        <v/>
      </c>
      <c r="AJ127" s="47" t="str">
        <f ca="1">OFFSET(dummy2!$BB125,0,dummy2!$AY$3)</f>
        <v/>
      </c>
      <c r="AK127" s="36" t="str">
        <f t="shared" ca="1" si="15"/>
        <v/>
      </c>
      <c r="AL127" s="58" t="str">
        <f ca="1">OFFSET(dummy2!$BC125,0,dummy2!$AY$3)</f>
        <v/>
      </c>
      <c r="AM127" s="46"/>
      <c r="AN127" s="46"/>
      <c r="AO127" s="46"/>
      <c r="AP127" s="46"/>
      <c r="AQ127" s="46"/>
    </row>
    <row r="128" spans="1:43" ht="15" customHeight="1" x14ac:dyDescent="0.25">
      <c r="A128" s="73">
        <f t="shared" si="16"/>
        <v>16</v>
      </c>
      <c r="B128" s="61"/>
      <c r="C128" s="46">
        <f t="shared" si="17"/>
        <v>2</v>
      </c>
      <c r="D128" s="51" t="str">
        <f ca="1">OFFSET(dummy2!AZ126,0,dummy2!$AS$3)</f>
        <v/>
      </c>
      <c r="E128" s="40" t="str">
        <f ca="1">OFFSET(dummy2!BA126,0,dummy2!$AS$3)</f>
        <v/>
      </c>
      <c r="F128" s="47" t="str">
        <f ca="1">OFFSET(dummy2!BB126,0,dummy2!$AS$3)</f>
        <v/>
      </c>
      <c r="G128" s="36" t="str">
        <f t="shared" ca="1" si="9"/>
        <v/>
      </c>
      <c r="H128" s="52" t="str">
        <f ca="1">OFFSET(dummy2!BC126,0,dummy2!$AS$3)</f>
        <v/>
      </c>
      <c r="I128" s="51" t="str">
        <f ca="1">OFFSET(dummy2!AZ126,0,dummy2!$AT$3)</f>
        <v/>
      </c>
      <c r="J128" s="40" t="str">
        <f ca="1">OFFSET(dummy2!$BA126,0,dummy2!$AT$3)</f>
        <v/>
      </c>
      <c r="K128" s="47" t="str">
        <f ca="1">OFFSET(dummy2!BB126,0,dummy2!$AT$3)</f>
        <v/>
      </c>
      <c r="L128" s="36" t="str">
        <f t="shared" ca="1" si="10"/>
        <v/>
      </c>
      <c r="M128" s="52" t="str">
        <f ca="1">OFFSET(dummy2!BC126,0,dummy2!$AT$3)</f>
        <v/>
      </c>
      <c r="N128" s="51" t="str">
        <f ca="1">OFFSET(dummy2!$AZ126,0,dummy2!$AU$3)</f>
        <v/>
      </c>
      <c r="O128" s="40" t="str">
        <f ca="1">OFFSET(dummy2!$BA126,0,dummy2!$AU$3)</f>
        <v/>
      </c>
      <c r="P128" s="47" t="str">
        <f ca="1">OFFSET(dummy2!$BB126,0,dummy2!$AU$3)</f>
        <v/>
      </c>
      <c r="Q128" s="36" t="str">
        <f t="shared" ca="1" si="11"/>
        <v/>
      </c>
      <c r="R128" s="58" t="str">
        <f ca="1">OFFSET(dummy2!$BC126,0,dummy2!$AU$3)</f>
        <v/>
      </c>
      <c r="S128" s="51" t="str">
        <f ca="1">OFFSET(dummy2!$AZ126,0,dummy2!$AV$3)</f>
        <v/>
      </c>
      <c r="T128" s="40" t="str">
        <f ca="1">OFFSET(dummy2!$BA126,0,dummy2!$AV$3)</f>
        <v/>
      </c>
      <c r="U128" s="47" t="str">
        <f ca="1">OFFSET(dummy2!$BB126,0,dummy2!$AV$3)</f>
        <v/>
      </c>
      <c r="V128" s="36" t="str">
        <f t="shared" ca="1" si="12"/>
        <v/>
      </c>
      <c r="W128" s="58" t="str">
        <f ca="1">OFFSET(dummy2!$BC126,0,dummy2!$AV$3)</f>
        <v/>
      </c>
      <c r="X128" s="51" t="str">
        <f ca="1">OFFSET(dummy2!$AZ126,0,dummy2!$AW$3)</f>
        <v/>
      </c>
      <c r="Y128" s="40" t="str">
        <f ca="1">OFFSET(dummy2!$BA126,0,dummy2!$AW$3)</f>
        <v/>
      </c>
      <c r="Z128" s="47" t="str">
        <f ca="1">OFFSET(dummy2!$BB126,0,dummy2!$AW$3)</f>
        <v/>
      </c>
      <c r="AA128" s="36" t="str">
        <f t="shared" ca="1" si="13"/>
        <v/>
      </c>
      <c r="AB128" s="58" t="str">
        <f ca="1">OFFSET(dummy2!$BC126,0,dummy2!$AW$3)</f>
        <v/>
      </c>
      <c r="AC128" s="51" t="str">
        <f ca="1">OFFSET(dummy2!$AZ126,0,dummy2!$AX$3)</f>
        <v/>
      </c>
      <c r="AD128" s="40" t="str">
        <f ca="1">OFFSET(dummy2!$BA126,0,dummy2!$AX$3)</f>
        <v/>
      </c>
      <c r="AE128" s="47" t="str">
        <f ca="1">OFFSET(dummy2!$BB126,0,dummy2!$AX$3)</f>
        <v/>
      </c>
      <c r="AF128" s="36" t="str">
        <f t="shared" ca="1" si="14"/>
        <v/>
      </c>
      <c r="AG128" s="58" t="str">
        <f ca="1">OFFSET(dummy2!$BC126,0,dummy2!$AX$3)</f>
        <v/>
      </c>
      <c r="AH128" s="51" t="str">
        <f ca="1">OFFSET(dummy2!$AZ126,0,dummy2!$AY$3)</f>
        <v/>
      </c>
      <c r="AI128" s="40" t="str">
        <f ca="1">OFFSET(dummy2!$BA126,0,dummy2!$AY$3)</f>
        <v/>
      </c>
      <c r="AJ128" s="47" t="str">
        <f ca="1">OFFSET(dummy2!$BB126,0,dummy2!$AY$3)</f>
        <v/>
      </c>
      <c r="AK128" s="36" t="str">
        <f t="shared" ca="1" si="15"/>
        <v/>
      </c>
      <c r="AL128" s="58" t="str">
        <f ca="1">OFFSET(dummy2!$BC126,0,dummy2!$AY$3)</f>
        <v/>
      </c>
      <c r="AM128" s="46"/>
      <c r="AN128" s="46"/>
      <c r="AO128" s="46"/>
      <c r="AP128" s="46"/>
      <c r="AQ128" s="46"/>
    </row>
    <row r="129" spans="1:43" ht="15" customHeight="1" x14ac:dyDescent="0.25">
      <c r="A129" s="73">
        <f t="shared" si="16"/>
        <v>16</v>
      </c>
      <c r="B129" s="61"/>
      <c r="C129" s="46">
        <f t="shared" si="17"/>
        <v>3</v>
      </c>
      <c r="D129" s="51" t="str">
        <f ca="1">OFFSET(dummy2!AZ127,0,dummy2!$AS$3)</f>
        <v/>
      </c>
      <c r="E129" s="40" t="str">
        <f ca="1">OFFSET(dummy2!BA127,0,dummy2!$AS$3)</f>
        <v/>
      </c>
      <c r="F129" s="47" t="str">
        <f ca="1">OFFSET(dummy2!BB127,0,dummy2!$AS$3)</f>
        <v/>
      </c>
      <c r="G129" s="36" t="str">
        <f t="shared" ca="1" si="9"/>
        <v/>
      </c>
      <c r="H129" s="52" t="str">
        <f ca="1">OFFSET(dummy2!BC127,0,dummy2!$AS$3)</f>
        <v/>
      </c>
      <c r="I129" s="51" t="str">
        <f ca="1">OFFSET(dummy2!AZ127,0,dummy2!$AT$3)</f>
        <v/>
      </c>
      <c r="J129" s="40" t="str">
        <f ca="1">OFFSET(dummy2!$BA127,0,dummy2!$AT$3)</f>
        <v/>
      </c>
      <c r="K129" s="47" t="str">
        <f ca="1">OFFSET(dummy2!BB127,0,dummy2!$AT$3)</f>
        <v/>
      </c>
      <c r="L129" s="36" t="str">
        <f t="shared" ca="1" si="10"/>
        <v/>
      </c>
      <c r="M129" s="52" t="str">
        <f ca="1">OFFSET(dummy2!BC127,0,dummy2!$AT$3)</f>
        <v/>
      </c>
      <c r="N129" s="51" t="str">
        <f ca="1">OFFSET(dummy2!$AZ127,0,dummy2!$AU$3)</f>
        <v/>
      </c>
      <c r="O129" s="40" t="str">
        <f ca="1">OFFSET(dummy2!$BA127,0,dummy2!$AU$3)</f>
        <v/>
      </c>
      <c r="P129" s="47" t="str">
        <f ca="1">OFFSET(dummy2!$BB127,0,dummy2!$AU$3)</f>
        <v/>
      </c>
      <c r="Q129" s="36" t="str">
        <f t="shared" ca="1" si="11"/>
        <v/>
      </c>
      <c r="R129" s="58" t="str">
        <f ca="1">OFFSET(dummy2!$BC127,0,dummy2!$AU$3)</f>
        <v/>
      </c>
      <c r="S129" s="51" t="str">
        <f ca="1">OFFSET(dummy2!$AZ127,0,dummy2!$AV$3)</f>
        <v/>
      </c>
      <c r="T129" s="40" t="str">
        <f ca="1">OFFSET(dummy2!$BA127,0,dummy2!$AV$3)</f>
        <v/>
      </c>
      <c r="U129" s="47" t="str">
        <f ca="1">OFFSET(dummy2!$BB127,0,dummy2!$AV$3)</f>
        <v/>
      </c>
      <c r="V129" s="36" t="str">
        <f t="shared" ca="1" si="12"/>
        <v/>
      </c>
      <c r="W129" s="58" t="str">
        <f ca="1">OFFSET(dummy2!$BC127,0,dummy2!$AV$3)</f>
        <v/>
      </c>
      <c r="X129" s="51" t="str">
        <f ca="1">OFFSET(dummy2!$AZ127,0,dummy2!$AW$3)</f>
        <v/>
      </c>
      <c r="Y129" s="40" t="str">
        <f ca="1">OFFSET(dummy2!$BA127,0,dummy2!$AW$3)</f>
        <v/>
      </c>
      <c r="Z129" s="47" t="str">
        <f ca="1">OFFSET(dummy2!$BB127,0,dummy2!$AW$3)</f>
        <v/>
      </c>
      <c r="AA129" s="36" t="str">
        <f t="shared" ca="1" si="13"/>
        <v/>
      </c>
      <c r="AB129" s="58" t="str">
        <f ca="1">OFFSET(dummy2!$BC127,0,dummy2!$AW$3)</f>
        <v/>
      </c>
      <c r="AC129" s="51" t="str">
        <f ca="1">OFFSET(dummy2!$AZ127,0,dummy2!$AX$3)</f>
        <v/>
      </c>
      <c r="AD129" s="40" t="str">
        <f ca="1">OFFSET(dummy2!$BA127,0,dummy2!$AX$3)</f>
        <v/>
      </c>
      <c r="AE129" s="47" t="str">
        <f ca="1">OFFSET(dummy2!$BB127,0,dummy2!$AX$3)</f>
        <v/>
      </c>
      <c r="AF129" s="36" t="str">
        <f t="shared" ca="1" si="14"/>
        <v/>
      </c>
      <c r="AG129" s="58" t="str">
        <f ca="1">OFFSET(dummy2!$BC127,0,dummy2!$AX$3)</f>
        <v/>
      </c>
      <c r="AH129" s="51" t="str">
        <f ca="1">OFFSET(dummy2!$AZ127,0,dummy2!$AY$3)</f>
        <v/>
      </c>
      <c r="AI129" s="40" t="str">
        <f ca="1">OFFSET(dummy2!$BA127,0,dummy2!$AY$3)</f>
        <v/>
      </c>
      <c r="AJ129" s="47" t="str">
        <f ca="1">OFFSET(dummy2!$BB127,0,dummy2!$AY$3)</f>
        <v/>
      </c>
      <c r="AK129" s="36" t="str">
        <f t="shared" ca="1" si="15"/>
        <v/>
      </c>
      <c r="AL129" s="58" t="str">
        <f ca="1">OFFSET(dummy2!$BC127,0,dummy2!$AY$3)</f>
        <v/>
      </c>
      <c r="AM129" s="46"/>
      <c r="AN129" s="46"/>
      <c r="AO129" s="46"/>
      <c r="AP129" s="46"/>
      <c r="AQ129" s="46"/>
    </row>
    <row r="130" spans="1:43" ht="15" customHeight="1" x14ac:dyDescent="0.25">
      <c r="A130" s="73">
        <f t="shared" si="16"/>
        <v>16</v>
      </c>
      <c r="B130" s="61"/>
      <c r="C130" s="46">
        <f t="shared" si="17"/>
        <v>4</v>
      </c>
      <c r="D130" s="51" t="str">
        <f ca="1">OFFSET(dummy2!AZ128,0,dummy2!$AS$3)</f>
        <v/>
      </c>
      <c r="E130" s="40" t="str">
        <f ca="1">OFFSET(dummy2!BA128,0,dummy2!$AS$3)</f>
        <v/>
      </c>
      <c r="F130" s="47" t="str">
        <f ca="1">OFFSET(dummy2!BB128,0,dummy2!$AS$3)</f>
        <v/>
      </c>
      <c r="G130" s="36" t="str">
        <f t="shared" ca="1" si="9"/>
        <v/>
      </c>
      <c r="H130" s="52" t="str">
        <f ca="1">OFFSET(dummy2!BC128,0,dummy2!$AS$3)</f>
        <v/>
      </c>
      <c r="I130" s="51" t="str">
        <f ca="1">OFFSET(dummy2!AZ128,0,dummy2!$AT$3)</f>
        <v/>
      </c>
      <c r="J130" s="40" t="str">
        <f ca="1">OFFSET(dummy2!$BA128,0,dummy2!$AT$3)</f>
        <v/>
      </c>
      <c r="K130" s="47" t="str">
        <f ca="1">OFFSET(dummy2!BB128,0,dummy2!$AT$3)</f>
        <v/>
      </c>
      <c r="L130" s="36" t="str">
        <f t="shared" ca="1" si="10"/>
        <v/>
      </c>
      <c r="M130" s="52" t="str">
        <f ca="1">OFFSET(dummy2!BC128,0,dummy2!$AT$3)</f>
        <v/>
      </c>
      <c r="N130" s="51" t="str">
        <f ca="1">OFFSET(dummy2!$AZ128,0,dummy2!$AU$3)</f>
        <v/>
      </c>
      <c r="O130" s="40" t="str">
        <f ca="1">OFFSET(dummy2!$BA128,0,dummy2!$AU$3)</f>
        <v/>
      </c>
      <c r="P130" s="47" t="str">
        <f ca="1">OFFSET(dummy2!$BB128,0,dummy2!$AU$3)</f>
        <v/>
      </c>
      <c r="Q130" s="36" t="str">
        <f t="shared" ca="1" si="11"/>
        <v/>
      </c>
      <c r="R130" s="58" t="str">
        <f ca="1">OFFSET(dummy2!$BC128,0,dummy2!$AU$3)</f>
        <v/>
      </c>
      <c r="S130" s="51" t="str">
        <f ca="1">OFFSET(dummy2!$AZ128,0,dummy2!$AV$3)</f>
        <v/>
      </c>
      <c r="T130" s="40" t="str">
        <f ca="1">OFFSET(dummy2!$BA128,0,dummy2!$AV$3)</f>
        <v/>
      </c>
      <c r="U130" s="47" t="str">
        <f ca="1">OFFSET(dummy2!$BB128,0,dummy2!$AV$3)</f>
        <v/>
      </c>
      <c r="V130" s="36" t="str">
        <f t="shared" ca="1" si="12"/>
        <v/>
      </c>
      <c r="W130" s="58" t="str">
        <f ca="1">OFFSET(dummy2!$BC128,0,dummy2!$AV$3)</f>
        <v/>
      </c>
      <c r="X130" s="51" t="str">
        <f ca="1">OFFSET(dummy2!$AZ128,0,dummy2!$AW$3)</f>
        <v/>
      </c>
      <c r="Y130" s="40" t="str">
        <f ca="1">OFFSET(dummy2!$BA128,0,dummy2!$AW$3)</f>
        <v/>
      </c>
      <c r="Z130" s="47" t="str">
        <f ca="1">OFFSET(dummy2!$BB128,0,dummy2!$AW$3)</f>
        <v/>
      </c>
      <c r="AA130" s="36" t="str">
        <f t="shared" ca="1" si="13"/>
        <v/>
      </c>
      <c r="AB130" s="58" t="str">
        <f ca="1">OFFSET(dummy2!$BC128,0,dummy2!$AW$3)</f>
        <v/>
      </c>
      <c r="AC130" s="51" t="str">
        <f ca="1">OFFSET(dummy2!$AZ128,0,dummy2!$AX$3)</f>
        <v/>
      </c>
      <c r="AD130" s="40" t="str">
        <f ca="1">OFFSET(dummy2!$BA128,0,dummy2!$AX$3)</f>
        <v/>
      </c>
      <c r="AE130" s="47" t="str">
        <f ca="1">OFFSET(dummy2!$BB128,0,dummy2!$AX$3)</f>
        <v/>
      </c>
      <c r="AF130" s="36" t="str">
        <f t="shared" ca="1" si="14"/>
        <v/>
      </c>
      <c r="AG130" s="58" t="str">
        <f ca="1">OFFSET(dummy2!$BC128,0,dummy2!$AX$3)</f>
        <v/>
      </c>
      <c r="AH130" s="51" t="str">
        <f ca="1">OFFSET(dummy2!$AZ128,0,dummy2!$AY$3)</f>
        <v/>
      </c>
      <c r="AI130" s="40" t="str">
        <f ca="1">OFFSET(dummy2!$BA128,0,dummy2!$AY$3)</f>
        <v/>
      </c>
      <c r="AJ130" s="47" t="str">
        <f ca="1">OFFSET(dummy2!$BB128,0,dummy2!$AY$3)</f>
        <v/>
      </c>
      <c r="AK130" s="36" t="str">
        <f t="shared" ca="1" si="15"/>
        <v/>
      </c>
      <c r="AL130" s="58" t="str">
        <f ca="1">OFFSET(dummy2!$BC128,0,dummy2!$AY$3)</f>
        <v/>
      </c>
      <c r="AM130" s="46"/>
      <c r="AN130" s="46"/>
      <c r="AO130" s="46"/>
      <c r="AP130" s="46"/>
      <c r="AQ130" s="46"/>
    </row>
    <row r="131" spans="1:43" ht="15" customHeight="1" x14ac:dyDescent="0.25">
      <c r="A131" s="73">
        <f t="shared" si="16"/>
        <v>16</v>
      </c>
      <c r="B131" s="61"/>
      <c r="C131" s="46">
        <f t="shared" si="17"/>
        <v>5</v>
      </c>
      <c r="D131" s="51" t="str">
        <f ca="1">OFFSET(dummy2!AZ129,0,dummy2!$AS$3)</f>
        <v/>
      </c>
      <c r="E131" s="40" t="str">
        <f ca="1">OFFSET(dummy2!BA129,0,dummy2!$AS$3)</f>
        <v/>
      </c>
      <c r="F131" s="47" t="str">
        <f ca="1">OFFSET(dummy2!BB129,0,dummy2!$AS$3)</f>
        <v/>
      </c>
      <c r="G131" s="36" t="str">
        <f t="shared" ca="1" si="9"/>
        <v/>
      </c>
      <c r="H131" s="52" t="str">
        <f ca="1">OFFSET(dummy2!BC129,0,dummy2!$AS$3)</f>
        <v/>
      </c>
      <c r="I131" s="51" t="str">
        <f ca="1">OFFSET(dummy2!AZ129,0,dummy2!$AT$3)</f>
        <v/>
      </c>
      <c r="J131" s="40" t="str">
        <f ca="1">OFFSET(dummy2!$BA129,0,dummy2!$AT$3)</f>
        <v/>
      </c>
      <c r="K131" s="47" t="str">
        <f ca="1">OFFSET(dummy2!BB129,0,dummy2!$AT$3)</f>
        <v/>
      </c>
      <c r="L131" s="36" t="str">
        <f t="shared" ca="1" si="10"/>
        <v/>
      </c>
      <c r="M131" s="52" t="str">
        <f ca="1">OFFSET(dummy2!BC129,0,dummy2!$AT$3)</f>
        <v/>
      </c>
      <c r="N131" s="51" t="str">
        <f ca="1">OFFSET(dummy2!$AZ129,0,dummy2!$AU$3)</f>
        <v/>
      </c>
      <c r="O131" s="40" t="str">
        <f ca="1">OFFSET(dummy2!$BA129,0,dummy2!$AU$3)</f>
        <v/>
      </c>
      <c r="P131" s="47" t="str">
        <f ca="1">OFFSET(dummy2!$BB129,0,dummy2!$AU$3)</f>
        <v/>
      </c>
      <c r="Q131" s="36" t="str">
        <f t="shared" ca="1" si="11"/>
        <v/>
      </c>
      <c r="R131" s="58" t="str">
        <f ca="1">OFFSET(dummy2!$BC129,0,dummy2!$AU$3)</f>
        <v/>
      </c>
      <c r="S131" s="51" t="str">
        <f ca="1">OFFSET(dummy2!$AZ129,0,dummy2!$AV$3)</f>
        <v/>
      </c>
      <c r="T131" s="40" t="str">
        <f ca="1">OFFSET(dummy2!$BA129,0,dummy2!$AV$3)</f>
        <v/>
      </c>
      <c r="U131" s="47" t="str">
        <f ca="1">OFFSET(dummy2!$BB129,0,dummy2!$AV$3)</f>
        <v/>
      </c>
      <c r="V131" s="36" t="str">
        <f t="shared" ca="1" si="12"/>
        <v/>
      </c>
      <c r="W131" s="58" t="str">
        <f ca="1">OFFSET(dummy2!$BC129,0,dummy2!$AV$3)</f>
        <v/>
      </c>
      <c r="X131" s="51" t="str">
        <f ca="1">OFFSET(dummy2!$AZ129,0,dummy2!$AW$3)</f>
        <v/>
      </c>
      <c r="Y131" s="40" t="str">
        <f ca="1">OFFSET(dummy2!$BA129,0,dummy2!$AW$3)</f>
        <v/>
      </c>
      <c r="Z131" s="47" t="str">
        <f ca="1">OFFSET(dummy2!$BB129,0,dummy2!$AW$3)</f>
        <v/>
      </c>
      <c r="AA131" s="36" t="str">
        <f t="shared" ca="1" si="13"/>
        <v/>
      </c>
      <c r="AB131" s="58" t="str">
        <f ca="1">OFFSET(dummy2!$BC129,0,dummy2!$AW$3)</f>
        <v/>
      </c>
      <c r="AC131" s="51" t="str">
        <f ca="1">OFFSET(dummy2!$AZ129,0,dummy2!$AX$3)</f>
        <v/>
      </c>
      <c r="AD131" s="40" t="str">
        <f ca="1">OFFSET(dummy2!$BA129,0,dummy2!$AX$3)</f>
        <v/>
      </c>
      <c r="AE131" s="47" t="str">
        <f ca="1">OFFSET(dummy2!$BB129,0,dummy2!$AX$3)</f>
        <v/>
      </c>
      <c r="AF131" s="36" t="str">
        <f t="shared" ca="1" si="14"/>
        <v/>
      </c>
      <c r="AG131" s="58" t="str">
        <f ca="1">OFFSET(dummy2!$BC129,0,dummy2!$AX$3)</f>
        <v/>
      </c>
      <c r="AH131" s="51" t="str">
        <f ca="1">OFFSET(dummy2!$AZ129,0,dummy2!$AY$3)</f>
        <v/>
      </c>
      <c r="AI131" s="40" t="str">
        <f ca="1">OFFSET(dummy2!$BA129,0,dummy2!$AY$3)</f>
        <v/>
      </c>
      <c r="AJ131" s="47" t="str">
        <f ca="1">OFFSET(dummy2!$BB129,0,dummy2!$AY$3)</f>
        <v/>
      </c>
      <c r="AK131" s="36" t="str">
        <f t="shared" ca="1" si="15"/>
        <v/>
      </c>
      <c r="AL131" s="58" t="str">
        <f ca="1">OFFSET(dummy2!$BC129,0,dummy2!$AY$3)</f>
        <v/>
      </c>
      <c r="AM131" s="46"/>
      <c r="AN131" s="46"/>
      <c r="AO131" s="46"/>
      <c r="AP131" s="46"/>
      <c r="AQ131" s="46"/>
    </row>
    <row r="132" spans="1:43" ht="15" customHeight="1" x14ac:dyDescent="0.25">
      <c r="A132" s="73">
        <f t="shared" si="16"/>
        <v>16</v>
      </c>
      <c r="B132" s="61"/>
      <c r="C132" s="46">
        <f t="shared" si="17"/>
        <v>6</v>
      </c>
      <c r="D132" s="51" t="str">
        <f ca="1">OFFSET(dummy2!AZ130,0,dummy2!$AS$3)</f>
        <v/>
      </c>
      <c r="E132" s="40" t="str">
        <f ca="1">OFFSET(dummy2!BA130,0,dummy2!$AS$3)</f>
        <v/>
      </c>
      <c r="F132" s="47" t="str">
        <f ca="1">OFFSET(dummy2!BB130,0,dummy2!$AS$3)</f>
        <v/>
      </c>
      <c r="G132" s="36" t="str">
        <f t="shared" ca="1" si="9"/>
        <v/>
      </c>
      <c r="H132" s="52" t="str">
        <f ca="1">OFFSET(dummy2!BC130,0,dummy2!$AS$3)</f>
        <v/>
      </c>
      <c r="I132" s="51" t="str">
        <f ca="1">OFFSET(dummy2!AZ130,0,dummy2!$AT$3)</f>
        <v/>
      </c>
      <c r="J132" s="40" t="str">
        <f ca="1">OFFSET(dummy2!$BA130,0,dummy2!$AT$3)</f>
        <v/>
      </c>
      <c r="K132" s="47" t="str">
        <f ca="1">OFFSET(dummy2!BB130,0,dummy2!$AT$3)</f>
        <v/>
      </c>
      <c r="L132" s="36" t="str">
        <f t="shared" ca="1" si="10"/>
        <v/>
      </c>
      <c r="M132" s="52" t="str">
        <f ca="1">OFFSET(dummy2!BC130,0,dummy2!$AT$3)</f>
        <v/>
      </c>
      <c r="N132" s="51" t="str">
        <f ca="1">OFFSET(dummy2!$AZ130,0,dummy2!$AU$3)</f>
        <v/>
      </c>
      <c r="O132" s="40" t="str">
        <f ca="1">OFFSET(dummy2!$BA130,0,dummy2!$AU$3)</f>
        <v/>
      </c>
      <c r="P132" s="47" t="str">
        <f ca="1">OFFSET(dummy2!$BB130,0,dummy2!$AU$3)</f>
        <v/>
      </c>
      <c r="Q132" s="36" t="str">
        <f t="shared" ca="1" si="11"/>
        <v/>
      </c>
      <c r="R132" s="58" t="str">
        <f ca="1">OFFSET(dummy2!$BC130,0,dummy2!$AU$3)</f>
        <v/>
      </c>
      <c r="S132" s="51" t="str">
        <f ca="1">OFFSET(dummy2!$AZ130,0,dummy2!$AV$3)</f>
        <v/>
      </c>
      <c r="T132" s="40" t="str">
        <f ca="1">OFFSET(dummy2!$BA130,0,dummy2!$AV$3)</f>
        <v/>
      </c>
      <c r="U132" s="47" t="str">
        <f ca="1">OFFSET(dummy2!$BB130,0,dummy2!$AV$3)</f>
        <v/>
      </c>
      <c r="V132" s="36" t="str">
        <f t="shared" ca="1" si="12"/>
        <v/>
      </c>
      <c r="W132" s="58" t="str">
        <f ca="1">OFFSET(dummy2!$BC130,0,dummy2!$AV$3)</f>
        <v/>
      </c>
      <c r="X132" s="51" t="str">
        <f ca="1">OFFSET(dummy2!$AZ130,0,dummy2!$AW$3)</f>
        <v/>
      </c>
      <c r="Y132" s="40" t="str">
        <f ca="1">OFFSET(dummy2!$BA130,0,dummy2!$AW$3)</f>
        <v/>
      </c>
      <c r="Z132" s="47" t="str">
        <f ca="1">OFFSET(dummy2!$BB130,0,dummy2!$AW$3)</f>
        <v/>
      </c>
      <c r="AA132" s="36" t="str">
        <f t="shared" ca="1" si="13"/>
        <v/>
      </c>
      <c r="AB132" s="58" t="str">
        <f ca="1">OFFSET(dummy2!$BC130,0,dummy2!$AW$3)</f>
        <v/>
      </c>
      <c r="AC132" s="51" t="str">
        <f ca="1">OFFSET(dummy2!$AZ130,0,dummy2!$AX$3)</f>
        <v/>
      </c>
      <c r="AD132" s="40" t="str">
        <f ca="1">OFFSET(dummy2!$BA130,0,dummy2!$AX$3)</f>
        <v/>
      </c>
      <c r="AE132" s="47" t="str">
        <f ca="1">OFFSET(dummy2!$BB130,0,dummy2!$AX$3)</f>
        <v/>
      </c>
      <c r="AF132" s="36" t="str">
        <f t="shared" ca="1" si="14"/>
        <v/>
      </c>
      <c r="AG132" s="58" t="str">
        <f ca="1">OFFSET(dummy2!$BC130,0,dummy2!$AX$3)</f>
        <v/>
      </c>
      <c r="AH132" s="51" t="str">
        <f ca="1">OFFSET(dummy2!$AZ130,0,dummy2!$AY$3)</f>
        <v/>
      </c>
      <c r="AI132" s="40" t="str">
        <f ca="1">OFFSET(dummy2!$BA130,0,dummy2!$AY$3)</f>
        <v/>
      </c>
      <c r="AJ132" s="47" t="str">
        <f ca="1">OFFSET(dummy2!$BB130,0,dummy2!$AY$3)</f>
        <v/>
      </c>
      <c r="AK132" s="36" t="str">
        <f t="shared" ca="1" si="15"/>
        <v/>
      </c>
      <c r="AL132" s="58" t="str">
        <f ca="1">OFFSET(dummy2!$BC130,0,dummy2!$AY$3)</f>
        <v/>
      </c>
      <c r="AM132" s="46"/>
      <c r="AN132" s="46"/>
      <c r="AO132" s="46"/>
      <c r="AP132" s="46"/>
      <c r="AQ132" s="46"/>
    </row>
    <row r="133" spans="1:43" ht="15" customHeight="1" x14ac:dyDescent="0.25">
      <c r="A133" s="73">
        <f t="shared" si="16"/>
        <v>16</v>
      </c>
      <c r="B133" s="61"/>
      <c r="C133" s="46">
        <f t="shared" si="17"/>
        <v>7</v>
      </c>
      <c r="D133" s="51" t="str">
        <f ca="1">OFFSET(dummy2!AZ131,0,dummy2!$AS$3)</f>
        <v/>
      </c>
      <c r="E133" s="40" t="str">
        <f ca="1">OFFSET(dummy2!BA131,0,dummy2!$AS$3)</f>
        <v/>
      </c>
      <c r="F133" s="47" t="str">
        <f ca="1">OFFSET(dummy2!BB131,0,dummy2!$AS$3)</f>
        <v/>
      </c>
      <c r="G133" s="36" t="str">
        <f t="shared" ca="1" si="9"/>
        <v/>
      </c>
      <c r="H133" s="52" t="str">
        <f ca="1">OFFSET(dummy2!BC131,0,dummy2!$AS$3)</f>
        <v/>
      </c>
      <c r="I133" s="51" t="str">
        <f ca="1">OFFSET(dummy2!AZ131,0,dummy2!$AT$3)</f>
        <v/>
      </c>
      <c r="J133" s="40" t="str">
        <f ca="1">OFFSET(dummy2!$BA131,0,dummy2!$AT$3)</f>
        <v/>
      </c>
      <c r="K133" s="47" t="str">
        <f ca="1">OFFSET(dummy2!BB131,0,dummy2!$AT$3)</f>
        <v/>
      </c>
      <c r="L133" s="36" t="str">
        <f t="shared" ca="1" si="10"/>
        <v/>
      </c>
      <c r="M133" s="52" t="str">
        <f ca="1">OFFSET(dummy2!BC131,0,dummy2!$AT$3)</f>
        <v/>
      </c>
      <c r="N133" s="51" t="str">
        <f ca="1">OFFSET(dummy2!$AZ131,0,dummy2!$AU$3)</f>
        <v/>
      </c>
      <c r="O133" s="40" t="str">
        <f ca="1">OFFSET(dummy2!$BA131,0,dummy2!$AU$3)</f>
        <v/>
      </c>
      <c r="P133" s="47" t="str">
        <f ca="1">OFFSET(dummy2!$BB131,0,dummy2!$AU$3)</f>
        <v/>
      </c>
      <c r="Q133" s="36" t="str">
        <f t="shared" ca="1" si="11"/>
        <v/>
      </c>
      <c r="R133" s="58" t="str">
        <f ca="1">OFFSET(dummy2!$BC131,0,dummy2!$AU$3)</f>
        <v/>
      </c>
      <c r="S133" s="51" t="str">
        <f ca="1">OFFSET(dummy2!$AZ131,0,dummy2!$AV$3)</f>
        <v/>
      </c>
      <c r="T133" s="40" t="str">
        <f ca="1">OFFSET(dummy2!$BA131,0,dummy2!$AV$3)</f>
        <v/>
      </c>
      <c r="U133" s="47" t="str">
        <f ca="1">OFFSET(dummy2!$BB131,0,dummy2!$AV$3)</f>
        <v/>
      </c>
      <c r="V133" s="36" t="str">
        <f t="shared" ca="1" si="12"/>
        <v/>
      </c>
      <c r="W133" s="58" t="str">
        <f ca="1">OFFSET(dummy2!$BC131,0,dummy2!$AV$3)</f>
        <v/>
      </c>
      <c r="X133" s="51" t="str">
        <f ca="1">OFFSET(dummy2!$AZ131,0,dummy2!$AW$3)</f>
        <v/>
      </c>
      <c r="Y133" s="40" t="str">
        <f ca="1">OFFSET(dummy2!$BA131,0,dummy2!$AW$3)</f>
        <v/>
      </c>
      <c r="Z133" s="47" t="str">
        <f ca="1">OFFSET(dummy2!$BB131,0,dummy2!$AW$3)</f>
        <v/>
      </c>
      <c r="AA133" s="36" t="str">
        <f t="shared" ca="1" si="13"/>
        <v/>
      </c>
      <c r="AB133" s="58" t="str">
        <f ca="1">OFFSET(dummy2!$BC131,0,dummy2!$AW$3)</f>
        <v/>
      </c>
      <c r="AC133" s="51" t="str">
        <f ca="1">OFFSET(dummy2!$AZ131,0,dummy2!$AX$3)</f>
        <v/>
      </c>
      <c r="AD133" s="40" t="str">
        <f ca="1">OFFSET(dummy2!$BA131,0,dummy2!$AX$3)</f>
        <v/>
      </c>
      <c r="AE133" s="47" t="str">
        <f ca="1">OFFSET(dummy2!$BB131,0,dummy2!$AX$3)</f>
        <v/>
      </c>
      <c r="AF133" s="36" t="str">
        <f t="shared" ca="1" si="14"/>
        <v/>
      </c>
      <c r="AG133" s="58" t="str">
        <f ca="1">OFFSET(dummy2!$BC131,0,dummy2!$AX$3)</f>
        <v/>
      </c>
      <c r="AH133" s="51" t="str">
        <f ca="1">OFFSET(dummy2!$AZ131,0,dummy2!$AY$3)</f>
        <v/>
      </c>
      <c r="AI133" s="40" t="str">
        <f ca="1">OFFSET(dummy2!$BA131,0,dummy2!$AY$3)</f>
        <v/>
      </c>
      <c r="AJ133" s="47" t="str">
        <f ca="1">OFFSET(dummy2!$BB131,0,dummy2!$AY$3)</f>
        <v/>
      </c>
      <c r="AK133" s="36" t="str">
        <f t="shared" ca="1" si="15"/>
        <v/>
      </c>
      <c r="AL133" s="58" t="str">
        <f ca="1">OFFSET(dummy2!$BC131,0,dummy2!$AY$3)</f>
        <v/>
      </c>
      <c r="AM133" s="46"/>
      <c r="AN133" s="46"/>
      <c r="AO133" s="46"/>
      <c r="AP133" s="46"/>
      <c r="AQ133" s="46"/>
    </row>
    <row r="134" spans="1:43" ht="15" customHeight="1" thickBot="1" x14ac:dyDescent="0.3">
      <c r="A134" s="73">
        <f t="shared" si="16"/>
        <v>16</v>
      </c>
      <c r="B134" s="62"/>
      <c r="C134" s="46">
        <f t="shared" si="17"/>
        <v>8</v>
      </c>
      <c r="D134" s="53" t="str">
        <f ca="1">OFFSET(dummy2!AZ132,0,dummy2!$AS$3)</f>
        <v/>
      </c>
      <c r="E134" s="54" t="str">
        <f ca="1">OFFSET(dummy2!BA132,0,dummy2!$AS$3)</f>
        <v/>
      </c>
      <c r="F134" s="55" t="str">
        <f ca="1">OFFSET(dummy2!BB132,0,dummy2!$AS$3)</f>
        <v/>
      </c>
      <c r="G134" s="56" t="str">
        <f t="shared" ca="1" si="9"/>
        <v/>
      </c>
      <c r="H134" s="57" t="str">
        <f ca="1">OFFSET(dummy2!BC132,0,dummy2!$AS$3)</f>
        <v/>
      </c>
      <c r="I134" s="53" t="str">
        <f ca="1">OFFSET(dummy2!AZ132,0,dummy2!$AT$3)</f>
        <v/>
      </c>
      <c r="J134" s="54" t="str">
        <f ca="1">OFFSET(dummy2!$BA132,0,dummy2!$AT$3)</f>
        <v/>
      </c>
      <c r="K134" s="55" t="str">
        <f ca="1">OFFSET(dummy2!BB132,0,dummy2!$AT$3)</f>
        <v/>
      </c>
      <c r="L134" s="56" t="str">
        <f t="shared" ca="1" si="10"/>
        <v/>
      </c>
      <c r="M134" s="57" t="str">
        <f ca="1">OFFSET(dummy2!BC132,0,dummy2!$AT$3)</f>
        <v/>
      </c>
      <c r="N134" s="53" t="str">
        <f ca="1">OFFSET(dummy2!$AZ132,0,dummy2!$AU$3)</f>
        <v/>
      </c>
      <c r="O134" s="54" t="str">
        <f ca="1">OFFSET(dummy2!$BA132,0,dummy2!$AU$3)</f>
        <v/>
      </c>
      <c r="P134" s="55" t="str">
        <f ca="1">OFFSET(dummy2!$BB132,0,dummy2!$AU$3)</f>
        <v/>
      </c>
      <c r="Q134" s="56" t="str">
        <f t="shared" ca="1" si="11"/>
        <v/>
      </c>
      <c r="R134" s="59" t="str">
        <f ca="1">OFFSET(dummy2!$BC132,0,dummy2!$AU$3)</f>
        <v/>
      </c>
      <c r="S134" s="53" t="str">
        <f ca="1">OFFSET(dummy2!$AZ132,0,dummy2!$AV$3)</f>
        <v/>
      </c>
      <c r="T134" s="54" t="str">
        <f ca="1">OFFSET(dummy2!$BA132,0,dummy2!$AV$3)</f>
        <v/>
      </c>
      <c r="U134" s="55" t="str">
        <f ca="1">OFFSET(dummy2!$BB132,0,dummy2!$AV$3)</f>
        <v/>
      </c>
      <c r="V134" s="56" t="str">
        <f t="shared" ca="1" si="12"/>
        <v/>
      </c>
      <c r="W134" s="59" t="str">
        <f ca="1">OFFSET(dummy2!$BC132,0,dummy2!$AV$3)</f>
        <v/>
      </c>
      <c r="X134" s="53" t="str">
        <f ca="1">OFFSET(dummy2!$AZ132,0,dummy2!$AW$3)</f>
        <v/>
      </c>
      <c r="Y134" s="54" t="str">
        <f ca="1">OFFSET(dummy2!$BA132,0,dummy2!$AW$3)</f>
        <v/>
      </c>
      <c r="Z134" s="55" t="str">
        <f ca="1">OFFSET(dummy2!$BB132,0,dummy2!$AW$3)</f>
        <v/>
      </c>
      <c r="AA134" s="56" t="str">
        <f t="shared" ca="1" si="13"/>
        <v/>
      </c>
      <c r="AB134" s="59" t="str">
        <f ca="1">OFFSET(dummy2!$BC132,0,dummy2!$AW$3)</f>
        <v/>
      </c>
      <c r="AC134" s="53" t="str">
        <f ca="1">OFFSET(dummy2!$AZ132,0,dummy2!$AX$3)</f>
        <v/>
      </c>
      <c r="AD134" s="54" t="str">
        <f ca="1">OFFSET(dummy2!$BA132,0,dummy2!$AX$3)</f>
        <v/>
      </c>
      <c r="AE134" s="55" t="str">
        <f ca="1">OFFSET(dummy2!$BB132,0,dummy2!$AX$3)</f>
        <v/>
      </c>
      <c r="AF134" s="56" t="str">
        <f t="shared" ca="1" si="14"/>
        <v/>
      </c>
      <c r="AG134" s="59" t="str">
        <f ca="1">OFFSET(dummy2!$BC132,0,dummy2!$AX$3)</f>
        <v/>
      </c>
      <c r="AH134" s="53" t="str">
        <f ca="1">OFFSET(dummy2!$AZ132,0,dummy2!$AY$3)</f>
        <v/>
      </c>
      <c r="AI134" s="54" t="str">
        <f ca="1">OFFSET(dummy2!$BA132,0,dummy2!$AY$3)</f>
        <v/>
      </c>
      <c r="AJ134" s="55" t="str">
        <f ca="1">OFFSET(dummy2!$BB132,0,dummy2!$AY$3)</f>
        <v/>
      </c>
      <c r="AK134" s="56" t="str">
        <f t="shared" ca="1" si="15"/>
        <v/>
      </c>
      <c r="AL134" s="59" t="str">
        <f ca="1">OFFSET(dummy2!$BC132,0,dummy2!$AY$3)</f>
        <v/>
      </c>
      <c r="AM134" s="46"/>
      <c r="AN134" s="46"/>
      <c r="AO134" s="46"/>
      <c r="AP134" s="46"/>
      <c r="AQ134" s="46"/>
    </row>
    <row r="135" spans="1:43" x14ac:dyDescent="0.25">
      <c r="A135" s="73"/>
      <c r="B135" s="46"/>
      <c r="C135" s="46"/>
      <c r="D135" s="41"/>
      <c r="E135" s="40"/>
      <c r="F135" s="47"/>
      <c r="G135" s="36"/>
      <c r="H135" s="48"/>
      <c r="I135" s="36"/>
      <c r="J135" s="36"/>
      <c r="K135" s="49"/>
      <c r="L135" s="36"/>
      <c r="M135" s="50"/>
      <c r="N135" s="36"/>
      <c r="O135" s="36"/>
      <c r="P135" s="49"/>
      <c r="Q135" s="36"/>
      <c r="R135" s="46"/>
      <c r="S135" s="36"/>
      <c r="T135" s="36"/>
      <c r="U135" s="49"/>
      <c r="V135" s="36"/>
      <c r="W135" s="46"/>
      <c r="X135" s="36"/>
      <c r="Y135" s="36"/>
      <c r="Z135" s="49"/>
      <c r="AA135" s="36"/>
      <c r="AB135" s="46"/>
      <c r="AC135" s="36"/>
      <c r="AD135" s="36"/>
      <c r="AE135" s="49"/>
      <c r="AF135" s="36"/>
      <c r="AG135" s="46"/>
      <c r="AH135" s="36"/>
      <c r="AI135" s="36"/>
      <c r="AJ135" s="49"/>
      <c r="AK135" s="36"/>
      <c r="AL135" s="46"/>
      <c r="AM135" s="46"/>
      <c r="AN135" s="46"/>
      <c r="AO135" s="46"/>
      <c r="AP135" s="46"/>
      <c r="AQ135" s="46"/>
    </row>
    <row r="136" spans="1:43" x14ac:dyDescent="0.25">
      <c r="A136" s="73"/>
      <c r="B136" s="46" t="s">
        <v>47</v>
      </c>
      <c r="C136" s="46"/>
      <c r="D136" s="41"/>
      <c r="E136" s="40"/>
      <c r="F136" s="47"/>
      <c r="G136" s="36"/>
      <c r="H136" s="48"/>
      <c r="I136" s="36"/>
      <c r="J136" s="36"/>
      <c r="K136" s="49"/>
      <c r="L136" s="36"/>
      <c r="M136" s="50"/>
      <c r="N136" s="36"/>
      <c r="O136" s="36"/>
      <c r="P136" s="49"/>
      <c r="Q136" s="36"/>
      <c r="R136" s="46"/>
      <c r="S136" s="36"/>
      <c r="T136" s="36"/>
      <c r="U136" s="49"/>
      <c r="V136" s="36"/>
      <c r="W136" s="46"/>
      <c r="X136" s="36"/>
      <c r="Y136" s="36"/>
      <c r="Z136" s="49"/>
      <c r="AA136" s="36"/>
      <c r="AB136" s="46"/>
      <c r="AC136" s="36"/>
      <c r="AD136" s="36"/>
      <c r="AE136" s="49"/>
      <c r="AF136" s="36"/>
      <c r="AG136" s="46"/>
      <c r="AH136" s="36"/>
      <c r="AI136" s="36"/>
      <c r="AJ136" s="49"/>
      <c r="AK136" s="36"/>
      <c r="AL136" s="46"/>
      <c r="AM136" s="46"/>
      <c r="AN136" s="46"/>
      <c r="AO136" s="46"/>
      <c r="AP136" s="46"/>
      <c r="AQ136" s="46"/>
    </row>
    <row r="137" spans="1:43" x14ac:dyDescent="0.25">
      <c r="A137" s="164"/>
      <c r="B137" s="162"/>
      <c r="C137" s="162"/>
      <c r="D137" s="165"/>
      <c r="E137" s="166"/>
      <c r="F137" s="167"/>
      <c r="G137" s="168"/>
      <c r="H137" s="169"/>
      <c r="I137" s="168"/>
      <c r="J137" s="168"/>
      <c r="K137" s="170"/>
      <c r="L137" s="168"/>
      <c r="M137" s="171"/>
      <c r="N137" s="168"/>
      <c r="O137" s="168"/>
      <c r="P137" s="170"/>
      <c r="Q137" s="168"/>
      <c r="R137" s="162"/>
      <c r="S137" s="168"/>
      <c r="T137" s="168"/>
      <c r="U137" s="170"/>
      <c r="V137" s="168"/>
      <c r="W137" s="162"/>
      <c r="X137" s="168"/>
      <c r="Y137" s="168"/>
      <c r="Z137" s="170"/>
      <c r="AA137" s="168"/>
      <c r="AB137" s="162"/>
      <c r="AC137" s="168"/>
      <c r="AD137" s="168"/>
      <c r="AE137" s="170"/>
      <c r="AF137" s="168"/>
      <c r="AG137" s="162"/>
      <c r="AH137" s="168"/>
      <c r="AI137" s="168"/>
      <c r="AJ137" s="170"/>
      <c r="AK137" s="168"/>
      <c r="AL137" s="162"/>
      <c r="AM137" s="162"/>
      <c r="AN137" s="46"/>
      <c r="AO137" s="46"/>
      <c r="AP137" s="46"/>
      <c r="AQ137" s="46"/>
    </row>
    <row r="138" spans="1:43" hidden="1" x14ac:dyDescent="0.25">
      <c r="A138" s="73"/>
      <c r="B138" s="46"/>
      <c r="C138" s="46"/>
      <c r="D138" s="41"/>
      <c r="E138" s="40"/>
      <c r="F138" s="47"/>
      <c r="G138" s="36"/>
      <c r="H138" s="48"/>
      <c r="I138" s="36"/>
      <c r="J138" s="36"/>
      <c r="K138" s="49"/>
      <c r="L138" s="36"/>
      <c r="M138" s="50"/>
      <c r="N138" s="36"/>
      <c r="O138" s="36"/>
      <c r="P138" s="49"/>
      <c r="Q138" s="36"/>
      <c r="R138" s="46"/>
      <c r="S138" s="36"/>
      <c r="T138" s="36"/>
      <c r="U138" s="49"/>
      <c r="V138" s="36"/>
      <c r="W138" s="46"/>
      <c r="X138" s="36"/>
      <c r="Y138" s="36"/>
      <c r="Z138" s="49"/>
      <c r="AA138" s="36"/>
      <c r="AB138" s="46"/>
      <c r="AC138" s="36"/>
      <c r="AD138" s="36"/>
      <c r="AE138" s="49"/>
      <c r="AF138" s="36"/>
      <c r="AG138" s="46"/>
      <c r="AH138" s="36"/>
      <c r="AI138" s="36"/>
      <c r="AJ138" s="49"/>
      <c r="AK138" s="36"/>
      <c r="AL138" s="46"/>
      <c r="AM138" s="46"/>
      <c r="AN138" s="46"/>
      <c r="AO138" s="46"/>
      <c r="AP138" s="46"/>
      <c r="AQ138" s="46"/>
    </row>
    <row r="139" spans="1:43" hidden="1" x14ac:dyDescent="0.25">
      <c r="A139" s="73"/>
      <c r="B139" s="46"/>
      <c r="C139" s="46"/>
      <c r="D139" s="41"/>
      <c r="E139" s="40"/>
      <c r="F139" s="47"/>
      <c r="G139" s="36"/>
      <c r="H139" s="48"/>
      <c r="I139" s="36"/>
      <c r="J139" s="36"/>
      <c r="K139" s="49"/>
      <c r="L139" s="36"/>
      <c r="M139" s="50"/>
      <c r="N139" s="36"/>
      <c r="O139" s="36"/>
      <c r="P139" s="49"/>
      <c r="Q139" s="36"/>
      <c r="R139" s="46"/>
      <c r="S139" s="36"/>
      <c r="T139" s="36"/>
      <c r="U139" s="49"/>
      <c r="V139" s="36"/>
      <c r="W139" s="46"/>
      <c r="X139" s="36"/>
      <c r="Y139" s="36"/>
      <c r="Z139" s="49"/>
      <c r="AA139" s="36"/>
      <c r="AB139" s="46"/>
      <c r="AC139" s="36"/>
      <c r="AD139" s="36"/>
      <c r="AE139" s="49"/>
      <c r="AF139" s="36"/>
      <c r="AG139" s="46"/>
      <c r="AH139" s="36"/>
      <c r="AI139" s="36"/>
      <c r="AJ139" s="49"/>
      <c r="AK139" s="36"/>
      <c r="AL139" s="46"/>
      <c r="AM139" s="46"/>
      <c r="AN139" s="46"/>
      <c r="AO139" s="46"/>
      <c r="AP139" s="46"/>
      <c r="AQ139" s="46"/>
    </row>
    <row r="140" spans="1:43" hidden="1" x14ac:dyDescent="0.25">
      <c r="A140" s="73"/>
      <c r="B140" s="46"/>
      <c r="C140" s="46"/>
      <c r="D140" s="41"/>
      <c r="E140" s="40"/>
      <c r="F140" s="47"/>
      <c r="G140" s="36"/>
      <c r="H140" s="48"/>
      <c r="I140" s="36"/>
      <c r="J140" s="36"/>
      <c r="K140" s="49"/>
      <c r="L140" s="36"/>
      <c r="M140" s="50"/>
      <c r="N140" s="36"/>
      <c r="O140" s="36"/>
      <c r="P140" s="49"/>
      <c r="Q140" s="36"/>
      <c r="R140" s="46"/>
      <c r="S140" s="36"/>
      <c r="T140" s="36"/>
      <c r="U140" s="49"/>
      <c r="V140" s="36"/>
      <c r="W140" s="46"/>
      <c r="X140" s="36"/>
      <c r="Y140" s="36"/>
      <c r="Z140" s="49"/>
      <c r="AA140" s="36"/>
      <c r="AB140" s="46"/>
      <c r="AC140" s="36"/>
      <c r="AD140" s="36"/>
      <c r="AE140" s="49"/>
      <c r="AF140" s="36"/>
      <c r="AG140" s="46"/>
      <c r="AH140" s="36"/>
      <c r="AI140" s="36"/>
      <c r="AJ140" s="49"/>
      <c r="AK140" s="36"/>
      <c r="AL140" s="46"/>
      <c r="AM140" s="46"/>
      <c r="AN140" s="46"/>
      <c r="AO140" s="46"/>
      <c r="AP140" s="46"/>
      <c r="AQ140" s="46"/>
    </row>
    <row r="141" spans="1:43" hidden="1" x14ac:dyDescent="0.25">
      <c r="A141" s="73"/>
      <c r="B141" s="46"/>
      <c r="C141" s="46"/>
      <c r="D141" s="41"/>
      <c r="E141" s="40"/>
      <c r="F141" s="47"/>
      <c r="G141" s="36"/>
      <c r="H141" s="48"/>
      <c r="I141" s="36"/>
      <c r="J141" s="36"/>
      <c r="K141" s="49"/>
      <c r="L141" s="36"/>
      <c r="M141" s="50"/>
      <c r="N141" s="36"/>
      <c r="O141" s="36"/>
      <c r="P141" s="49"/>
      <c r="Q141" s="36"/>
      <c r="R141" s="46"/>
      <c r="S141" s="36"/>
      <c r="T141" s="36"/>
      <c r="U141" s="49"/>
      <c r="V141" s="36"/>
      <c r="W141" s="46"/>
      <c r="X141" s="36"/>
      <c r="Y141" s="36"/>
      <c r="Z141" s="49"/>
      <c r="AA141" s="36"/>
      <c r="AB141" s="46"/>
      <c r="AC141" s="36"/>
      <c r="AD141" s="36"/>
      <c r="AE141" s="49"/>
      <c r="AF141" s="36"/>
      <c r="AG141" s="46"/>
      <c r="AH141" s="36"/>
      <c r="AI141" s="36"/>
      <c r="AJ141" s="49"/>
      <c r="AK141" s="36"/>
      <c r="AL141" s="46"/>
      <c r="AM141" s="46"/>
      <c r="AN141" s="46"/>
      <c r="AO141" s="46"/>
      <c r="AP141" s="46"/>
      <c r="AQ141" s="46"/>
    </row>
    <row r="142" spans="1:43" hidden="1" x14ac:dyDescent="0.25">
      <c r="A142" s="73"/>
      <c r="B142" s="46"/>
      <c r="C142" s="46"/>
      <c r="D142" s="41"/>
      <c r="E142" s="40"/>
      <c r="F142" s="47"/>
      <c r="G142" s="36"/>
      <c r="H142" s="48"/>
      <c r="I142" s="36"/>
      <c r="J142" s="36"/>
      <c r="K142" s="49"/>
      <c r="L142" s="36"/>
      <c r="M142" s="50"/>
      <c r="N142" s="36"/>
      <c r="O142" s="36"/>
      <c r="P142" s="49"/>
      <c r="Q142" s="36"/>
      <c r="R142" s="46"/>
      <c r="S142" s="36"/>
      <c r="T142" s="36"/>
      <c r="U142" s="49"/>
      <c r="V142" s="36"/>
      <c r="W142" s="46"/>
      <c r="X142" s="36"/>
      <c r="Y142" s="36"/>
      <c r="Z142" s="49"/>
      <c r="AA142" s="36"/>
      <c r="AB142" s="46"/>
      <c r="AC142" s="36"/>
      <c r="AD142" s="36"/>
      <c r="AE142" s="49"/>
      <c r="AF142" s="36"/>
      <c r="AG142" s="46"/>
      <c r="AH142" s="36"/>
      <c r="AI142" s="36"/>
      <c r="AJ142" s="49"/>
      <c r="AK142" s="36"/>
      <c r="AL142" s="46"/>
      <c r="AM142" s="46"/>
      <c r="AN142" s="46"/>
      <c r="AO142" s="46"/>
      <c r="AP142" s="46"/>
      <c r="AQ142" s="46"/>
    </row>
    <row r="143" spans="1:43" hidden="1" x14ac:dyDescent="0.25">
      <c r="A143" s="73"/>
      <c r="B143" s="46"/>
      <c r="C143" s="46"/>
      <c r="D143" s="36"/>
      <c r="E143" s="40"/>
      <c r="F143" s="49"/>
      <c r="G143" s="36"/>
      <c r="H143" s="50"/>
      <c r="I143" s="36"/>
      <c r="J143" s="36"/>
      <c r="K143" s="49"/>
      <c r="L143" s="36"/>
      <c r="M143" s="50"/>
      <c r="N143" s="36"/>
      <c r="O143" s="36"/>
      <c r="P143" s="49"/>
      <c r="Q143" s="36"/>
      <c r="R143" s="46"/>
      <c r="S143" s="36"/>
      <c r="T143" s="36"/>
      <c r="U143" s="49"/>
      <c r="V143" s="36"/>
      <c r="W143" s="46"/>
      <c r="X143" s="36"/>
      <c r="Y143" s="36"/>
      <c r="Z143" s="49"/>
      <c r="AA143" s="36"/>
      <c r="AB143" s="46"/>
      <c r="AC143" s="36"/>
      <c r="AD143" s="36"/>
      <c r="AE143" s="49"/>
      <c r="AF143" s="36"/>
      <c r="AG143" s="46"/>
      <c r="AH143" s="36"/>
      <c r="AI143" s="36"/>
      <c r="AJ143" s="49"/>
      <c r="AK143" s="36"/>
      <c r="AL143" s="46"/>
      <c r="AM143" s="46"/>
      <c r="AN143" s="46"/>
      <c r="AO143" s="46"/>
      <c r="AP143" s="46"/>
      <c r="AQ143" s="46"/>
    </row>
    <row r="144" spans="1:43" hidden="1" x14ac:dyDescent="0.25">
      <c r="A144" s="73"/>
      <c r="B144" s="46"/>
      <c r="C144" s="46"/>
      <c r="D144" s="36"/>
      <c r="E144" s="40"/>
      <c r="F144" s="49"/>
      <c r="G144" s="36"/>
      <c r="H144" s="50"/>
      <c r="I144" s="36"/>
      <c r="J144" s="36"/>
      <c r="K144" s="49"/>
      <c r="L144" s="36"/>
      <c r="M144" s="50"/>
      <c r="N144" s="36"/>
      <c r="O144" s="36"/>
      <c r="P144" s="49"/>
      <c r="Q144" s="36"/>
      <c r="R144" s="46"/>
      <c r="S144" s="36"/>
      <c r="T144" s="36"/>
      <c r="U144" s="49"/>
      <c r="V144" s="36"/>
      <c r="W144" s="46"/>
      <c r="X144" s="36"/>
      <c r="Y144" s="36"/>
      <c r="Z144" s="49"/>
      <c r="AA144" s="36"/>
      <c r="AB144" s="46"/>
      <c r="AC144" s="36"/>
      <c r="AD144" s="36"/>
      <c r="AE144" s="49"/>
      <c r="AF144" s="36"/>
      <c r="AG144" s="46"/>
      <c r="AH144" s="36"/>
      <c r="AI144" s="36"/>
      <c r="AJ144" s="49"/>
      <c r="AK144" s="36"/>
      <c r="AL144" s="46"/>
      <c r="AM144" s="46"/>
      <c r="AN144" s="46"/>
      <c r="AO144" s="46"/>
      <c r="AP144" s="46"/>
      <c r="AQ144" s="46"/>
    </row>
    <row r="145" spans="1:43" hidden="1" x14ac:dyDescent="0.25">
      <c r="A145" s="73"/>
      <c r="B145" s="46"/>
      <c r="C145" s="46"/>
      <c r="D145" s="36"/>
      <c r="E145" s="40"/>
      <c r="F145" s="49"/>
      <c r="G145" s="36"/>
      <c r="H145" s="50"/>
      <c r="I145" s="36"/>
      <c r="J145" s="36"/>
      <c r="K145" s="49"/>
      <c r="L145" s="36"/>
      <c r="M145" s="50"/>
      <c r="N145" s="36"/>
      <c r="O145" s="36"/>
      <c r="P145" s="49"/>
      <c r="Q145" s="36"/>
      <c r="R145" s="46"/>
      <c r="S145" s="36"/>
      <c r="T145" s="36"/>
      <c r="U145" s="49"/>
      <c r="V145" s="36"/>
      <c r="W145" s="46"/>
      <c r="X145" s="36"/>
      <c r="Y145" s="36"/>
      <c r="Z145" s="49"/>
      <c r="AA145" s="36"/>
      <c r="AB145" s="46"/>
      <c r="AC145" s="36"/>
      <c r="AD145" s="36"/>
      <c r="AE145" s="49"/>
      <c r="AF145" s="36"/>
      <c r="AG145" s="46"/>
      <c r="AH145" s="36"/>
      <c r="AI145" s="36"/>
      <c r="AJ145" s="49"/>
      <c r="AK145" s="36"/>
      <c r="AL145" s="46"/>
      <c r="AM145" s="46"/>
      <c r="AN145" s="46"/>
      <c r="AO145" s="46"/>
      <c r="AP145" s="46"/>
      <c r="AQ145" s="46"/>
    </row>
    <row r="146" spans="1:43" hidden="1" x14ac:dyDescent="0.25">
      <c r="A146" s="73"/>
      <c r="B146" s="46"/>
      <c r="C146" s="46"/>
      <c r="D146" s="36"/>
      <c r="E146" s="40"/>
      <c r="F146" s="49"/>
      <c r="G146" s="36"/>
      <c r="H146" s="50"/>
      <c r="I146" s="36"/>
      <c r="J146" s="36"/>
      <c r="K146" s="49"/>
      <c r="L146" s="36"/>
      <c r="M146" s="50"/>
      <c r="N146" s="36"/>
      <c r="O146" s="36"/>
      <c r="P146" s="49"/>
      <c r="Q146" s="36"/>
      <c r="R146" s="46"/>
      <c r="S146" s="36"/>
      <c r="T146" s="36"/>
      <c r="U146" s="49"/>
      <c r="V146" s="36"/>
      <c r="W146" s="46"/>
      <c r="X146" s="36"/>
      <c r="Y146" s="36"/>
      <c r="Z146" s="49"/>
      <c r="AA146" s="36"/>
      <c r="AB146" s="46"/>
      <c r="AC146" s="36"/>
      <c r="AD146" s="36"/>
      <c r="AE146" s="49"/>
      <c r="AF146" s="36"/>
      <c r="AG146" s="46"/>
      <c r="AH146" s="36"/>
      <c r="AI146" s="36"/>
      <c r="AJ146" s="49"/>
      <c r="AK146" s="36"/>
      <c r="AL146" s="46"/>
      <c r="AM146" s="46"/>
      <c r="AN146" s="46"/>
      <c r="AO146" s="46"/>
      <c r="AP146" s="46"/>
      <c r="AQ146" s="46"/>
    </row>
    <row r="147" spans="1:43" hidden="1" x14ac:dyDescent="0.25">
      <c r="A147" s="73"/>
      <c r="B147" s="46"/>
      <c r="C147" s="46"/>
      <c r="D147" s="36"/>
      <c r="E147" s="40"/>
      <c r="F147" s="49"/>
      <c r="G147" s="36"/>
      <c r="H147" s="50"/>
      <c r="I147" s="36"/>
      <c r="J147" s="36"/>
      <c r="K147" s="49"/>
      <c r="L147" s="36"/>
      <c r="M147" s="50"/>
      <c r="N147" s="36"/>
      <c r="O147" s="36"/>
      <c r="P147" s="49"/>
      <c r="Q147" s="36"/>
      <c r="R147" s="46"/>
      <c r="S147" s="36"/>
      <c r="T147" s="36"/>
      <c r="U147" s="49"/>
      <c r="V147" s="36"/>
      <c r="W147" s="46"/>
      <c r="X147" s="36"/>
      <c r="Y147" s="36"/>
      <c r="Z147" s="49"/>
      <c r="AA147" s="36"/>
      <c r="AB147" s="46"/>
      <c r="AC147" s="36"/>
      <c r="AD147" s="36"/>
      <c r="AE147" s="49"/>
      <c r="AF147" s="36"/>
      <c r="AG147" s="46"/>
      <c r="AH147" s="36"/>
      <c r="AI147" s="36"/>
      <c r="AJ147" s="49"/>
      <c r="AK147" s="36"/>
      <c r="AL147" s="46"/>
      <c r="AM147" s="46"/>
      <c r="AN147" s="46"/>
      <c r="AO147" s="46"/>
      <c r="AP147" s="46"/>
      <c r="AQ147" s="46"/>
    </row>
    <row r="148" spans="1:43" hidden="1" x14ac:dyDescent="0.25">
      <c r="A148" s="73"/>
      <c r="B148" s="46"/>
      <c r="C148" s="46"/>
      <c r="D148" s="36"/>
      <c r="E148" s="40"/>
      <c r="F148" s="49"/>
      <c r="G148" s="36"/>
      <c r="H148" s="50"/>
      <c r="I148" s="36"/>
      <c r="J148" s="36"/>
      <c r="K148" s="49"/>
      <c r="L148" s="36"/>
      <c r="M148" s="50"/>
      <c r="N148" s="36"/>
      <c r="O148" s="36"/>
      <c r="P148" s="49"/>
      <c r="Q148" s="36"/>
      <c r="R148" s="46"/>
      <c r="S148" s="36"/>
      <c r="T148" s="36"/>
      <c r="U148" s="49"/>
      <c r="V148" s="36"/>
      <c r="W148" s="46"/>
      <c r="X148" s="36"/>
      <c r="Y148" s="36"/>
      <c r="Z148" s="49"/>
      <c r="AA148" s="36"/>
      <c r="AB148" s="46"/>
      <c r="AC148" s="36"/>
      <c r="AD148" s="36"/>
      <c r="AE148" s="49"/>
      <c r="AF148" s="36"/>
      <c r="AG148" s="46"/>
      <c r="AH148" s="36"/>
      <c r="AI148" s="36"/>
      <c r="AJ148" s="49"/>
      <c r="AK148" s="36"/>
      <c r="AL148" s="46"/>
      <c r="AM148" s="46"/>
      <c r="AN148" s="46"/>
      <c r="AO148" s="46"/>
      <c r="AP148" s="46"/>
      <c r="AQ148" s="46"/>
    </row>
    <row r="149" spans="1:43" hidden="1" x14ac:dyDescent="0.25">
      <c r="A149" s="73"/>
      <c r="B149" s="46"/>
      <c r="C149" s="46"/>
      <c r="D149" s="36"/>
      <c r="E149" s="40"/>
      <c r="F149" s="49"/>
      <c r="G149" s="36"/>
      <c r="H149" s="50"/>
      <c r="I149" s="36"/>
      <c r="J149" s="36"/>
      <c r="K149" s="49"/>
      <c r="L149" s="36"/>
      <c r="M149" s="50"/>
      <c r="N149" s="36"/>
      <c r="O149" s="36"/>
      <c r="P149" s="49"/>
      <c r="Q149" s="36"/>
      <c r="R149" s="46"/>
      <c r="S149" s="36"/>
      <c r="T149" s="36"/>
      <c r="U149" s="49"/>
      <c r="V149" s="36"/>
      <c r="W149" s="46"/>
      <c r="X149" s="36"/>
      <c r="Y149" s="36"/>
      <c r="Z149" s="49"/>
      <c r="AA149" s="36"/>
      <c r="AB149" s="46"/>
      <c r="AC149" s="36"/>
      <c r="AD149" s="36"/>
      <c r="AE149" s="49"/>
      <c r="AF149" s="36"/>
      <c r="AG149" s="46"/>
      <c r="AH149" s="36"/>
      <c r="AI149" s="36"/>
      <c r="AJ149" s="49"/>
      <c r="AK149" s="36"/>
      <c r="AL149" s="46"/>
      <c r="AM149" s="46"/>
      <c r="AN149" s="46"/>
      <c r="AO149" s="46"/>
      <c r="AP149" s="46"/>
      <c r="AQ149" s="46"/>
    </row>
    <row r="150" spans="1:43" hidden="1" x14ac:dyDescent="0.25">
      <c r="A150" s="73"/>
      <c r="B150" s="46"/>
      <c r="C150" s="46"/>
      <c r="D150" s="36"/>
      <c r="E150" s="40"/>
      <c r="F150" s="49"/>
      <c r="G150" s="36"/>
      <c r="H150" s="50"/>
      <c r="I150" s="36"/>
      <c r="J150" s="36"/>
      <c r="K150" s="49"/>
      <c r="L150" s="36"/>
      <c r="M150" s="50"/>
      <c r="N150" s="36"/>
      <c r="O150" s="36"/>
      <c r="P150" s="49"/>
      <c r="Q150" s="36"/>
      <c r="R150" s="46"/>
      <c r="S150" s="36"/>
      <c r="T150" s="36"/>
      <c r="U150" s="49"/>
      <c r="V150" s="36"/>
      <c r="W150" s="46"/>
      <c r="X150" s="36"/>
      <c r="Y150" s="36"/>
      <c r="Z150" s="49"/>
      <c r="AA150" s="36"/>
      <c r="AB150" s="46"/>
      <c r="AC150" s="36"/>
      <c r="AD150" s="36"/>
      <c r="AE150" s="49"/>
      <c r="AF150" s="36"/>
      <c r="AG150" s="46"/>
      <c r="AH150" s="36"/>
      <c r="AI150" s="36"/>
      <c r="AJ150" s="49"/>
      <c r="AK150" s="36"/>
      <c r="AL150" s="46"/>
      <c r="AM150" s="46"/>
      <c r="AN150" s="46"/>
      <c r="AO150" s="46"/>
      <c r="AP150" s="46"/>
      <c r="AQ150" s="46"/>
    </row>
    <row r="151" spans="1:43" hidden="1" x14ac:dyDescent="0.25">
      <c r="A151" s="73"/>
      <c r="B151" s="46"/>
      <c r="C151" s="46"/>
      <c r="D151" s="36"/>
      <c r="E151" s="40"/>
      <c r="F151" s="49"/>
      <c r="G151" s="36"/>
      <c r="H151" s="50"/>
      <c r="I151" s="36"/>
      <c r="J151" s="36"/>
      <c r="K151" s="49"/>
      <c r="L151" s="36"/>
      <c r="M151" s="50"/>
      <c r="N151" s="36"/>
      <c r="O151" s="36"/>
      <c r="P151" s="49"/>
      <c r="Q151" s="36"/>
      <c r="R151" s="46"/>
      <c r="S151" s="36"/>
      <c r="T151" s="36"/>
      <c r="U151" s="49"/>
      <c r="V151" s="36"/>
      <c r="W151" s="46"/>
      <c r="X151" s="36"/>
      <c r="Y151" s="36"/>
      <c r="Z151" s="49"/>
      <c r="AA151" s="36"/>
      <c r="AB151" s="46"/>
      <c r="AC151" s="36"/>
      <c r="AD151" s="36"/>
      <c r="AE151" s="49"/>
      <c r="AF151" s="36"/>
      <c r="AG151" s="46"/>
      <c r="AH151" s="36"/>
      <c r="AI151" s="36"/>
      <c r="AJ151" s="49"/>
      <c r="AK151" s="36"/>
      <c r="AL151" s="46"/>
      <c r="AM151" s="46"/>
      <c r="AN151" s="46"/>
      <c r="AO151" s="46"/>
      <c r="AP151" s="46"/>
      <c r="AQ151" s="46"/>
    </row>
    <row r="152" spans="1:43" hidden="1" x14ac:dyDescent="0.25">
      <c r="A152" s="73"/>
      <c r="B152" s="46"/>
      <c r="C152" s="46"/>
      <c r="D152" s="36"/>
      <c r="E152" s="40"/>
      <c r="F152" s="49"/>
      <c r="G152" s="36"/>
      <c r="H152" s="50"/>
      <c r="I152" s="36"/>
      <c r="J152" s="36"/>
      <c r="K152" s="49"/>
      <c r="L152" s="36"/>
      <c r="M152" s="50"/>
      <c r="N152" s="36"/>
      <c r="O152" s="36"/>
      <c r="P152" s="49"/>
      <c r="Q152" s="36"/>
      <c r="R152" s="46"/>
      <c r="S152" s="36"/>
      <c r="T152" s="36"/>
      <c r="U152" s="49"/>
      <c r="V152" s="36"/>
      <c r="W152" s="46"/>
      <c r="X152" s="36"/>
      <c r="Y152" s="36"/>
      <c r="Z152" s="49"/>
      <c r="AA152" s="36"/>
      <c r="AB152" s="46"/>
      <c r="AC152" s="36"/>
      <c r="AD152" s="36"/>
      <c r="AE152" s="49"/>
      <c r="AF152" s="36"/>
      <c r="AG152" s="46"/>
      <c r="AH152" s="36"/>
      <c r="AI152" s="36"/>
      <c r="AJ152" s="49"/>
      <c r="AK152" s="36"/>
      <c r="AL152" s="46"/>
      <c r="AM152" s="46"/>
      <c r="AN152" s="46"/>
      <c r="AO152" s="46"/>
      <c r="AP152" s="46"/>
      <c r="AQ152" s="46"/>
    </row>
    <row r="153" spans="1:43" hidden="1" x14ac:dyDescent="0.25">
      <c r="A153" s="73"/>
      <c r="B153" s="46"/>
      <c r="C153" s="46"/>
      <c r="D153" s="36"/>
      <c r="E153" s="40"/>
      <c r="F153" s="49"/>
      <c r="G153" s="36"/>
      <c r="H153" s="50"/>
      <c r="I153" s="36"/>
      <c r="J153" s="36"/>
      <c r="K153" s="49"/>
      <c r="L153" s="36"/>
      <c r="M153" s="50"/>
      <c r="N153" s="36"/>
      <c r="O153" s="36"/>
      <c r="P153" s="49"/>
      <c r="Q153" s="36"/>
      <c r="R153" s="46"/>
      <c r="S153" s="36"/>
      <c r="T153" s="36"/>
      <c r="U153" s="49"/>
      <c r="V153" s="36"/>
      <c r="W153" s="46"/>
      <c r="X153" s="36"/>
      <c r="Y153" s="36"/>
      <c r="Z153" s="49"/>
      <c r="AA153" s="36"/>
      <c r="AB153" s="46"/>
      <c r="AC153" s="36"/>
      <c r="AD153" s="36"/>
      <c r="AE153" s="49"/>
      <c r="AF153" s="36"/>
      <c r="AG153" s="46"/>
      <c r="AH153" s="36"/>
      <c r="AI153" s="36"/>
      <c r="AJ153" s="49"/>
      <c r="AK153" s="36"/>
      <c r="AL153" s="46"/>
      <c r="AM153" s="46"/>
      <c r="AN153" s="46"/>
      <c r="AO153" s="46"/>
      <c r="AP153" s="46"/>
      <c r="AQ153" s="46"/>
    </row>
    <row r="154" spans="1:43" hidden="1" x14ac:dyDescent="0.25">
      <c r="A154" s="73"/>
      <c r="B154" s="46"/>
      <c r="C154" s="46"/>
      <c r="D154" s="36"/>
      <c r="E154" s="40"/>
      <c r="F154" s="49"/>
      <c r="G154" s="36"/>
      <c r="H154" s="50"/>
      <c r="I154" s="36"/>
      <c r="J154" s="36"/>
      <c r="K154" s="49"/>
      <c r="L154" s="36"/>
      <c r="M154" s="50"/>
      <c r="N154" s="36"/>
      <c r="O154" s="36"/>
      <c r="P154" s="49"/>
      <c r="Q154" s="36"/>
      <c r="R154" s="46"/>
      <c r="S154" s="36"/>
      <c r="T154" s="36"/>
      <c r="U154" s="49"/>
      <c r="V154" s="36"/>
      <c r="W154" s="46"/>
      <c r="X154" s="36"/>
      <c r="Y154" s="36"/>
      <c r="Z154" s="49"/>
      <c r="AA154" s="36"/>
      <c r="AB154" s="46"/>
      <c r="AC154" s="36"/>
      <c r="AD154" s="36"/>
      <c r="AE154" s="49"/>
      <c r="AF154" s="36"/>
      <c r="AG154" s="46"/>
      <c r="AH154" s="36"/>
      <c r="AI154" s="36"/>
      <c r="AJ154" s="49"/>
      <c r="AK154" s="36"/>
      <c r="AL154" s="46"/>
      <c r="AM154" s="46"/>
      <c r="AN154" s="46"/>
      <c r="AO154" s="46"/>
      <c r="AP154" s="46"/>
      <c r="AQ154" s="46"/>
    </row>
    <row r="155" spans="1:43" hidden="1" x14ac:dyDescent="0.25">
      <c r="A155" s="73"/>
      <c r="B155" s="46"/>
      <c r="C155" s="46"/>
      <c r="D155" s="36"/>
      <c r="E155" s="40"/>
      <c r="F155" s="49"/>
      <c r="G155" s="36"/>
      <c r="H155" s="50"/>
      <c r="I155" s="36"/>
      <c r="J155" s="36"/>
      <c r="K155" s="49"/>
      <c r="L155" s="36"/>
      <c r="M155" s="50"/>
      <c r="N155" s="36"/>
      <c r="O155" s="36"/>
      <c r="P155" s="49"/>
      <c r="Q155" s="36"/>
      <c r="R155" s="46"/>
      <c r="S155" s="36"/>
      <c r="T155" s="36"/>
      <c r="U155" s="49"/>
      <c r="V155" s="36"/>
      <c r="W155" s="46"/>
      <c r="X155" s="36"/>
      <c r="Y155" s="36"/>
      <c r="Z155" s="49"/>
      <c r="AA155" s="36"/>
      <c r="AB155" s="46"/>
      <c r="AC155" s="36"/>
      <c r="AD155" s="36"/>
      <c r="AE155" s="49"/>
      <c r="AF155" s="36"/>
      <c r="AG155" s="46"/>
      <c r="AH155" s="36"/>
      <c r="AI155" s="36"/>
      <c r="AJ155" s="49"/>
      <c r="AK155" s="36"/>
      <c r="AL155" s="46"/>
      <c r="AM155" s="46"/>
      <c r="AN155" s="46"/>
      <c r="AO155" s="46"/>
      <c r="AP155" s="46"/>
      <c r="AQ155" s="46"/>
    </row>
    <row r="156" spans="1:43" hidden="1" x14ac:dyDescent="0.25">
      <c r="A156" s="73"/>
      <c r="B156" s="46"/>
      <c r="C156" s="46"/>
      <c r="D156" s="36"/>
      <c r="E156" s="40"/>
      <c r="F156" s="49"/>
      <c r="G156" s="36"/>
      <c r="H156" s="50"/>
      <c r="I156" s="36"/>
      <c r="J156" s="36"/>
      <c r="K156" s="49"/>
      <c r="L156" s="36"/>
      <c r="M156" s="50"/>
      <c r="N156" s="36"/>
      <c r="O156" s="36"/>
      <c r="P156" s="49"/>
      <c r="Q156" s="36"/>
      <c r="R156" s="46"/>
      <c r="S156" s="36"/>
      <c r="T156" s="36"/>
      <c r="U156" s="49"/>
      <c r="V156" s="36"/>
      <c r="W156" s="46"/>
      <c r="X156" s="36"/>
      <c r="Y156" s="36"/>
      <c r="Z156" s="49"/>
      <c r="AA156" s="36"/>
      <c r="AB156" s="46"/>
      <c r="AC156" s="36"/>
      <c r="AD156" s="36"/>
      <c r="AE156" s="49"/>
      <c r="AF156" s="36"/>
      <c r="AG156" s="46"/>
      <c r="AH156" s="36"/>
      <c r="AI156" s="36"/>
      <c r="AJ156" s="49"/>
      <c r="AK156" s="36"/>
      <c r="AL156" s="46"/>
      <c r="AM156" s="46"/>
      <c r="AN156" s="46"/>
      <c r="AO156" s="46"/>
      <c r="AP156" s="46"/>
      <c r="AQ156" s="46"/>
    </row>
    <row r="157" spans="1:43" hidden="1" x14ac:dyDescent="0.25">
      <c r="A157" s="73"/>
      <c r="B157" s="46"/>
      <c r="C157" s="46"/>
      <c r="D157" s="36"/>
      <c r="E157" s="40"/>
      <c r="F157" s="49"/>
      <c r="G157" s="36"/>
      <c r="H157" s="50"/>
      <c r="I157" s="36"/>
      <c r="J157" s="36"/>
      <c r="K157" s="49"/>
      <c r="L157" s="36"/>
      <c r="M157" s="50"/>
      <c r="N157" s="36"/>
      <c r="O157" s="36"/>
      <c r="P157" s="49"/>
      <c r="Q157" s="36"/>
      <c r="R157" s="46"/>
      <c r="S157" s="36"/>
      <c r="T157" s="36"/>
      <c r="U157" s="49"/>
      <c r="V157" s="36"/>
      <c r="W157" s="46"/>
      <c r="X157" s="36"/>
      <c r="Y157" s="36"/>
      <c r="Z157" s="49"/>
      <c r="AA157" s="36"/>
      <c r="AB157" s="46"/>
      <c r="AC157" s="36"/>
      <c r="AD157" s="36"/>
      <c r="AE157" s="49"/>
      <c r="AF157" s="36"/>
      <c r="AG157" s="46"/>
      <c r="AH157" s="36"/>
      <c r="AI157" s="36"/>
      <c r="AJ157" s="49"/>
      <c r="AK157" s="36"/>
      <c r="AL157" s="46"/>
      <c r="AM157" s="46"/>
      <c r="AN157" s="46"/>
      <c r="AO157" s="46"/>
      <c r="AP157" s="46"/>
      <c r="AQ157" s="46"/>
    </row>
    <row r="158" spans="1:43" hidden="1" x14ac:dyDescent="0.25">
      <c r="A158" s="73"/>
      <c r="B158" s="46"/>
      <c r="C158" s="46"/>
      <c r="D158" s="36"/>
      <c r="E158" s="40"/>
      <c r="F158" s="49"/>
      <c r="G158" s="36"/>
      <c r="H158" s="50"/>
      <c r="I158" s="36"/>
      <c r="J158" s="36"/>
      <c r="K158" s="49"/>
      <c r="L158" s="36"/>
      <c r="M158" s="50"/>
      <c r="N158" s="36"/>
      <c r="O158" s="36"/>
      <c r="P158" s="49"/>
      <c r="Q158" s="36"/>
      <c r="R158" s="46"/>
      <c r="S158" s="36"/>
      <c r="T158" s="36"/>
      <c r="U158" s="49"/>
      <c r="V158" s="36"/>
      <c r="W158" s="46"/>
      <c r="X158" s="36"/>
      <c r="Y158" s="36"/>
      <c r="Z158" s="49"/>
      <c r="AA158" s="36"/>
      <c r="AB158" s="46"/>
      <c r="AC158" s="36"/>
      <c r="AD158" s="36"/>
      <c r="AE158" s="49"/>
      <c r="AF158" s="36"/>
      <c r="AG158" s="46"/>
      <c r="AH158" s="36"/>
      <c r="AI158" s="36"/>
      <c r="AJ158" s="49"/>
      <c r="AK158" s="36"/>
      <c r="AL158" s="46"/>
      <c r="AM158" s="46"/>
      <c r="AN158" s="46"/>
      <c r="AO158" s="46"/>
      <c r="AP158" s="46"/>
      <c r="AQ158" s="46"/>
    </row>
    <row r="159" spans="1:43" hidden="1" x14ac:dyDescent="0.25">
      <c r="A159" s="73"/>
    </row>
    <row r="160" spans="1:43" hidden="1" x14ac:dyDescent="0.25">
      <c r="A160" s="73"/>
    </row>
    <row r="161" spans="1:1" hidden="1" x14ac:dyDescent="0.25">
      <c r="A161" s="73"/>
    </row>
    <row r="162" spans="1:1" hidden="1" x14ac:dyDescent="0.25">
      <c r="A162" s="73"/>
    </row>
    <row r="163" spans="1:1" hidden="1" x14ac:dyDescent="0.25">
      <c r="A163" s="73"/>
    </row>
    <row r="164" spans="1:1" hidden="1" x14ac:dyDescent="0.25">
      <c r="A164" s="73"/>
    </row>
    <row r="165" spans="1:1" hidden="1" x14ac:dyDescent="0.25">
      <c r="A165" s="73"/>
    </row>
    <row r="166" spans="1:1" hidden="1" x14ac:dyDescent="0.25">
      <c r="A166" s="73"/>
    </row>
    <row r="167" spans="1:1" hidden="1" x14ac:dyDescent="0.25">
      <c r="A167" s="73"/>
    </row>
    <row r="168" spans="1:1" hidden="1" x14ac:dyDescent="0.25">
      <c r="A168" s="73"/>
    </row>
    <row r="169" spans="1:1" hidden="1" x14ac:dyDescent="0.25">
      <c r="A169" s="73"/>
    </row>
    <row r="170" spans="1:1" hidden="1" x14ac:dyDescent="0.25">
      <c r="A170" s="73"/>
    </row>
    <row r="171" spans="1:1" hidden="1" x14ac:dyDescent="0.25">
      <c r="A171" s="73"/>
    </row>
    <row r="172" spans="1:1" hidden="1" x14ac:dyDescent="0.25">
      <c r="A172" s="73"/>
    </row>
    <row r="173" spans="1:1" hidden="1" x14ac:dyDescent="0.25">
      <c r="A173" s="73"/>
    </row>
    <row r="174" spans="1:1" hidden="1" x14ac:dyDescent="0.25">
      <c r="A174" s="73"/>
    </row>
    <row r="175" spans="1:1" hidden="1" x14ac:dyDescent="0.25">
      <c r="A175" s="73"/>
    </row>
    <row r="176" spans="1:1" hidden="1" x14ac:dyDescent="0.25">
      <c r="A176" s="73"/>
    </row>
    <row r="177" spans="1:1" hidden="1" x14ac:dyDescent="0.25">
      <c r="A177" s="73"/>
    </row>
    <row r="178" spans="1:1" hidden="1" x14ac:dyDescent="0.25">
      <c r="A178" s="73"/>
    </row>
    <row r="179" spans="1:1" hidden="1" x14ac:dyDescent="0.25">
      <c r="A179" s="73"/>
    </row>
    <row r="180" spans="1:1" hidden="1" x14ac:dyDescent="0.25">
      <c r="A180" s="73"/>
    </row>
    <row r="181" spans="1:1" hidden="1" x14ac:dyDescent="0.25">
      <c r="A181" s="73"/>
    </row>
    <row r="182" spans="1:1" hidden="1" x14ac:dyDescent="0.25">
      <c r="A182" s="73"/>
    </row>
    <row r="183" spans="1:1" hidden="1" x14ac:dyDescent="0.25">
      <c r="A183" s="73"/>
    </row>
    <row r="184" spans="1:1" hidden="1" x14ac:dyDescent="0.25">
      <c r="A184" s="73"/>
    </row>
  </sheetData>
  <sheetProtection password="CE6F" sheet="1" objects="1" scenarios="1" formatCells="0" formatColumns="0" formatRows="0"/>
  <mergeCells count="15">
    <mergeCell ref="AE6:AG6"/>
    <mergeCell ref="AJ6:AL6"/>
    <mergeCell ref="B5:B6"/>
    <mergeCell ref="F6:H6"/>
    <mergeCell ref="K6:M6"/>
    <mergeCell ref="P6:R6"/>
    <mergeCell ref="U6:W6"/>
    <mergeCell ref="Z6:AB6"/>
    <mergeCell ref="AH5:AL5"/>
    <mergeCell ref="D5:H5"/>
    <mergeCell ref="I5:M5"/>
    <mergeCell ref="N5:R5"/>
    <mergeCell ref="S5:W5"/>
    <mergeCell ref="X5:AB5"/>
    <mergeCell ref="AC5:AG5"/>
  </mergeCells>
  <conditionalFormatting sqref="D7:AL134">
    <cfRule type="expression" dxfId="121" priority="2">
      <formula>D7&lt;&gt;""</formula>
    </cfRule>
  </conditionalFormatting>
  <conditionalFormatting sqref="B7:AL134">
    <cfRule type="expression" dxfId="120" priority="1">
      <formula>$A7=""</formula>
    </cfRule>
  </conditionalFormatting>
  <pageMargins left="0.19685039370078741" right="0.19685039370078741" top="0.39370078740157483" bottom="0.62992125984251968" header="0.23622047244094488" footer="0.51181102362204722"/>
  <pageSetup paperSize="8" scale="4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G258"/>
  <sheetViews>
    <sheetView showGridLines="0" topLeftCell="I1" zoomScale="90" zoomScaleNormal="90" workbookViewId="0">
      <selection activeCell="P9" sqref="P9"/>
    </sheetView>
  </sheetViews>
  <sheetFormatPr defaultRowHeight="13.2" x14ac:dyDescent="0.25"/>
  <cols>
    <col min="1" max="1" width="8.88671875" style="155"/>
    <col min="2" max="2" width="11.33203125" style="155" bestFit="1" customWidth="1"/>
    <col min="3" max="3" width="7.109375" style="156" bestFit="1" customWidth="1"/>
    <col min="4" max="4" width="12" style="157" bestFit="1" customWidth="1"/>
    <col min="5" max="5" width="7" style="155" bestFit="1" customWidth="1"/>
    <col min="6" max="6" width="7" style="155" customWidth="1"/>
    <col min="7" max="7" width="17.6640625" style="155" bestFit="1" customWidth="1"/>
    <col min="8" max="8" width="19.33203125" style="155" bestFit="1" customWidth="1"/>
    <col min="9" max="11" width="19.33203125" style="155" customWidth="1"/>
    <col min="12" max="12" width="22.6640625" style="155" bestFit="1" customWidth="1"/>
    <col min="13" max="13" width="19.33203125" style="155" customWidth="1"/>
    <col min="14" max="14" width="7" style="155" bestFit="1" customWidth="1"/>
    <col min="15" max="15" width="19.33203125" style="155" bestFit="1" customWidth="1"/>
    <col min="16" max="16" width="20.88671875" style="155" bestFit="1" customWidth="1"/>
    <col min="17" max="21" width="20.88671875" style="155" customWidth="1"/>
    <col min="22" max="22" width="5.21875" style="155" customWidth="1"/>
    <col min="23" max="23" width="19.33203125" style="156" bestFit="1" customWidth="1"/>
    <col min="24" max="27" width="19.77734375" style="157" customWidth="1"/>
    <col min="28" max="28" width="23.6640625" style="155" bestFit="1" customWidth="1"/>
    <col min="29" max="29" width="20.88671875" style="155" bestFit="1" customWidth="1"/>
    <col min="30" max="30" width="4.5546875" style="155" customWidth="1"/>
    <col min="31" max="37" width="20.88671875" style="155" customWidth="1"/>
    <col min="38" max="39" width="8.88671875" style="155"/>
    <col min="40" max="41" width="11.33203125" style="155" bestFit="1" customWidth="1"/>
    <col min="42" max="42" width="13.109375" style="155" bestFit="1" customWidth="1"/>
    <col min="43" max="43" width="8" style="155" bestFit="1" customWidth="1"/>
    <col min="44" max="53" width="8.88671875" style="155"/>
    <col min="54" max="54" width="17.6640625" style="155" bestFit="1" customWidth="1"/>
    <col min="55" max="55" width="19.33203125" style="155" bestFit="1" customWidth="1"/>
    <col min="56" max="81" width="8.88671875" style="155"/>
    <col min="82" max="82" width="23.6640625" style="155" bestFit="1" customWidth="1"/>
    <col min="83" max="135" width="8.88671875" style="155"/>
    <col min="136" max="139" width="10.88671875" style="155" customWidth="1"/>
    <col min="140" max="140" width="8.88671875" style="155"/>
    <col min="141" max="141" width="10.88671875" style="155" customWidth="1"/>
    <col min="142" max="144" width="8.88671875" style="155"/>
    <col min="145" max="145" width="10.88671875" style="155" customWidth="1"/>
    <col min="146" max="148" width="8.88671875" style="155"/>
    <col min="149" max="149" width="10.88671875" style="155" customWidth="1"/>
    <col min="150" max="151" width="15.109375" style="155" bestFit="1" customWidth="1"/>
    <col min="152" max="152" width="8.88671875" style="155"/>
    <col min="153" max="153" width="10.88671875" style="155" customWidth="1"/>
    <col min="154" max="156" width="8.88671875" style="155"/>
    <col min="157" max="157" width="10.88671875" style="155" customWidth="1"/>
    <col min="158" max="160" width="8.88671875" style="155"/>
    <col min="161" max="161" width="10.88671875" style="155" customWidth="1"/>
    <col min="162" max="16384" width="8.88671875" style="155"/>
  </cols>
  <sheetData>
    <row r="1" spans="2:163" x14ac:dyDescent="0.25">
      <c r="G1" s="155" t="s">
        <v>35</v>
      </c>
      <c r="L1" s="155" t="s">
        <v>36</v>
      </c>
      <c r="AS1" s="155">
        <f>dummy1!I9</f>
        <v>16</v>
      </c>
      <c r="AZ1" s="155">
        <v>0</v>
      </c>
      <c r="BA1" s="155">
        <v>1</v>
      </c>
      <c r="BB1" s="155">
        <f>BA1+1</f>
        <v>2</v>
      </c>
      <c r="BC1" s="155">
        <f t="shared" ref="BC1:DN1" si="0">BB1+1</f>
        <v>3</v>
      </c>
      <c r="BD1" s="155">
        <f t="shared" si="0"/>
        <v>4</v>
      </c>
      <c r="BE1" s="155">
        <f t="shared" si="0"/>
        <v>5</v>
      </c>
      <c r="BF1" s="155">
        <f t="shared" si="0"/>
        <v>6</v>
      </c>
      <c r="BG1" s="155">
        <f t="shared" si="0"/>
        <v>7</v>
      </c>
      <c r="BH1" s="155">
        <f t="shared" si="0"/>
        <v>8</v>
      </c>
      <c r="BI1" s="155">
        <f t="shared" si="0"/>
        <v>9</v>
      </c>
      <c r="BJ1" s="155">
        <f t="shared" si="0"/>
        <v>10</v>
      </c>
      <c r="BK1" s="155">
        <f t="shared" si="0"/>
        <v>11</v>
      </c>
      <c r="BL1" s="155">
        <f t="shared" si="0"/>
        <v>12</v>
      </c>
      <c r="BM1" s="155">
        <f t="shared" si="0"/>
        <v>13</v>
      </c>
      <c r="BN1" s="155">
        <f t="shared" si="0"/>
        <v>14</v>
      </c>
      <c r="BO1" s="155">
        <f t="shared" si="0"/>
        <v>15</v>
      </c>
      <c r="BP1" s="155">
        <f t="shared" si="0"/>
        <v>16</v>
      </c>
      <c r="BQ1" s="155">
        <f t="shared" si="0"/>
        <v>17</v>
      </c>
      <c r="BR1" s="155">
        <f t="shared" si="0"/>
        <v>18</v>
      </c>
      <c r="BS1" s="155">
        <f t="shared" si="0"/>
        <v>19</v>
      </c>
      <c r="BT1" s="155">
        <f t="shared" si="0"/>
        <v>20</v>
      </c>
      <c r="BU1" s="155">
        <f t="shared" si="0"/>
        <v>21</v>
      </c>
      <c r="BV1" s="155">
        <f t="shared" si="0"/>
        <v>22</v>
      </c>
      <c r="BW1" s="155">
        <f t="shared" si="0"/>
        <v>23</v>
      </c>
      <c r="BX1" s="155">
        <f t="shared" si="0"/>
        <v>24</v>
      </c>
      <c r="BY1" s="155">
        <f t="shared" si="0"/>
        <v>25</v>
      </c>
      <c r="BZ1" s="155">
        <f t="shared" si="0"/>
        <v>26</v>
      </c>
      <c r="CA1" s="155">
        <f t="shared" si="0"/>
        <v>27</v>
      </c>
      <c r="CB1" s="155">
        <f t="shared" si="0"/>
        <v>28</v>
      </c>
      <c r="CC1" s="155">
        <f t="shared" si="0"/>
        <v>29</v>
      </c>
      <c r="CD1" s="155">
        <f t="shared" si="0"/>
        <v>30</v>
      </c>
      <c r="CE1" s="155">
        <f t="shared" si="0"/>
        <v>31</v>
      </c>
      <c r="CF1" s="155">
        <f t="shared" si="0"/>
        <v>32</v>
      </c>
      <c r="CG1" s="155">
        <f t="shared" si="0"/>
        <v>33</v>
      </c>
      <c r="CH1" s="155">
        <f t="shared" si="0"/>
        <v>34</v>
      </c>
      <c r="CI1" s="155">
        <f t="shared" si="0"/>
        <v>35</v>
      </c>
      <c r="CJ1" s="155">
        <f t="shared" si="0"/>
        <v>36</v>
      </c>
      <c r="CK1" s="155">
        <f t="shared" si="0"/>
        <v>37</v>
      </c>
      <c r="CL1" s="155">
        <f t="shared" si="0"/>
        <v>38</v>
      </c>
      <c r="CM1" s="155">
        <f t="shared" si="0"/>
        <v>39</v>
      </c>
      <c r="CN1" s="155">
        <f t="shared" si="0"/>
        <v>40</v>
      </c>
      <c r="CO1" s="155">
        <f t="shared" si="0"/>
        <v>41</v>
      </c>
      <c r="CP1" s="155">
        <f t="shared" si="0"/>
        <v>42</v>
      </c>
      <c r="CQ1" s="155">
        <f t="shared" si="0"/>
        <v>43</v>
      </c>
      <c r="CR1" s="155">
        <f t="shared" si="0"/>
        <v>44</v>
      </c>
      <c r="CS1" s="155">
        <f t="shared" si="0"/>
        <v>45</v>
      </c>
      <c r="CT1" s="155">
        <f t="shared" si="0"/>
        <v>46</v>
      </c>
      <c r="CU1" s="155">
        <f t="shared" si="0"/>
        <v>47</v>
      </c>
      <c r="CV1" s="155">
        <f t="shared" si="0"/>
        <v>48</v>
      </c>
      <c r="CW1" s="155">
        <f t="shared" si="0"/>
        <v>49</v>
      </c>
      <c r="CX1" s="155">
        <f t="shared" si="0"/>
        <v>50</v>
      </c>
      <c r="CY1" s="155">
        <f t="shared" si="0"/>
        <v>51</v>
      </c>
      <c r="CZ1" s="155">
        <f t="shared" si="0"/>
        <v>52</v>
      </c>
      <c r="DA1" s="155">
        <f t="shared" si="0"/>
        <v>53</v>
      </c>
      <c r="DB1" s="155">
        <f t="shared" si="0"/>
        <v>54</v>
      </c>
      <c r="DC1" s="155">
        <f t="shared" si="0"/>
        <v>55</v>
      </c>
      <c r="DD1" s="155">
        <f t="shared" si="0"/>
        <v>56</v>
      </c>
      <c r="DE1" s="155">
        <f t="shared" si="0"/>
        <v>57</v>
      </c>
      <c r="DF1" s="155">
        <f t="shared" si="0"/>
        <v>58</v>
      </c>
      <c r="DG1" s="155">
        <f t="shared" si="0"/>
        <v>59</v>
      </c>
      <c r="DH1" s="155">
        <f t="shared" si="0"/>
        <v>60</v>
      </c>
      <c r="DI1" s="155">
        <f t="shared" si="0"/>
        <v>61</v>
      </c>
      <c r="DJ1" s="155">
        <f t="shared" si="0"/>
        <v>62</v>
      </c>
      <c r="DK1" s="155">
        <f t="shared" si="0"/>
        <v>63</v>
      </c>
      <c r="DL1" s="155">
        <f t="shared" si="0"/>
        <v>64</v>
      </c>
      <c r="DM1" s="155">
        <f t="shared" si="0"/>
        <v>65</v>
      </c>
      <c r="DN1" s="155">
        <f t="shared" si="0"/>
        <v>66</v>
      </c>
      <c r="DO1" s="155">
        <f t="shared" ref="DO1:FG1" si="1">DN1+1</f>
        <v>67</v>
      </c>
      <c r="DP1" s="155">
        <f t="shared" si="1"/>
        <v>68</v>
      </c>
      <c r="DQ1" s="155">
        <f t="shared" si="1"/>
        <v>69</v>
      </c>
      <c r="DR1" s="155">
        <f t="shared" si="1"/>
        <v>70</v>
      </c>
      <c r="DS1" s="155">
        <f t="shared" si="1"/>
        <v>71</v>
      </c>
      <c r="DT1" s="155">
        <f t="shared" si="1"/>
        <v>72</v>
      </c>
      <c r="DU1" s="155">
        <f t="shared" si="1"/>
        <v>73</v>
      </c>
      <c r="DV1" s="155">
        <f t="shared" si="1"/>
        <v>74</v>
      </c>
      <c r="DW1" s="155">
        <f t="shared" si="1"/>
        <v>75</v>
      </c>
      <c r="DX1" s="155">
        <f t="shared" si="1"/>
        <v>76</v>
      </c>
      <c r="DY1" s="155">
        <f t="shared" si="1"/>
        <v>77</v>
      </c>
      <c r="DZ1" s="155">
        <f t="shared" si="1"/>
        <v>78</v>
      </c>
      <c r="EA1" s="155">
        <f t="shared" si="1"/>
        <v>79</v>
      </c>
      <c r="EB1" s="155">
        <f t="shared" si="1"/>
        <v>80</v>
      </c>
      <c r="EC1" s="155">
        <f t="shared" si="1"/>
        <v>81</v>
      </c>
      <c r="ED1" s="155">
        <f t="shared" si="1"/>
        <v>82</v>
      </c>
      <c r="EE1" s="155">
        <f t="shared" si="1"/>
        <v>83</v>
      </c>
      <c r="EF1" s="155">
        <f t="shared" si="1"/>
        <v>84</v>
      </c>
      <c r="EG1" s="155">
        <f t="shared" si="1"/>
        <v>85</v>
      </c>
      <c r="EH1" s="155">
        <f t="shared" si="1"/>
        <v>86</v>
      </c>
      <c r="EI1" s="155">
        <f t="shared" si="1"/>
        <v>87</v>
      </c>
      <c r="EJ1" s="155">
        <f t="shared" si="1"/>
        <v>88</v>
      </c>
      <c r="EK1" s="155">
        <f t="shared" si="1"/>
        <v>89</v>
      </c>
      <c r="EL1" s="155">
        <f t="shared" si="1"/>
        <v>90</v>
      </c>
      <c r="EM1" s="155">
        <f t="shared" si="1"/>
        <v>91</v>
      </c>
      <c r="EN1" s="155">
        <f t="shared" si="1"/>
        <v>92</v>
      </c>
      <c r="EO1" s="155">
        <f t="shared" si="1"/>
        <v>93</v>
      </c>
      <c r="EP1" s="155">
        <f t="shared" si="1"/>
        <v>94</v>
      </c>
      <c r="EQ1" s="155">
        <f t="shared" si="1"/>
        <v>95</v>
      </c>
      <c r="ER1" s="155">
        <f t="shared" si="1"/>
        <v>96</v>
      </c>
      <c r="ES1" s="155">
        <f t="shared" si="1"/>
        <v>97</v>
      </c>
      <c r="ET1" s="155">
        <f t="shared" si="1"/>
        <v>98</v>
      </c>
      <c r="EU1" s="155">
        <f t="shared" si="1"/>
        <v>99</v>
      </c>
      <c r="EV1" s="155">
        <f t="shared" si="1"/>
        <v>100</v>
      </c>
      <c r="EW1" s="155">
        <f t="shared" si="1"/>
        <v>101</v>
      </c>
      <c r="EX1" s="155">
        <f t="shared" si="1"/>
        <v>102</v>
      </c>
      <c r="EY1" s="155">
        <f t="shared" si="1"/>
        <v>103</v>
      </c>
      <c r="EZ1" s="155">
        <f t="shared" si="1"/>
        <v>104</v>
      </c>
      <c r="FA1" s="155">
        <f t="shared" si="1"/>
        <v>105</v>
      </c>
      <c r="FB1" s="155">
        <f t="shared" si="1"/>
        <v>106</v>
      </c>
      <c r="FC1" s="155">
        <f t="shared" si="1"/>
        <v>107</v>
      </c>
      <c r="FD1" s="155">
        <f t="shared" si="1"/>
        <v>108</v>
      </c>
      <c r="FE1" s="155">
        <f t="shared" si="1"/>
        <v>109</v>
      </c>
      <c r="FF1" s="155">
        <f t="shared" si="1"/>
        <v>110</v>
      </c>
      <c r="FG1" s="155">
        <f t="shared" si="1"/>
        <v>111</v>
      </c>
    </row>
    <row r="2" spans="2:163" x14ac:dyDescent="0.25">
      <c r="L2" s="155">
        <v>0</v>
      </c>
      <c r="M2" s="155">
        <v>1</v>
      </c>
      <c r="T2" s="158"/>
      <c r="AB2" s="157"/>
      <c r="AM2" s="155">
        <v>16</v>
      </c>
      <c r="AN2" s="155">
        <v>32</v>
      </c>
      <c r="AO2" s="155">
        <v>64</v>
      </c>
      <c r="AP2" s="155">
        <v>128</v>
      </c>
      <c r="AZ2" s="155">
        <v>16</v>
      </c>
      <c r="CB2" s="155">
        <v>32</v>
      </c>
      <c r="DD2" s="155">
        <v>64</v>
      </c>
      <c r="EF2" s="155">
        <v>128</v>
      </c>
    </row>
    <row r="3" spans="2:163" ht="13.8" x14ac:dyDescent="0.25">
      <c r="B3" s="155">
        <f>dummy1!O9</f>
        <v>1</v>
      </c>
      <c r="C3" s="156">
        <f>dummy1!P9</f>
        <v>42040</v>
      </c>
      <c r="D3" s="157">
        <f>dummy1!Q9</f>
        <v>0.625</v>
      </c>
      <c r="E3" s="155" t="str">
        <f>dummy1!R9</f>
        <v>Court 1</v>
      </c>
      <c r="F3" s="155">
        <f ca="1">'Bracket 9 - 16'!C12</f>
        <v>1</v>
      </c>
      <c r="G3" s="155" t="str">
        <f ca="1">IFERROR(VLOOKUP(dummy1!S9,dummy1!$K$45:$L$172,2,FALSE),"")</f>
        <v>Player 1</v>
      </c>
      <c r="H3" s="155" t="str">
        <f ca="1">IFERROR(VLOOKUP(dummy1!T9,dummy1!$K$45:$L$172,2,FALSE),"")</f>
        <v>Player 16</v>
      </c>
      <c r="I3" s="155">
        <f ca="1">IF(L3&lt;&gt;"",$B3,"")</f>
        <v>1</v>
      </c>
      <c r="J3" s="155">
        <f ca="1">IF(L3&lt;&gt;"",$C3,"")</f>
        <v>42040</v>
      </c>
      <c r="K3" s="155">
        <f ca="1">IF(L3&lt;&gt;"",$D3,"")</f>
        <v>0.625</v>
      </c>
      <c r="L3" s="155" t="str">
        <f ca="1">IFERROR(VLOOKUP($B3,$F$3:$H$18,2,FALSE),"")</f>
        <v>Player 1</v>
      </c>
      <c r="M3" s="155" t="str">
        <f ca="1">IFERROR(VLOOKUP($B3,$F$3:$H$18,3,FALSE),"")</f>
        <v>Player 16</v>
      </c>
      <c r="W3" s="155"/>
      <c r="X3" s="155"/>
      <c r="Y3" s="155"/>
      <c r="Z3" s="155"/>
      <c r="AA3" s="155"/>
      <c r="AG3" s="155" t="str">
        <f>IF(AJ3&lt;&gt;"",$B3,"")</f>
        <v/>
      </c>
      <c r="AH3" s="155" t="str">
        <f t="shared" ref="AH3" si="2">IF(AJ3&lt;&gt;"",$C3,"")</f>
        <v/>
      </c>
      <c r="AI3" s="155" t="str">
        <f t="shared" ref="AI3" si="3">IF(AJ3&lt;&gt;"",$D3,"")</f>
        <v/>
      </c>
      <c r="AJ3" s="155" t="str">
        <f>IFERROR(VLOOKUP($B3,$AD$3:$AF$130,2,FALSE),"")</f>
        <v/>
      </c>
      <c r="AK3" s="155" t="str">
        <f>IFERROR(VLOOKUP($B3,$AD$3:$AF$130,3,FALSE),"")</f>
        <v/>
      </c>
      <c r="AL3" s="154">
        <f>dummy1!C10</f>
        <v>1</v>
      </c>
      <c r="AM3" s="155" t="str">
        <f>AL3&amp;E3</f>
        <v>1Court 1</v>
      </c>
      <c r="AN3" s="155" t="str">
        <f>AL3&amp;E3</f>
        <v>1Court 1</v>
      </c>
      <c r="AO3" s="155" t="str">
        <f>AL3&amp;E3</f>
        <v>1Court 1</v>
      </c>
      <c r="AP3" s="155" t="str">
        <f>AL3&amp;E3</f>
        <v>1Court 1</v>
      </c>
      <c r="AS3" s="155">
        <f>IF(AS1=16,0,IF(AS1=32,28,IF(AS1=64,56,84)))</f>
        <v>0</v>
      </c>
      <c r="AT3" s="155">
        <f>AS3+4</f>
        <v>4</v>
      </c>
      <c r="AU3" s="155">
        <f t="shared" ref="AU3:AY3" si="4">AT3+4</f>
        <v>8</v>
      </c>
      <c r="AV3" s="155">
        <f t="shared" si="4"/>
        <v>12</v>
      </c>
      <c r="AW3" s="155">
        <f t="shared" si="4"/>
        <v>16</v>
      </c>
      <c r="AX3" s="155">
        <f t="shared" si="4"/>
        <v>20</v>
      </c>
      <c r="AY3" s="155">
        <f t="shared" si="4"/>
        <v>24</v>
      </c>
      <c r="AZ3" s="156">
        <f>dummy1!I11</f>
        <v>42040</v>
      </c>
      <c r="BA3" s="156">
        <f>AZ3</f>
        <v>42040</v>
      </c>
      <c r="BB3" s="156">
        <f>BA3</f>
        <v>42040</v>
      </c>
      <c r="BC3" s="156">
        <f>BA3</f>
        <v>42040</v>
      </c>
      <c r="BD3" s="156">
        <f t="shared" ref="BD3" si="5">BA3+1</f>
        <v>42041</v>
      </c>
      <c r="BE3" s="156">
        <f>AZ3+1</f>
        <v>42041</v>
      </c>
      <c r="BF3" s="156">
        <f>BB3+1</f>
        <v>42041</v>
      </c>
      <c r="BG3" s="156">
        <f>BC3+1</f>
        <v>42041</v>
      </c>
      <c r="BH3" s="156">
        <f>BD3+1</f>
        <v>42042</v>
      </c>
      <c r="BI3" s="156">
        <f>BE3+1</f>
        <v>42042</v>
      </c>
      <c r="BJ3" s="156">
        <f>BH3</f>
        <v>42042</v>
      </c>
      <c r="BK3" s="156">
        <f t="shared" ref="BK3" si="6">BJ3</f>
        <v>42042</v>
      </c>
      <c r="BL3" s="156">
        <f>BH3+1</f>
        <v>42043</v>
      </c>
      <c r="BM3" s="156">
        <f>BI3+1</f>
        <v>42043</v>
      </c>
      <c r="BN3" s="156">
        <f>BL3</f>
        <v>42043</v>
      </c>
      <c r="BO3" s="156">
        <f t="shared" ref="BO3" si="7">BN3</f>
        <v>42043</v>
      </c>
      <c r="BP3" s="156">
        <f>BL3+1</f>
        <v>42044</v>
      </c>
      <c r="BQ3" s="156">
        <f>BM3+1</f>
        <v>42044</v>
      </c>
      <c r="BR3" s="156">
        <f>BP3</f>
        <v>42044</v>
      </c>
      <c r="BS3" s="156">
        <f t="shared" ref="BS3" si="8">BR3</f>
        <v>42044</v>
      </c>
      <c r="BT3" s="156">
        <f>BP3+1</f>
        <v>42045</v>
      </c>
      <c r="BU3" s="156">
        <f>BQ3+1</f>
        <v>42045</v>
      </c>
      <c r="BV3" s="156">
        <f>BT3</f>
        <v>42045</v>
      </c>
      <c r="BW3" s="156">
        <f t="shared" ref="BW3" si="9">BV3</f>
        <v>42045</v>
      </c>
      <c r="BX3" s="156">
        <f>BT3+1</f>
        <v>42046</v>
      </c>
      <c r="BY3" s="156">
        <f>BU3+1</f>
        <v>42046</v>
      </c>
      <c r="BZ3" s="156">
        <f>BX3</f>
        <v>42046</v>
      </c>
      <c r="CA3" s="156">
        <f t="shared" ref="CA3" si="10">BZ3</f>
        <v>42046</v>
      </c>
      <c r="CB3" s="156">
        <f>AZ3</f>
        <v>42040</v>
      </c>
      <c r="CC3" s="156">
        <f>CB3</f>
        <v>42040</v>
      </c>
      <c r="CD3" s="156">
        <f>CB3</f>
        <v>42040</v>
      </c>
      <c r="CE3" s="156">
        <f>CD3</f>
        <v>42040</v>
      </c>
      <c r="CF3" s="156">
        <f>CB3+1</f>
        <v>42041</v>
      </c>
      <c r="CG3" s="156">
        <f>CF3</f>
        <v>42041</v>
      </c>
      <c r="CH3" s="156">
        <f>CF3</f>
        <v>42041</v>
      </c>
      <c r="CI3" s="156">
        <f t="shared" ref="CI3" si="11">CH3</f>
        <v>42041</v>
      </c>
      <c r="CJ3" s="156">
        <f>CF3+1</f>
        <v>42042</v>
      </c>
      <c r="CK3" s="156">
        <f>CJ3</f>
        <v>42042</v>
      </c>
      <c r="CL3" s="156">
        <f>CJ3</f>
        <v>42042</v>
      </c>
      <c r="CM3" s="156">
        <f t="shared" ref="CM3" si="12">CL3</f>
        <v>42042</v>
      </c>
      <c r="CN3" s="156">
        <f>CJ3+1</f>
        <v>42043</v>
      </c>
      <c r="CO3" s="156">
        <f>CN3</f>
        <v>42043</v>
      </c>
      <c r="CP3" s="156">
        <f>CN3</f>
        <v>42043</v>
      </c>
      <c r="CQ3" s="156">
        <f t="shared" ref="CQ3" si="13">CP3</f>
        <v>42043</v>
      </c>
      <c r="CR3" s="156">
        <f>CN3+1</f>
        <v>42044</v>
      </c>
      <c r="CS3" s="156">
        <f>CR3</f>
        <v>42044</v>
      </c>
      <c r="CT3" s="156">
        <f>CR3</f>
        <v>42044</v>
      </c>
      <c r="CU3" s="156">
        <f t="shared" ref="CU3" si="14">CT3</f>
        <v>42044</v>
      </c>
      <c r="CV3" s="156">
        <f>CR3+1</f>
        <v>42045</v>
      </c>
      <c r="CW3" s="156">
        <f>CV3</f>
        <v>42045</v>
      </c>
      <c r="CX3" s="156">
        <f>CV3</f>
        <v>42045</v>
      </c>
      <c r="CY3" s="156">
        <f t="shared" ref="CY3" si="15">CX3</f>
        <v>42045</v>
      </c>
      <c r="CZ3" s="156">
        <f>CV3+1</f>
        <v>42046</v>
      </c>
      <c r="DA3" s="156">
        <f>CZ3</f>
        <v>42046</v>
      </c>
      <c r="DB3" s="156">
        <f>CZ3</f>
        <v>42046</v>
      </c>
      <c r="DC3" s="156">
        <f t="shared" ref="DC3" si="16">DB3</f>
        <v>42046</v>
      </c>
      <c r="DD3" s="156">
        <f>CB3</f>
        <v>42040</v>
      </c>
      <c r="DE3" s="156">
        <f>DD3</f>
        <v>42040</v>
      </c>
      <c r="DF3" s="156">
        <f>DD3</f>
        <v>42040</v>
      </c>
      <c r="DG3" s="156">
        <f>DF3</f>
        <v>42040</v>
      </c>
      <c r="DH3" s="156">
        <f>DD3+1</f>
        <v>42041</v>
      </c>
      <c r="DI3" s="156">
        <f>DH3</f>
        <v>42041</v>
      </c>
      <c r="DJ3" s="156">
        <f>DH3</f>
        <v>42041</v>
      </c>
      <c r="DK3" s="156">
        <f t="shared" ref="DK3" si="17">DJ3</f>
        <v>42041</v>
      </c>
      <c r="DL3" s="156">
        <f>DH3+1</f>
        <v>42042</v>
      </c>
      <c r="DM3" s="156">
        <f>DL3</f>
        <v>42042</v>
      </c>
      <c r="DN3" s="156">
        <f>DL3</f>
        <v>42042</v>
      </c>
      <c r="DO3" s="156">
        <f t="shared" ref="DO3" si="18">DN3</f>
        <v>42042</v>
      </c>
      <c r="DP3" s="156">
        <f>DL3+1</f>
        <v>42043</v>
      </c>
      <c r="DQ3" s="156">
        <f>DP3</f>
        <v>42043</v>
      </c>
      <c r="DR3" s="156">
        <f>DP3</f>
        <v>42043</v>
      </c>
      <c r="DS3" s="156">
        <f t="shared" ref="DS3" si="19">DR3</f>
        <v>42043</v>
      </c>
      <c r="DT3" s="156">
        <f>DP3+1</f>
        <v>42044</v>
      </c>
      <c r="DU3" s="156">
        <f>DT3</f>
        <v>42044</v>
      </c>
      <c r="DV3" s="156">
        <f>DT3</f>
        <v>42044</v>
      </c>
      <c r="DW3" s="156">
        <f t="shared" ref="DW3" si="20">DV3</f>
        <v>42044</v>
      </c>
      <c r="DX3" s="156">
        <f>DT3+1</f>
        <v>42045</v>
      </c>
      <c r="DY3" s="156">
        <f>DX3</f>
        <v>42045</v>
      </c>
      <c r="DZ3" s="156">
        <f>DX3</f>
        <v>42045</v>
      </c>
      <c r="EA3" s="156">
        <f t="shared" ref="EA3" si="21">DZ3</f>
        <v>42045</v>
      </c>
      <c r="EB3" s="156">
        <f>DX3+1</f>
        <v>42046</v>
      </c>
      <c r="EC3" s="156">
        <f>EB3</f>
        <v>42046</v>
      </c>
      <c r="ED3" s="156">
        <f>EB3</f>
        <v>42046</v>
      </c>
      <c r="EE3" s="156">
        <f t="shared" ref="EE3" si="22">ED3</f>
        <v>42046</v>
      </c>
      <c r="EF3" s="156">
        <f>AZ3</f>
        <v>42040</v>
      </c>
      <c r="EG3" s="156">
        <f>EF3</f>
        <v>42040</v>
      </c>
      <c r="EH3" s="156">
        <f>EF3</f>
        <v>42040</v>
      </c>
      <c r="EI3" s="156">
        <f>EH3</f>
        <v>42040</v>
      </c>
      <c r="EJ3" s="156">
        <f>EF3+1</f>
        <v>42041</v>
      </c>
      <c r="EK3" s="156">
        <f>EJ3</f>
        <v>42041</v>
      </c>
      <c r="EL3" s="156">
        <f>EJ3</f>
        <v>42041</v>
      </c>
      <c r="EM3" s="156">
        <f t="shared" ref="EM3" si="23">EL3</f>
        <v>42041</v>
      </c>
      <c r="EN3" s="156">
        <f>EJ3+1</f>
        <v>42042</v>
      </c>
      <c r="EO3" s="156">
        <f>EN3</f>
        <v>42042</v>
      </c>
      <c r="EP3" s="156">
        <f>EN3</f>
        <v>42042</v>
      </c>
      <c r="EQ3" s="156">
        <f t="shared" ref="EQ3" si="24">EP3</f>
        <v>42042</v>
      </c>
      <c r="ER3" s="156">
        <f>EN3+1</f>
        <v>42043</v>
      </c>
      <c r="ES3" s="156">
        <f>ER3</f>
        <v>42043</v>
      </c>
      <c r="ET3" s="156">
        <f>ER3</f>
        <v>42043</v>
      </c>
      <c r="EU3" s="156">
        <f t="shared" ref="EU3" si="25">ET3</f>
        <v>42043</v>
      </c>
      <c r="EV3" s="156">
        <f>ER3+1</f>
        <v>42044</v>
      </c>
      <c r="EW3" s="156">
        <f>EV3</f>
        <v>42044</v>
      </c>
      <c r="EX3" s="156">
        <f>EV3</f>
        <v>42044</v>
      </c>
      <c r="EY3" s="156">
        <f t="shared" ref="EY3" si="26">EX3</f>
        <v>42044</v>
      </c>
      <c r="EZ3" s="156">
        <f>EV3+1</f>
        <v>42045</v>
      </c>
      <c r="FA3" s="156">
        <f>EZ3</f>
        <v>42045</v>
      </c>
      <c r="FB3" s="156">
        <f>EZ3</f>
        <v>42045</v>
      </c>
      <c r="FC3" s="156">
        <f t="shared" ref="FC3" si="27">FB3</f>
        <v>42045</v>
      </c>
      <c r="FD3" s="156">
        <f>EZ3+1</f>
        <v>42046</v>
      </c>
      <c r="FE3" s="156">
        <f>FD3</f>
        <v>42046</v>
      </c>
      <c r="FF3" s="156">
        <f>FD3</f>
        <v>42046</v>
      </c>
      <c r="FG3" s="156">
        <f t="shared" ref="FG3" si="28">FF3</f>
        <v>42046</v>
      </c>
    </row>
    <row r="4" spans="2:163" ht="13.8" x14ac:dyDescent="0.25">
      <c r="B4" s="155">
        <f>dummy1!O10</f>
        <v>2</v>
      </c>
      <c r="C4" s="156">
        <f>dummy1!P10</f>
        <v>42040</v>
      </c>
      <c r="D4" s="157">
        <f>dummy1!Q10</f>
        <v>0.625</v>
      </c>
      <c r="E4" s="155" t="str">
        <f>dummy1!R10</f>
        <v>Court 2</v>
      </c>
      <c r="F4" s="155">
        <f ca="1">'Bracket 9 - 16'!C22</f>
        <v>2</v>
      </c>
      <c r="G4" s="155" t="str">
        <f ca="1">IFERROR(VLOOKUP(dummy1!S10,dummy1!$K$45:$L$172,2,FALSE),"")</f>
        <v>Player 8</v>
      </c>
      <c r="H4" s="155" t="str">
        <f ca="1">IFERROR(VLOOKUP(dummy1!T10,dummy1!$K$45:$L$172,2,FALSE),"")</f>
        <v>Player 9</v>
      </c>
      <c r="I4" s="155">
        <f t="shared" ref="I4:I17" ca="1" si="29">IF(L4&lt;&gt;"",$B4,"")</f>
        <v>2</v>
      </c>
      <c r="J4" s="155">
        <f t="shared" ref="J4:J17" ca="1" si="30">IF(L4&lt;&gt;"",$C4,"")</f>
        <v>42040</v>
      </c>
      <c r="K4" s="155">
        <f t="shared" ref="K4:K17" ca="1" si="31">IF(L4&lt;&gt;"",$D4,"")</f>
        <v>0.625</v>
      </c>
      <c r="L4" s="155" t="str">
        <f t="shared" ref="L4:L18" ca="1" si="32">IFERROR(VLOOKUP($B4,$F$3:$H$18,2,FALSE),"")</f>
        <v>Player 8</v>
      </c>
      <c r="M4" s="155" t="str">
        <f t="shared" ref="M4:M18" ca="1" si="33">IFERROR(VLOOKUP($B4,$F$3:$H$18,3,FALSE),"")</f>
        <v>Player 9</v>
      </c>
      <c r="W4" s="155"/>
      <c r="X4" s="155"/>
      <c r="Y4" s="155"/>
      <c r="Z4" s="155"/>
      <c r="AA4" s="155"/>
      <c r="AG4" s="155" t="str">
        <f t="shared" ref="AG4:AG67" si="34">IF(AJ4&lt;&gt;"",$B4,"")</f>
        <v/>
      </c>
      <c r="AH4" s="155" t="str">
        <f t="shared" ref="AH4:AH67" si="35">IF(AJ4&lt;&gt;"",$C4,"")</f>
        <v/>
      </c>
      <c r="AI4" s="155" t="str">
        <f t="shared" ref="AI4:AI67" si="36">IF(AJ4&lt;&gt;"",$D4,"")</f>
        <v/>
      </c>
      <c r="AJ4" s="155" t="str">
        <f t="shared" ref="AJ4:AJ67" si="37">IFERROR(VLOOKUP($B4,$AD$3:$AF$130,2,FALSE),"")</f>
        <v/>
      </c>
      <c r="AK4" s="155" t="str">
        <f t="shared" ref="AK4:AK67" si="38">IFERROR(VLOOKUP($B4,$AD$3:$AF$130,3,FALSE),"")</f>
        <v/>
      </c>
      <c r="AL4" s="154">
        <f>IF(dummy1!B11=dummy1!B10,IF(dummy1!C11&gt;1,AL3,AL3+1),1)</f>
        <v>1</v>
      </c>
      <c r="AM4" s="155" t="str">
        <f t="shared" ref="AM4:AM18" si="39">AL4&amp;E4</f>
        <v>1Court 2</v>
      </c>
      <c r="AN4" s="155" t="str">
        <f t="shared" ref="AN4:AN34" si="40">AL4&amp;E4</f>
        <v>1Court 2</v>
      </c>
      <c r="AO4" s="155" t="str">
        <f t="shared" ref="AO4:AO66" si="41">AL4&amp;E4</f>
        <v>1Court 2</v>
      </c>
      <c r="AP4" s="155" t="str">
        <f t="shared" ref="AP4:AP67" si="42">AL4&amp;E4</f>
        <v>1Court 2</v>
      </c>
      <c r="AS4" s="155">
        <v>0</v>
      </c>
      <c r="AT4" s="155">
        <v>0</v>
      </c>
      <c r="AU4" s="155">
        <v>0</v>
      </c>
      <c r="AV4" s="155">
        <v>0</v>
      </c>
      <c r="AW4" s="155">
        <v>0</v>
      </c>
      <c r="AX4" s="155">
        <v>0</v>
      </c>
      <c r="AY4" s="155">
        <v>0</v>
      </c>
    </row>
    <row r="5" spans="2:163" ht="13.8" x14ac:dyDescent="0.25">
      <c r="B5" s="155">
        <f>dummy1!O11</f>
        <v>3</v>
      </c>
      <c r="C5" s="156">
        <f>dummy1!P11</f>
        <v>42040</v>
      </c>
      <c r="D5" s="157">
        <f>dummy1!Q11</f>
        <v>0.625</v>
      </c>
      <c r="E5" s="155" t="str">
        <f>dummy1!R11</f>
        <v>Court 3</v>
      </c>
      <c r="F5" s="155">
        <f ca="1">'Bracket 9 - 16'!C32</f>
        <v>3</v>
      </c>
      <c r="G5" s="155" t="str">
        <f ca="1">IFERROR(VLOOKUP(dummy1!S11,dummy1!$K$45:$L$172,2,FALSE),"")</f>
        <v>Player 4</v>
      </c>
      <c r="H5" s="155" t="str">
        <f ca="1">IFERROR(VLOOKUP(dummy1!T11,dummy1!$K$45:$L$172,2,FALSE),"")</f>
        <v>Player 13</v>
      </c>
      <c r="I5" s="155">
        <f t="shared" ca="1" si="29"/>
        <v>3</v>
      </c>
      <c r="J5" s="155">
        <f t="shared" ca="1" si="30"/>
        <v>42040</v>
      </c>
      <c r="K5" s="155">
        <f t="shared" ca="1" si="31"/>
        <v>0.625</v>
      </c>
      <c r="L5" s="155" t="str">
        <f t="shared" ca="1" si="32"/>
        <v>Player 4</v>
      </c>
      <c r="M5" s="155" t="str">
        <f t="shared" ca="1" si="33"/>
        <v>Player 13</v>
      </c>
      <c r="W5" s="155"/>
      <c r="X5" s="155"/>
      <c r="Y5" s="155"/>
      <c r="Z5" s="155"/>
      <c r="AA5" s="155"/>
      <c r="AG5" s="155" t="str">
        <f t="shared" si="34"/>
        <v/>
      </c>
      <c r="AH5" s="155" t="str">
        <f t="shared" si="35"/>
        <v/>
      </c>
      <c r="AI5" s="155" t="str">
        <f t="shared" si="36"/>
        <v/>
      </c>
      <c r="AJ5" s="155" t="str">
        <f t="shared" si="37"/>
        <v/>
      </c>
      <c r="AK5" s="155" t="str">
        <f t="shared" si="38"/>
        <v/>
      </c>
      <c r="AL5" s="154">
        <f>IF(dummy1!B12=dummy1!B11,IF(dummy1!C12&gt;1,AL4,AL4+1),1)</f>
        <v>1</v>
      </c>
      <c r="AM5" s="155" t="str">
        <f t="shared" si="39"/>
        <v>1Court 3</v>
      </c>
      <c r="AN5" s="155" t="str">
        <f t="shared" si="40"/>
        <v>1Court 3</v>
      </c>
      <c r="AO5" s="155" t="str">
        <f t="shared" si="41"/>
        <v>1Court 3</v>
      </c>
      <c r="AP5" s="155" t="str">
        <f t="shared" si="42"/>
        <v>1Court 3</v>
      </c>
      <c r="AQ5" s="155" t="str">
        <f>dummy1!L15</f>
        <v>Court 1</v>
      </c>
      <c r="AR5" s="155">
        <v>1</v>
      </c>
      <c r="AS5" s="155">
        <f ca="1">IF(OFFSET($AZ5,0,AS$3)&lt;&gt;"",AS4+1,AS4)</f>
        <v>1</v>
      </c>
      <c r="AT5" s="155">
        <f t="shared" ref="AT5:AT6" ca="1" si="43">IF(OFFSET($AZ5,0,AT$3)&lt;&gt;"",AT4+1,AT4)</f>
        <v>0</v>
      </c>
      <c r="AU5" s="155">
        <f t="shared" ref="AU5:AU6" ca="1" si="44">IF(OFFSET($AZ5,0,AU$3)&lt;&gt;"",AU4+1,AU4)</f>
        <v>0</v>
      </c>
      <c r="AV5" s="155">
        <f t="shared" ref="AV5:AV6" ca="1" si="45">IF(OFFSET($AZ5,0,AV$3)&lt;&gt;"",AV4+1,AV4)</f>
        <v>0</v>
      </c>
      <c r="AW5" s="155">
        <f t="shared" ref="AW5:AW6" ca="1" si="46">IF(OFFSET($AZ5,0,AW$3)&lt;&gt;"",AW4+1,AW4)</f>
        <v>0</v>
      </c>
      <c r="AX5" s="155">
        <f t="shared" ref="AX5:AX6" ca="1" si="47">IF(OFFSET($AZ5,0,AX$3)&lt;&gt;"",AX4+1,AX4)</f>
        <v>0</v>
      </c>
      <c r="AY5" s="155">
        <f t="shared" ref="AY5:AY6" ca="1" si="48">IF(OFFSET($AZ5,0,AY$3)&lt;&gt;"",AY4+1,AY4)</f>
        <v>0</v>
      </c>
      <c r="AZ5" s="157">
        <f t="array" aca="1" ref="AZ5" ca="1">IFERROR(INDEX($K$3:$K$18,MATCH(1,($AM$3:$AM$18=$AR5&amp;$AQ5)*($J$3:$J$18=AZ$3),0),0),"")</f>
        <v>0.625</v>
      </c>
      <c r="BA5" s="159">
        <f t="array" aca="1" ref="BA5" ca="1">IFERROR(INDEX($I$3:$I$18,MATCH(1,($AM$3:$AM$18=$AR5&amp;$AQ5)*($J$3:$J$18=BA$3),0),0),"")</f>
        <v>1</v>
      </c>
      <c r="BB5" s="157" t="str">
        <f t="array" aca="1" ref="BB5" ca="1">IFERROR(INDEX($L$3:$L$18,MATCH(1,($AM$3:$AM$18=$AR5&amp;$AQ5)*($J$3:$J$18=BB$3),0),0),"")</f>
        <v>Player 1</v>
      </c>
      <c r="BC5" s="157" t="str">
        <f t="array" aca="1" ref="BC5" ca="1">IFERROR(INDEX($M$3:$M$18,MATCH(1,($AM$3:$AM$18=$AR5&amp;$AQ5)*($J$3:$J$18=BC$3),0),0),"")</f>
        <v>Player 16</v>
      </c>
      <c r="BD5" s="157" t="str">
        <f t="array" aca="1" ref="BD5" ca="1">IFERROR(INDEX($K$3:$K$18,MATCH(1,($AM$3:$AM$18=$AR5&amp;$AQ5)*($J$3:$J$18=BD$3),0),0),"")</f>
        <v/>
      </c>
      <c r="BE5" s="159" t="str">
        <f t="array" aca="1" ref="BE5" ca="1">IFERROR(INDEX($I$3:$I$18,MATCH(1,($AM$3:$AM$18=$AR5&amp;$AQ5)*($J$3:$J$18=BE$3),0),0),"")</f>
        <v/>
      </c>
      <c r="BF5" s="157" t="str">
        <f t="array" aca="1" ref="BF5" ca="1">IFERROR(INDEX($L$3:$L$18,MATCH(1,($AM$3:$AM$18=$AR5&amp;$AQ5)*($J$3:$J$18=BF$3),0),0),"")</f>
        <v/>
      </c>
      <c r="BG5" s="157" t="str">
        <f t="array" aca="1" ref="BG5" ca="1">IFERROR(INDEX($M$3:$M$18,MATCH(1,($AM$3:$AM$18=$AR5&amp;$AQ5)*($J$3:$J$18=BG$3),0),0),"")</f>
        <v/>
      </c>
      <c r="BH5" s="157" t="str">
        <f t="array" aca="1" ref="BH5" ca="1">IFERROR(INDEX($K$3:$K$18,MATCH(1,($AM$3:$AM$18=$AR5&amp;$AQ5)*($J$3:$J$18=BH$3),0),0),"")</f>
        <v/>
      </c>
      <c r="BI5" s="159" t="str">
        <f t="array" aca="1" ref="BI5" ca="1">IFERROR(INDEX($I$3:$I$18,MATCH(1,($AM$3:$AM$18=$AR5&amp;$AQ5)*($J$3:$J$18=BI$3),0),0),"")</f>
        <v/>
      </c>
      <c r="BJ5" s="157" t="str">
        <f t="array" aca="1" ref="BJ5" ca="1">IFERROR(INDEX($L$3:$L$18,MATCH(1,($AM$3:$AM$18=$AR5&amp;$AQ5)*($J$3:$J$18=BJ$3),0),0),"")</f>
        <v/>
      </c>
      <c r="BK5" s="157" t="str">
        <f t="array" aca="1" ref="BK5" ca="1">IFERROR(INDEX($M$3:$M$18,MATCH(1,($AM$3:$AM$18=$AR5&amp;$AQ5)*($J$3:$J$18=BK$3),0),0),"")</f>
        <v/>
      </c>
      <c r="BL5" s="157" t="str">
        <f t="array" aca="1" ref="BL5" ca="1">IFERROR(INDEX($K$3:$K$18,MATCH(1,($AM$3:$AM$18=$AR5&amp;$AQ5)*($J$3:$J$18=BL$3),0),0),"")</f>
        <v/>
      </c>
      <c r="BM5" s="159" t="str">
        <f t="array" aca="1" ref="BM5" ca="1">IFERROR(INDEX($I$3:$I$18,MATCH(1,($AM$3:$AM$18=$AR5&amp;$AQ5)*($J$3:$J$18=BM$3),0),0),"")</f>
        <v/>
      </c>
      <c r="BN5" s="157" t="str">
        <f t="array" aca="1" ref="BN5" ca="1">IFERROR(INDEX($L$3:$L$18,MATCH(1,($AM$3:$AM$18=$AR5&amp;$AQ5)*($J$3:$J$18=BN$3),0),0),"")</f>
        <v/>
      </c>
      <c r="BO5" s="157" t="str">
        <f t="array" aca="1" ref="BO5" ca="1">IFERROR(INDEX($M$3:$M$18,MATCH(1,($AM$3:$AM$18=$AR5&amp;$AQ5)*($J$3:$J$18=BO$3),0),0),"")</f>
        <v/>
      </c>
      <c r="BP5" s="157" t="str">
        <f t="array" aca="1" ref="BP5" ca="1">IFERROR(INDEX($K$3:$K$18,MATCH(1,($AM$3:$AM$18=$AR5&amp;$AQ5)*($J$3:$J$18=BP$3),0),0),"")</f>
        <v/>
      </c>
      <c r="BQ5" s="159" t="str">
        <f t="array" aca="1" ref="BQ5" ca="1">IFERROR(INDEX($I$3:$I$18,MATCH(1,($AM$3:$AM$18=$AR5&amp;$AQ5)*($J$3:$J$18=BQ$3),0),0),"")</f>
        <v/>
      </c>
      <c r="BR5" s="157" t="str">
        <f t="array" aca="1" ref="BR5" ca="1">IFERROR(INDEX($L$3:$L$18,MATCH(1,($AM$3:$AM$18=$AR5&amp;$AQ5)*($J$3:$J$18=BR$3),0),0),"")</f>
        <v/>
      </c>
      <c r="BS5" s="157" t="str">
        <f t="array" aca="1" ref="BS5" ca="1">IFERROR(INDEX($M$3:$M$18,MATCH(1,($AM$3:$AM$18=$AR5&amp;$AQ5)*($J$3:$J$18=BS$3),0),0),"")</f>
        <v/>
      </c>
      <c r="BT5" s="157" t="str">
        <f t="array" aca="1" ref="BT5" ca="1">IFERROR(INDEX($K$3:$K$18,MATCH(1,($AM$3:$AM$18=$AR5&amp;$AQ5)*($J$3:$J$18=BT$3),0),0),"")</f>
        <v/>
      </c>
      <c r="BU5" s="159" t="str">
        <f t="array" aca="1" ref="BU5" ca="1">IFERROR(INDEX($I$3:$I$18,MATCH(1,($AM$3:$AM$18=$AR5&amp;$AQ5)*($J$3:$J$18=BU$3),0),0),"")</f>
        <v/>
      </c>
      <c r="BV5" s="157" t="str">
        <f t="array" aca="1" ref="BV5" ca="1">IFERROR(INDEX($L$3:$L$18,MATCH(1,($AM$3:$AM$18=$AR5&amp;$AQ5)*($J$3:$J$18=BV$3),0),0),"")</f>
        <v/>
      </c>
      <c r="BW5" s="157" t="str">
        <f t="array" aca="1" ref="BW5" ca="1">IFERROR(INDEX($M$3:$M$18,MATCH(1,($AM$3:$AM$18=$AR5&amp;$AQ5)*($J$3:$J$18=BW$3),0),0),"")</f>
        <v/>
      </c>
      <c r="BX5" s="157" t="str">
        <f t="array" aca="1" ref="BX5" ca="1">IFERROR(INDEX($K$3:$K$18,MATCH(1,($AM$3:$AM$18=$AR5&amp;$AQ5)*($J$3:$J$18=BX$3),0),0),"")</f>
        <v/>
      </c>
      <c r="BY5" s="159" t="str">
        <f t="array" aca="1" ref="BY5" ca="1">IFERROR(INDEX($I$3:$I$18,MATCH(1,($AM$3:$AM$18=$AR5&amp;$AQ5)*($J$3:$J$18=BY$3),0),0),"")</f>
        <v/>
      </c>
      <c r="BZ5" s="157" t="str">
        <f t="array" aca="1" ref="BZ5" ca="1">IFERROR(INDEX($L$3:$L$18,MATCH(1,($AM$3:$AM$18=$AR5&amp;$AQ5)*($J$3:$J$18=BZ$3),0),0),"")</f>
        <v/>
      </c>
      <c r="CA5" s="157" t="str">
        <f t="array" aca="1" ref="CA5" ca="1">IFERROR(INDEX($M$3:$M$18,MATCH(1,($AM$3:$AM$18=$AR5&amp;$AQ5)*($J$3:$J$18=CA$3),0),0),"")</f>
        <v/>
      </c>
      <c r="CB5" s="157" t="str">
        <f t="array" ref="CB5">IFERROR(INDEX($S$3:$S$34,MATCH(1,($AN$3:$AN$34=$AR5&amp;$AQ5)*($R$3:$R$34=CB$3),0),0),"")</f>
        <v/>
      </c>
      <c r="CC5" s="159" t="str">
        <f t="array" ref="CC5">IFERROR(INDEX($Q$3:$Q$34,MATCH(1,($AN$3:$AN$34=$AR5&amp;$AQ5)*($R$3:$R$34=CC$3),0),0),"")</f>
        <v/>
      </c>
      <c r="CD5" s="157" t="str">
        <f t="array" ref="CD5">IFERROR(INDEX($T$3:$T$34,MATCH(1,($AN$3:$AN$34=$AR5&amp;$AQ5)*($R$3:$R$34=CD$3),0),0),"")</f>
        <v/>
      </c>
      <c r="CE5" s="157" t="str">
        <f t="array" ref="CE5">IFERROR(INDEX($U$3:$U$34,MATCH(1,($AN$3:$AN$34=$AR5&amp;$AQ5)*($R$3:$R$34=CE$3),0),0),"")</f>
        <v/>
      </c>
      <c r="CF5" s="157" t="str">
        <f t="array" ref="CF5">IFERROR(INDEX($S$3:$S$34,MATCH(1,($AN$3:$AN$34=$AR5&amp;$AQ5)*($R$3:$R$34=CF$3),0),0),"")</f>
        <v/>
      </c>
      <c r="CG5" s="159" t="str">
        <f t="array" ref="CG5">IFERROR(INDEX($Q$3:$Q$34,MATCH(1,($AN$3:$AN$34=$AR5&amp;$AQ5)*($R$3:$R$34=CG$3),0),0),"")</f>
        <v/>
      </c>
      <c r="CH5" s="157" t="str">
        <f t="array" ref="CH5">IFERROR(INDEX($T$3:$T$34,MATCH(1,($AN$3:$AN$34=$AR5&amp;$AQ5)*($R$3:$R$34=CH$3),0),0),"")</f>
        <v/>
      </c>
      <c r="CI5" s="157" t="str">
        <f t="array" ref="CI5">IFERROR(INDEX($U$3:$U$34,MATCH(1,($AN$3:$AN$34=$AR5&amp;$AQ5)*($R$3:$R$34=CI$3),0),0),"")</f>
        <v/>
      </c>
      <c r="CJ5" s="157" t="str">
        <f t="array" ref="CJ5">IFERROR(INDEX($S$3:$S$34,MATCH(1,($AN$3:$AN$34=$AR5&amp;$AQ5)*($R$3:$R$34=CJ$3),0),0),"")</f>
        <v/>
      </c>
      <c r="CK5" s="159" t="str">
        <f t="array" ref="CK5">IFERROR(INDEX($Q$3:$Q$34,MATCH(1,($AN$3:$AN$34=$AR5&amp;$AQ5)*($R$3:$R$34=CK$3),0),0),"")</f>
        <v/>
      </c>
      <c r="CL5" s="157" t="str">
        <f t="array" ref="CL5">IFERROR(INDEX($T$3:$T$34,MATCH(1,($AN$3:$AN$34=$AR5&amp;$AQ5)*($R$3:$R$34=CL$3),0),0),"")</f>
        <v/>
      </c>
      <c r="CM5" s="157" t="str">
        <f t="array" ref="CM5">IFERROR(INDEX($U$3:$U$34,MATCH(1,($AN$3:$AN$34=$AR5&amp;$AQ5)*($R$3:$R$34=CM$3),0),0),"")</f>
        <v/>
      </c>
      <c r="CN5" s="157" t="str">
        <f t="array" ref="CN5">IFERROR(INDEX($S$3:$S$34,MATCH(1,($AN$3:$AN$34=$AR5&amp;$AQ5)*($R$3:$R$34=CN$3),0),0),"")</f>
        <v/>
      </c>
      <c r="CO5" s="159" t="str">
        <f t="array" ref="CO5">IFERROR(INDEX($Q$3:$Q$34,MATCH(1,($AN$3:$AN$34=$AR5&amp;$AQ5)*($R$3:$R$34=CO$3),0),0),"")</f>
        <v/>
      </c>
      <c r="CP5" s="157" t="str">
        <f t="array" ref="CP5">IFERROR(INDEX($T$3:$T$34,MATCH(1,($AN$3:$AN$34=$AR5&amp;$AQ5)*($R$3:$R$34=CP$3),0),0),"")</f>
        <v/>
      </c>
      <c r="CQ5" s="157" t="str">
        <f t="array" ref="CQ5">IFERROR(INDEX($U$3:$U$34,MATCH(1,($AN$3:$AN$34=$AR5&amp;$AQ5)*($R$3:$R$34=CQ$3),0),0),"")</f>
        <v/>
      </c>
      <c r="CR5" s="157" t="str">
        <f t="array" ref="CR5">IFERROR(INDEX($S$3:$S$34,MATCH(1,($AN$3:$AN$34=$AR5&amp;$AQ5)*($R$3:$R$34=CR$3),0),0),"")</f>
        <v/>
      </c>
      <c r="CS5" s="159" t="str">
        <f t="array" ref="CS5">IFERROR(INDEX($Q$3:$Q$34,MATCH(1,($AN$3:$AN$34=$AR5&amp;$AQ5)*($R$3:$R$34=CS$3),0),0),"")</f>
        <v/>
      </c>
      <c r="CT5" s="157" t="str">
        <f t="array" ref="CT5">IFERROR(INDEX($T$3:$T$34,MATCH(1,($AN$3:$AN$34=$AR5&amp;$AQ5)*($R$3:$R$34=CT$3),0),0),"")</f>
        <v/>
      </c>
      <c r="CU5" s="157" t="str">
        <f t="array" ref="CU5">IFERROR(INDEX($U$3:$U$34,MATCH(1,($AN$3:$AN$34=$AR5&amp;$AQ5)*($R$3:$R$34=CU$3),0),0),"")</f>
        <v/>
      </c>
      <c r="CV5" s="157" t="str">
        <f t="array" ref="CV5">IFERROR(INDEX($S$3:$S$34,MATCH(1,($AN$3:$AN$34=$AR5&amp;$AQ5)*($R$3:$R$34=CV$3),0),0),"")</f>
        <v/>
      </c>
      <c r="CW5" s="159" t="str">
        <f t="array" ref="CW5">IFERROR(INDEX($Q$3:$Q$34,MATCH(1,($AN$3:$AN$34=$AR5&amp;$AQ5)*($R$3:$R$34=CW$3),0),0),"")</f>
        <v/>
      </c>
      <c r="CX5" s="157" t="str">
        <f t="array" ref="CX5">IFERROR(INDEX($T$3:$T$34,MATCH(1,($AN$3:$AN$34=$AR5&amp;$AQ5)*($R$3:$R$34=CX$3),0),0),"")</f>
        <v/>
      </c>
      <c r="CY5" s="157" t="str">
        <f t="array" ref="CY5">IFERROR(INDEX($U$3:$U$34,MATCH(1,($AN$3:$AN$34=$AR5&amp;$AQ5)*($R$3:$R$34=CY$3),0),0),"")</f>
        <v/>
      </c>
      <c r="CZ5" s="157" t="str">
        <f t="array" ref="CZ5">IFERROR(INDEX($S$3:$S$34,MATCH(1,($AN$3:$AN$34=$AR5&amp;$AQ5)*($R$3:$R$34=CZ$3),0),0),"")</f>
        <v/>
      </c>
      <c r="DA5" s="159" t="str">
        <f t="array" ref="DA5">IFERROR(INDEX($Q$3:$Q$34,MATCH(1,($AN$3:$AN$34=$AR5&amp;$AQ5)*($R$3:$R$34=DA$3),0),0),"")</f>
        <v/>
      </c>
      <c r="DB5" s="157" t="str">
        <f t="array" ref="DB5">IFERROR(INDEX($T$3:$T$34,MATCH(1,($AN$3:$AN$34=$AR5&amp;$AQ5)*($R$3:$R$34=DB$3),0),0),"")</f>
        <v/>
      </c>
      <c r="DC5" s="157" t="str">
        <f t="array" ref="DC5">IFERROR(INDEX($U$3:$U$34,MATCH(1,($AN$3:$AN$34=$AR5&amp;$AQ5)*($R$3:$R$34=DC$3),0),0),"")</f>
        <v/>
      </c>
      <c r="DD5" s="157" t="str">
        <f t="array" ref="DD5">IFERROR(INDEX($AA$3:$AA$66,MATCH(1,($AO$3:$AO$66=$AR5&amp;$AQ5)*($Z$3:$Z$66=DD$3),0),0),"")</f>
        <v/>
      </c>
      <c r="DE5" s="159" t="str">
        <f t="array" ref="DE5">IFERROR(INDEX($Y$3:$Y$66,MATCH(1,($AO$3:$AO$66=$AR5&amp;$AQ5)*($Z$3:$Z$66=DE$3),0),0),"")</f>
        <v/>
      </c>
      <c r="DF5" s="157" t="str">
        <f t="array" ref="DF5">IFERROR(INDEX($AB$3:$AB$66,MATCH(1,($AO$3:$AO$66=$AR5&amp;$AQ5)*($Z$3:$Z$66=DF$3),0),0),"")</f>
        <v/>
      </c>
      <c r="DG5" s="157" t="str">
        <f t="array" ref="DG5">IFERROR(INDEX($AC$3:$AC$66,MATCH(1,($AO$3:$AO$66=$AR5&amp;$AQ5)*($Z$3:$Z$66=DG$3),0),0),"")</f>
        <v/>
      </c>
      <c r="DH5" s="157" t="str">
        <f t="array" ref="DH5">IFERROR(INDEX($AA$3:$AA$66,MATCH(1,($AO$3:$AO$66=$AR5&amp;$AQ5)*($Z$3:$Z$66=DH$3),0),0),"")</f>
        <v/>
      </c>
      <c r="DI5" s="159" t="str">
        <f t="array" ref="DI5">IFERROR(INDEX($Y$3:$Y$66,MATCH(1,($AO$3:$AO$66=$AR5&amp;$AQ5)*($Z$3:$Z$66=DI$3),0),0),"")</f>
        <v/>
      </c>
      <c r="DJ5" s="157" t="str">
        <f t="array" ref="DJ5">IFERROR(INDEX($AB$3:$AB$66,MATCH(1,($AO$3:$AO$66=$AR5&amp;$AQ5)*($Z$3:$Z$66=DJ$3),0),0),"")</f>
        <v/>
      </c>
      <c r="DK5" s="157" t="str">
        <f t="array" ref="DK5">IFERROR(INDEX($AC$3:$AC$66,MATCH(1,($AO$3:$AO$66=$AR5&amp;$AQ5)*($Z$3:$Z$66=DK$3),0),0),"")</f>
        <v/>
      </c>
      <c r="DL5" s="157" t="str">
        <f t="array" ref="DL5">IFERROR(INDEX($AA$3:$AA$66,MATCH(1,($AO$3:$AO$66=$AR5&amp;$AQ5)*($Z$3:$Z$66=DL$3),0),0),"")</f>
        <v/>
      </c>
      <c r="DM5" s="159" t="str">
        <f t="array" ref="DM5">IFERROR(INDEX($Y$3:$Y$66,MATCH(1,($AO$3:$AO$66=$AR5&amp;$AQ5)*($Z$3:$Z$66=DM$3),0),0),"")</f>
        <v/>
      </c>
      <c r="DN5" s="157" t="str">
        <f t="array" ref="DN5">IFERROR(INDEX($AB$3:$AB$66,MATCH(1,($AO$3:$AO$66=$AR5&amp;$AQ5)*($Z$3:$Z$66=DN$3),0),0),"")</f>
        <v/>
      </c>
      <c r="DO5" s="157" t="str">
        <f t="array" ref="DO5">IFERROR(INDEX($AC$3:$AC$66,MATCH(1,($AO$3:$AO$66=$AR5&amp;$AQ5)*($Z$3:$Z$66=DO$3),0),0),"")</f>
        <v/>
      </c>
      <c r="DP5" s="157" t="str">
        <f t="array" ref="DP5">IFERROR(INDEX($AA$3:$AA$66,MATCH(1,($AO$3:$AO$66=$AR5&amp;$AQ5)*($Z$3:$Z$66=DP$3),0),0),"")</f>
        <v/>
      </c>
      <c r="DQ5" s="159" t="str">
        <f t="array" ref="DQ5">IFERROR(INDEX($Y$3:$Y$66,MATCH(1,($AO$3:$AO$66=$AR5&amp;$AQ5)*($Z$3:$Z$66=DQ$3),0),0),"")</f>
        <v/>
      </c>
      <c r="DR5" s="157" t="str">
        <f t="array" ref="DR5">IFERROR(INDEX($AB$3:$AB$66,MATCH(1,($AO$3:$AO$66=$AR5&amp;$AQ5)*($Z$3:$Z$66=DR$3),0),0),"")</f>
        <v/>
      </c>
      <c r="DS5" s="157" t="str">
        <f t="array" ref="DS5">IFERROR(INDEX($AC$3:$AC$66,MATCH(1,($AO$3:$AO$66=$AR5&amp;$AQ5)*($Z$3:$Z$66=DS$3),0),0),"")</f>
        <v/>
      </c>
      <c r="DT5" s="157" t="str">
        <f t="array" ref="DT5">IFERROR(INDEX($AA$3:$AA$66,MATCH(1,($AO$3:$AO$66=$AR5&amp;$AQ5)*($Z$3:$Z$66=DT$3),0),0),"")</f>
        <v/>
      </c>
      <c r="DU5" s="159" t="str">
        <f t="array" ref="DU5">IFERROR(INDEX($Y$3:$Y$66,MATCH(1,($AO$3:$AO$66=$AR5&amp;$AQ5)*($Z$3:$Z$66=DU$3),0),0),"")</f>
        <v/>
      </c>
      <c r="DV5" s="157" t="str">
        <f t="array" ref="DV5">IFERROR(INDEX($AB$3:$AB$66,MATCH(1,($AO$3:$AO$66=$AR5&amp;$AQ5)*($Z$3:$Z$66=DV$3),0),0),"")</f>
        <v/>
      </c>
      <c r="DW5" s="157" t="str">
        <f t="array" ref="DW5">IFERROR(INDEX($AC$3:$AC$66,MATCH(1,($AO$3:$AO$66=$AR5&amp;$AQ5)*($Z$3:$Z$66=DW$3),0),0),"")</f>
        <v/>
      </c>
      <c r="DX5" s="157" t="str">
        <f t="array" ref="DX5">IFERROR(INDEX($AA$3:$AA$66,MATCH(1,($AO$3:$AO$66=$AR5&amp;$AQ5)*($Z$3:$Z$66=DX$3),0),0),"")</f>
        <v/>
      </c>
      <c r="DY5" s="159" t="str">
        <f t="array" ref="DY5">IFERROR(INDEX($Y$3:$Y$66,MATCH(1,($AO$3:$AO$66=$AR5&amp;$AQ5)*($Z$3:$Z$66=DY$3),0),0),"")</f>
        <v/>
      </c>
      <c r="DZ5" s="157" t="str">
        <f t="array" ref="DZ5">IFERROR(INDEX($AB$3:$AB$66,MATCH(1,($AO$3:$AO$66=$AR5&amp;$AQ5)*($Z$3:$Z$66=DZ$3),0),0),"")</f>
        <v/>
      </c>
      <c r="EA5" s="157" t="str">
        <f t="array" ref="EA5">IFERROR(INDEX($AC$3:$AC$66,MATCH(1,($AO$3:$AO$66=$AR5&amp;$AQ5)*($Z$3:$Z$66=EA$3),0),0),"")</f>
        <v/>
      </c>
      <c r="EB5" s="157" t="str">
        <f t="array" ref="EB5">IFERROR(INDEX($AA$3:$AA$66,MATCH(1,($AO$3:$AO$66=$AR5&amp;$AQ5)*($Z$3:$Z$66=EB$3),0),0),"")</f>
        <v/>
      </c>
      <c r="EC5" s="159" t="str">
        <f t="array" ref="EC5">IFERROR(INDEX($Y$3:$Y$66,MATCH(1,($AO$3:$AO$66=$AR5&amp;$AQ5)*($Z$3:$Z$66=EC$3),0),0),"")</f>
        <v/>
      </c>
      <c r="ED5" s="157" t="str">
        <f t="array" ref="ED5">IFERROR(INDEX($AB$3:$AB$66,MATCH(1,($AO$3:$AO$66=$AR5&amp;$AQ5)*($Z$3:$Z$66=ED$3),0),0),"")</f>
        <v/>
      </c>
      <c r="EE5" s="157" t="str">
        <f t="array" ref="EE5">IFERROR(INDEX($AC$3:$AC$66,MATCH(1,($AO$3:$AO$66=$AR5&amp;$AQ5)*($Z$3:$Z$66=EE$3),0),0),"")</f>
        <v/>
      </c>
      <c r="EF5" s="157" t="str">
        <f t="array" ref="EF5">IFERROR(INDEX($AI$3:$AI$130,MATCH(1,($AP$3:$AP$130=$AR5&amp;$AQ5)*($AH$3:$AH$130=EF$3),0),0),"")</f>
        <v/>
      </c>
      <c r="EG5" s="159" t="str">
        <f t="array" ref="EG5">IFERROR(INDEX($AG$3:$AG$130,MATCH(1,($AP$3:$AP$130=$AR5&amp;$AQ5)*($AH$3:$AH$130=EG$3),0),0),"")</f>
        <v/>
      </c>
      <c r="EH5" s="157" t="str">
        <f t="array" ref="EH5">IFERROR(INDEX($AJ$3:$AJ$130,MATCH(1,($AP$3:$AP$130=$AR5&amp;$AQ5)*($AH$3:$AH$130=EH$3),0),0),"")</f>
        <v/>
      </c>
      <c r="EI5" s="157" t="str">
        <f t="array" ref="EI5">IFERROR(INDEX($AK$3:$AK$130,MATCH(1,($AP$3:$AP$130=$AR5&amp;$AQ5)*($AH$3:$AH$130=EI$3),0),0),"")</f>
        <v/>
      </c>
      <c r="EJ5" s="157" t="str">
        <f t="array" ref="EJ5">IFERROR(INDEX($AI$3:$AI$130,MATCH(1,($AP$3:$AP$130=$AR5&amp;$AQ5)*($AH$3:$AH$130=EJ$3),0),0),"")</f>
        <v/>
      </c>
      <c r="EK5" s="159" t="str">
        <f t="array" ref="EK5">IFERROR(INDEX($AG$3:$AG$130,MATCH(1,($AP$3:$AP$130=$AR5&amp;$AQ5)*($AH$3:$AH$130=EK$3),0),0),"")</f>
        <v/>
      </c>
      <c r="EL5" s="157" t="str">
        <f t="array" ref="EL5">IFERROR(INDEX($AJ$3:$AJ$130,MATCH(1,($AP$3:$AP$130=$AR5&amp;$AQ5)*($AH$3:$AH$130=EL$3),0),0),"")</f>
        <v/>
      </c>
      <c r="EM5" s="157" t="str">
        <f t="array" ref="EM5">IFERROR(INDEX($AK$3:$AK$130,MATCH(1,($AP$3:$AP$130=$AR5&amp;$AQ5)*($AH$3:$AH$130=EM$3),0),0),"")</f>
        <v/>
      </c>
      <c r="EN5" s="157" t="str">
        <f t="array" ref="EN5">IFERROR(INDEX($AI$3:$AI$130,MATCH(1,($AP$3:$AP$130=$AR5&amp;$AQ5)*($AH$3:$AH$130=EN$3),0),0),"")</f>
        <v/>
      </c>
      <c r="EO5" s="159" t="str">
        <f t="array" ref="EO5">IFERROR(INDEX($AG$3:$AG$130,MATCH(1,($AP$3:$AP$130=$AR5&amp;$AQ5)*($AH$3:$AH$130=EO$3),0),0),"")</f>
        <v/>
      </c>
      <c r="EP5" s="157" t="str">
        <f t="array" ref="EP5">IFERROR(INDEX($AJ$3:$AJ$130,MATCH(1,($AP$3:$AP$130=$AR5&amp;$AQ5)*($AH$3:$AH$130=EP$3),0),0),"")</f>
        <v/>
      </c>
      <c r="EQ5" s="157" t="str">
        <f t="array" ref="EQ5">IFERROR(INDEX($AK$3:$AK$130,MATCH(1,($AP$3:$AP$130=$AR5&amp;$AQ5)*($AH$3:$AH$130=EQ$3),0),0),"")</f>
        <v/>
      </c>
      <c r="ER5" s="157" t="str">
        <f t="array" ref="ER5">IFERROR(INDEX($AI$3:$AI$130,MATCH(1,($AP$3:$AP$130=$AR5&amp;$AQ5)*($AH$3:$AH$130=ER$3),0),0),"")</f>
        <v/>
      </c>
      <c r="ES5" s="159" t="str">
        <f t="array" ref="ES5">IFERROR(INDEX($AG$3:$AG$130,MATCH(1,($AP$3:$AP$130=$AR5&amp;$AQ5)*($AH$3:$AH$130=ES$3),0),0),"")</f>
        <v/>
      </c>
      <c r="ET5" s="157" t="str">
        <f t="array" ref="ET5">IFERROR(INDEX($AJ$3:$AJ$130,MATCH(1,($AP$3:$AP$130=$AR5&amp;$AQ5)*($AH$3:$AH$130=ET$3),0),0),"")</f>
        <v/>
      </c>
      <c r="EU5" s="157" t="str">
        <f t="array" ref="EU5">IFERROR(INDEX($AK$3:$AK$130,MATCH(1,($AP$3:$AP$130=$AR5&amp;$AQ5)*($AH$3:$AH$130=EU$3),0),0),"")</f>
        <v/>
      </c>
      <c r="EV5" s="157" t="str">
        <f t="array" ref="EV5">IFERROR(INDEX($AI$3:$AI$130,MATCH(1,($AP$3:$AP$130=$AR5&amp;$AQ5)*($AH$3:$AH$130=EV$3),0),0),"")</f>
        <v/>
      </c>
      <c r="EW5" s="159" t="str">
        <f t="array" ref="EW5">IFERROR(INDEX($AG$3:$AG$130,MATCH(1,($AP$3:$AP$130=$AR5&amp;$AQ5)*($AH$3:$AH$130=EW$3),0),0),"")</f>
        <v/>
      </c>
      <c r="EX5" s="157" t="str">
        <f t="array" ref="EX5">IFERROR(INDEX($AJ$3:$AJ$130,MATCH(1,($AP$3:$AP$130=$AR5&amp;$AQ5)*($AH$3:$AH$130=EX$3),0),0),"")</f>
        <v/>
      </c>
      <c r="EY5" s="157" t="str">
        <f t="array" ref="EY5">IFERROR(INDEX($AK$3:$AK$130,MATCH(1,($AP$3:$AP$130=$AR5&amp;$AQ5)*($AH$3:$AH$130=EY$3),0),0),"")</f>
        <v/>
      </c>
      <c r="EZ5" s="157" t="str">
        <f t="array" ref="EZ5">IFERROR(INDEX($AI$3:$AI$130,MATCH(1,($AP$3:$AP$130=$AR5&amp;$AQ5)*($AH$3:$AH$130=EZ$3),0),0),"")</f>
        <v/>
      </c>
      <c r="FA5" s="159" t="str">
        <f t="array" ref="FA5">IFERROR(INDEX($AG$3:$AG$130,MATCH(1,($AP$3:$AP$130=$AR5&amp;$AQ5)*($AH$3:$AH$130=FA$3),0),0),"")</f>
        <v/>
      </c>
      <c r="FB5" s="157" t="str">
        <f t="array" ref="FB5">IFERROR(INDEX($AJ$3:$AJ$130,MATCH(1,($AP$3:$AP$130=$AR5&amp;$AQ5)*($AH$3:$AH$130=FB$3),0),0),"")</f>
        <v/>
      </c>
      <c r="FC5" s="157" t="str">
        <f t="array" ref="FC5">IFERROR(INDEX($AK$3:$AK$130,MATCH(1,($AP$3:$AP$130=$AR5&amp;$AQ5)*($AH$3:$AH$130=FC$3),0),0),"")</f>
        <v/>
      </c>
      <c r="FD5" s="157" t="str">
        <f t="array" ref="FD5">IFERROR(INDEX($AI$3:$AI$130,MATCH(1,($AP$3:$AP$130=$AR5&amp;$AQ5)*($AH$3:$AH$130=FD$3),0),0),"")</f>
        <v/>
      </c>
      <c r="FE5" s="159" t="str">
        <f t="array" ref="FE5">IFERROR(INDEX($AG$3:$AG$130,MATCH(1,($AP$3:$AP$130=$AR5&amp;$AQ5)*($AH$3:$AH$130=FE$3),0),0),"")</f>
        <v/>
      </c>
      <c r="FF5" s="157" t="str">
        <f t="array" ref="FF5">IFERROR(INDEX($AJ$3:$AJ$130,MATCH(1,($AP$3:$AP$130=$AR5&amp;$AQ5)*($AH$3:$AH$130=FF$3),0),0),"")</f>
        <v/>
      </c>
      <c r="FG5" s="157" t="str">
        <f t="array" ref="FG5">IFERROR(INDEX($AK$3:$AK$130,MATCH(1,($AP$3:$AP$130=$AR5&amp;$AQ5)*($AH$3:$AH$130=FG$3),0),0),"")</f>
        <v/>
      </c>
    </row>
    <row r="6" spans="2:163" ht="13.8" x14ac:dyDescent="0.25">
      <c r="B6" s="155">
        <f>dummy1!O12</f>
        <v>4</v>
      </c>
      <c r="C6" s="156">
        <f>dummy1!P12</f>
        <v>42040</v>
      </c>
      <c r="D6" s="157">
        <f>dummy1!Q12</f>
        <v>0.625</v>
      </c>
      <c r="E6" s="155" t="str">
        <f>dummy1!R12</f>
        <v>Court 4</v>
      </c>
      <c r="F6" s="155">
        <f ca="1">'Bracket 9 - 16'!C42</f>
        <v>4</v>
      </c>
      <c r="G6" s="155" t="str">
        <f ca="1">IFERROR(VLOOKUP(dummy1!S12,dummy1!$K$45:$L$172,2,FALSE),"")</f>
        <v>Player 5</v>
      </c>
      <c r="H6" s="155" t="str">
        <f ca="1">IFERROR(VLOOKUP(dummy1!T12,dummy1!$K$45:$L$172,2,FALSE),"")</f>
        <v>Player 12</v>
      </c>
      <c r="I6" s="155">
        <f t="shared" ca="1" si="29"/>
        <v>4</v>
      </c>
      <c r="J6" s="155">
        <f t="shared" ca="1" si="30"/>
        <v>42040</v>
      </c>
      <c r="K6" s="155">
        <f t="shared" ca="1" si="31"/>
        <v>0.625</v>
      </c>
      <c r="L6" s="155" t="str">
        <f t="shared" ca="1" si="32"/>
        <v>Player 5</v>
      </c>
      <c r="M6" s="155" t="str">
        <f t="shared" ca="1" si="33"/>
        <v>Player 12</v>
      </c>
      <c r="W6" s="155"/>
      <c r="X6" s="155"/>
      <c r="Y6" s="155"/>
      <c r="Z6" s="155"/>
      <c r="AA6" s="155"/>
      <c r="AG6" s="155" t="str">
        <f t="shared" si="34"/>
        <v/>
      </c>
      <c r="AH6" s="155" t="str">
        <f t="shared" si="35"/>
        <v/>
      </c>
      <c r="AI6" s="155" t="str">
        <f t="shared" si="36"/>
        <v/>
      </c>
      <c r="AJ6" s="155" t="str">
        <f t="shared" si="37"/>
        <v/>
      </c>
      <c r="AK6" s="155" t="str">
        <f t="shared" si="38"/>
        <v/>
      </c>
      <c r="AL6" s="154">
        <f>IF(dummy1!B13=dummy1!B12,IF(dummy1!C13&gt;1,AL5,AL5+1),1)</f>
        <v>1</v>
      </c>
      <c r="AM6" s="155" t="str">
        <f t="shared" si="39"/>
        <v>1Court 4</v>
      </c>
      <c r="AN6" s="155" t="str">
        <f t="shared" si="40"/>
        <v>1Court 4</v>
      </c>
      <c r="AO6" s="155" t="str">
        <f t="shared" si="41"/>
        <v>1Court 4</v>
      </c>
      <c r="AP6" s="155" t="str">
        <f t="shared" si="42"/>
        <v>1Court 4</v>
      </c>
      <c r="AQ6" s="155" t="str">
        <f>AQ5</f>
        <v>Court 1</v>
      </c>
      <c r="AR6" s="155">
        <v>2</v>
      </c>
      <c r="AS6" s="155">
        <f t="shared" ref="AS6" ca="1" si="49">IF(OFFSET($AZ6,0,AS$3)&lt;&gt;"",AS5+1,AS5)</f>
        <v>1</v>
      </c>
      <c r="AT6" s="155">
        <f t="shared" ca="1" si="43"/>
        <v>0</v>
      </c>
      <c r="AU6" s="155">
        <f t="shared" ca="1" si="44"/>
        <v>0</v>
      </c>
      <c r="AV6" s="155">
        <f t="shared" ca="1" si="45"/>
        <v>0</v>
      </c>
      <c r="AW6" s="155">
        <f t="shared" ca="1" si="46"/>
        <v>0</v>
      </c>
      <c r="AX6" s="155">
        <f t="shared" ca="1" si="47"/>
        <v>0</v>
      </c>
      <c r="AY6" s="155">
        <f t="shared" ca="1" si="48"/>
        <v>0</v>
      </c>
      <c r="AZ6" s="157" t="str">
        <f t="array" aca="1" ref="AZ6" ca="1">IFERROR(INDEX($K$3:$K$18,MATCH(1,($AM$3:$AM$18=$AR6&amp;$AQ6)*($J$3:$J$18=AZ$3),0),0),"")</f>
        <v/>
      </c>
      <c r="BA6" s="159" t="str">
        <f t="array" aca="1" ref="BA6" ca="1">IFERROR(INDEX($I$3:$I$18,MATCH(1,($AM$3:$AM$18=$AR6&amp;$AQ6)*($J$3:$J$18=BA$3),0),0),"")</f>
        <v/>
      </c>
      <c r="BB6" s="157" t="str">
        <f t="array" aca="1" ref="BB6" ca="1">IFERROR(INDEX($L$3:$L$18,MATCH(1,($AM$3:$AM$18=$AR6&amp;$AQ6)*($J$3:$J$18=BB$3),0),0),"")</f>
        <v/>
      </c>
      <c r="BC6" s="157" t="str">
        <f t="array" aca="1" ref="BC6" ca="1">IFERROR(INDEX($M$3:$M$18,MATCH(1,($AM$3:$AM$18=$AR6&amp;$AQ6)*($J$3:$J$18=BC$3),0),0),"")</f>
        <v/>
      </c>
      <c r="BD6" s="157" t="str">
        <f t="array" aca="1" ref="BD6" ca="1">IFERROR(INDEX($K$3:$K$18,MATCH(1,($AM$3:$AM$18=$AR6&amp;$AQ6)*($J$3:$J$18=BD$3),0),0),"")</f>
        <v/>
      </c>
      <c r="BE6" s="159" t="str">
        <f t="array" aca="1" ref="BE6" ca="1">IFERROR(INDEX($I$3:$I$18,MATCH(1,($AM$3:$AM$18=$AR6&amp;$AQ6)*($J$3:$J$18=BE$3),0),0),"")</f>
        <v/>
      </c>
      <c r="BF6" s="157" t="str">
        <f t="array" aca="1" ref="BF6" ca="1">IFERROR(INDEX($L$3:$L$18,MATCH(1,($AM$3:$AM$18=$AR6&amp;$AQ6)*($J$3:$J$18=BF$3),0),0),"")</f>
        <v/>
      </c>
      <c r="BG6" s="157" t="str">
        <f t="array" aca="1" ref="BG6" ca="1">IFERROR(INDEX($M$3:$M$18,MATCH(1,($AM$3:$AM$18=$AR6&amp;$AQ6)*($J$3:$J$18=BG$3),0),0),"")</f>
        <v/>
      </c>
      <c r="BH6" s="157" t="str">
        <f t="array" aca="1" ref="BH6" ca="1">IFERROR(INDEX($K$3:$K$18,MATCH(1,($AM$3:$AM$18=$AR6&amp;$AQ6)*($J$3:$J$18=BH$3),0),0),"")</f>
        <v/>
      </c>
      <c r="BI6" s="159" t="str">
        <f t="array" aca="1" ref="BI6" ca="1">IFERROR(INDEX($I$3:$I$18,MATCH(1,($AM$3:$AM$18=$AR6&amp;$AQ6)*($J$3:$J$18=BI$3),0),0),"")</f>
        <v/>
      </c>
      <c r="BJ6" s="157" t="str">
        <f t="array" aca="1" ref="BJ6" ca="1">IFERROR(INDEX($L$3:$L$18,MATCH(1,($AM$3:$AM$18=$AR6&amp;$AQ6)*($J$3:$J$18=BJ$3),0),0),"")</f>
        <v/>
      </c>
      <c r="BK6" s="157" t="str">
        <f t="array" aca="1" ref="BK6" ca="1">IFERROR(INDEX($M$3:$M$18,MATCH(1,($AM$3:$AM$18=$AR6&amp;$AQ6)*($J$3:$J$18=BK$3),0),0),"")</f>
        <v/>
      </c>
      <c r="BL6" s="157" t="str">
        <f t="array" aca="1" ref="BL6" ca="1">IFERROR(INDEX($K$3:$K$18,MATCH(1,($AM$3:$AM$18=$AR6&amp;$AQ6)*($J$3:$J$18=BL$3),0),0),"")</f>
        <v/>
      </c>
      <c r="BM6" s="159" t="str">
        <f t="array" aca="1" ref="BM6" ca="1">IFERROR(INDEX($I$3:$I$18,MATCH(1,($AM$3:$AM$18=$AR6&amp;$AQ6)*($J$3:$J$18=BM$3),0),0),"")</f>
        <v/>
      </c>
      <c r="BN6" s="157" t="str">
        <f t="array" aca="1" ref="BN6" ca="1">IFERROR(INDEX($L$3:$L$18,MATCH(1,($AM$3:$AM$18=$AR6&amp;$AQ6)*($J$3:$J$18=BN$3),0),0),"")</f>
        <v/>
      </c>
      <c r="BO6" s="157" t="str">
        <f t="array" aca="1" ref="BO6" ca="1">IFERROR(INDEX($M$3:$M$18,MATCH(1,($AM$3:$AM$18=$AR6&amp;$AQ6)*($J$3:$J$18=BO$3),0),0),"")</f>
        <v/>
      </c>
      <c r="BP6" s="157" t="str">
        <f t="array" aca="1" ref="BP6" ca="1">IFERROR(INDEX($K$3:$K$18,MATCH(1,($AM$3:$AM$18=$AR6&amp;$AQ6)*($J$3:$J$18=BP$3),0),0),"")</f>
        <v/>
      </c>
      <c r="BQ6" s="159" t="str">
        <f t="array" aca="1" ref="BQ6" ca="1">IFERROR(INDEX($I$3:$I$18,MATCH(1,($AM$3:$AM$18=$AR6&amp;$AQ6)*($J$3:$J$18=BQ$3),0),0),"")</f>
        <v/>
      </c>
      <c r="BR6" s="157" t="str">
        <f t="array" aca="1" ref="BR6" ca="1">IFERROR(INDEX($L$3:$L$18,MATCH(1,($AM$3:$AM$18=$AR6&amp;$AQ6)*($J$3:$J$18=BR$3),0),0),"")</f>
        <v/>
      </c>
      <c r="BS6" s="157" t="str">
        <f t="array" aca="1" ref="BS6" ca="1">IFERROR(INDEX($M$3:$M$18,MATCH(1,($AM$3:$AM$18=$AR6&amp;$AQ6)*($J$3:$J$18=BS$3),0),0),"")</f>
        <v/>
      </c>
      <c r="BT6" s="157" t="str">
        <f t="array" aca="1" ref="BT6" ca="1">IFERROR(INDEX($K$3:$K$18,MATCH(1,($AM$3:$AM$18=$AR6&amp;$AQ6)*($J$3:$J$18=BT$3),0),0),"")</f>
        <v/>
      </c>
      <c r="BU6" s="159" t="str">
        <f t="array" aca="1" ref="BU6" ca="1">IFERROR(INDEX($I$3:$I$18,MATCH(1,($AM$3:$AM$18=$AR6&amp;$AQ6)*($J$3:$J$18=BU$3),0),0),"")</f>
        <v/>
      </c>
      <c r="BV6" s="157" t="str">
        <f t="array" aca="1" ref="BV6" ca="1">IFERROR(INDEX($L$3:$L$18,MATCH(1,($AM$3:$AM$18=$AR6&amp;$AQ6)*($J$3:$J$18=BV$3),0),0),"")</f>
        <v/>
      </c>
      <c r="BW6" s="157" t="str">
        <f t="array" aca="1" ref="BW6" ca="1">IFERROR(INDEX($M$3:$M$18,MATCH(1,($AM$3:$AM$18=$AR6&amp;$AQ6)*($J$3:$J$18=BW$3),0),0),"")</f>
        <v/>
      </c>
      <c r="BX6" s="157" t="str">
        <f t="array" aca="1" ref="BX6" ca="1">IFERROR(INDEX($K$3:$K$18,MATCH(1,($AM$3:$AM$18=$AR6&amp;$AQ6)*($J$3:$J$18=BX$3),0),0),"")</f>
        <v/>
      </c>
      <c r="BY6" s="159" t="str">
        <f t="array" aca="1" ref="BY6" ca="1">IFERROR(INDEX($I$3:$I$18,MATCH(1,($AM$3:$AM$18=$AR6&amp;$AQ6)*($J$3:$J$18=BY$3),0),0),"")</f>
        <v/>
      </c>
      <c r="BZ6" s="157" t="str">
        <f t="array" aca="1" ref="BZ6" ca="1">IFERROR(INDEX($L$3:$L$18,MATCH(1,($AM$3:$AM$18=$AR6&amp;$AQ6)*($J$3:$J$18=BZ$3),0),0),"")</f>
        <v/>
      </c>
      <c r="CA6" s="157" t="str">
        <f t="array" aca="1" ref="CA6" ca="1">IFERROR(INDEX($M$3:$M$18,MATCH(1,($AM$3:$AM$18=$AR6&amp;$AQ6)*($J$3:$J$18=CA$3),0),0),"")</f>
        <v/>
      </c>
      <c r="CB6" s="157" t="str">
        <f t="array" ref="CB6">IFERROR(INDEX($S$3:$S$34,MATCH(1,($AN$3:$AN$34=$AR6&amp;$AQ6)*($R$3:$R$34=CB$3),0),0),"")</f>
        <v/>
      </c>
      <c r="CC6" s="159" t="str">
        <f t="array" ref="CC6">IFERROR(INDEX($Q$3:$Q$34,MATCH(1,($AN$3:$AN$34=$AR6&amp;$AQ6)*($R$3:$R$34=CC$3),0),0),"")</f>
        <v/>
      </c>
      <c r="CD6" s="157" t="str">
        <f t="array" ref="CD6">IFERROR(INDEX($T$3:$T$34,MATCH(1,($AN$3:$AN$34=$AR6&amp;$AQ6)*($R$3:$R$34=CD$3),0),0),"")</f>
        <v/>
      </c>
      <c r="CE6" s="157" t="str">
        <f t="array" ref="CE6">IFERROR(INDEX($U$3:$U$34,MATCH(1,($AN$3:$AN$34=$AR6&amp;$AQ6)*($R$3:$R$34=CE$3),0),0),"")</f>
        <v/>
      </c>
      <c r="CF6" s="157" t="str">
        <f t="array" ref="CF6">IFERROR(INDEX($S$3:$S$34,MATCH(1,($AN$3:$AN$34=$AR6&amp;$AQ6)*($R$3:$R$34=CF$3),0),0),"")</f>
        <v/>
      </c>
      <c r="CG6" s="159" t="str">
        <f t="array" ref="CG6">IFERROR(INDEX($Q$3:$Q$34,MATCH(1,($AN$3:$AN$34=$AR6&amp;$AQ6)*($R$3:$R$34=CG$3),0),0),"")</f>
        <v/>
      </c>
      <c r="CH6" s="157" t="str">
        <f t="array" ref="CH6">IFERROR(INDEX($T$3:$T$34,MATCH(1,($AN$3:$AN$34=$AR6&amp;$AQ6)*($R$3:$R$34=CH$3),0),0),"")</f>
        <v/>
      </c>
      <c r="CI6" s="157" t="str">
        <f t="array" ref="CI6">IFERROR(INDEX($U$3:$U$34,MATCH(1,($AN$3:$AN$34=$AR6&amp;$AQ6)*($R$3:$R$34=CI$3),0),0),"")</f>
        <v/>
      </c>
      <c r="CJ6" s="157" t="str">
        <f t="array" ref="CJ6">IFERROR(INDEX($S$3:$S$34,MATCH(1,($AN$3:$AN$34=$AR6&amp;$AQ6)*($R$3:$R$34=CJ$3),0),0),"")</f>
        <v/>
      </c>
      <c r="CK6" s="159" t="str">
        <f t="array" ref="CK6">IFERROR(INDEX($Q$3:$Q$34,MATCH(1,($AN$3:$AN$34=$AR6&amp;$AQ6)*($R$3:$R$34=CK$3),0),0),"")</f>
        <v/>
      </c>
      <c r="CL6" s="157" t="str">
        <f t="array" ref="CL6">IFERROR(INDEX($T$3:$T$34,MATCH(1,($AN$3:$AN$34=$AR6&amp;$AQ6)*($R$3:$R$34=CL$3),0),0),"")</f>
        <v/>
      </c>
      <c r="CM6" s="157" t="str">
        <f t="array" ref="CM6">IFERROR(INDEX($U$3:$U$34,MATCH(1,($AN$3:$AN$34=$AR6&amp;$AQ6)*($R$3:$R$34=CM$3),0),0),"")</f>
        <v/>
      </c>
      <c r="CN6" s="157" t="str">
        <f t="array" ref="CN6">IFERROR(INDEX($S$3:$S$34,MATCH(1,($AN$3:$AN$34=$AR6&amp;$AQ6)*($R$3:$R$34=CN$3),0),0),"")</f>
        <v/>
      </c>
      <c r="CO6" s="159" t="str">
        <f t="array" ref="CO6">IFERROR(INDEX($Q$3:$Q$34,MATCH(1,($AN$3:$AN$34=$AR6&amp;$AQ6)*($R$3:$R$34=CO$3),0),0),"")</f>
        <v/>
      </c>
      <c r="CP6" s="157" t="str">
        <f t="array" ref="CP6">IFERROR(INDEX($T$3:$T$34,MATCH(1,($AN$3:$AN$34=$AR6&amp;$AQ6)*($R$3:$R$34=CP$3),0),0),"")</f>
        <v/>
      </c>
      <c r="CQ6" s="157" t="str">
        <f t="array" ref="CQ6">IFERROR(INDEX($U$3:$U$34,MATCH(1,($AN$3:$AN$34=$AR6&amp;$AQ6)*($R$3:$R$34=CQ$3),0),0),"")</f>
        <v/>
      </c>
      <c r="CR6" s="157" t="str">
        <f t="array" ref="CR6">IFERROR(INDEX($S$3:$S$34,MATCH(1,($AN$3:$AN$34=$AR6&amp;$AQ6)*($R$3:$R$34=CR$3),0),0),"")</f>
        <v/>
      </c>
      <c r="CS6" s="159" t="str">
        <f t="array" ref="CS6">IFERROR(INDEX($Q$3:$Q$34,MATCH(1,($AN$3:$AN$34=$AR6&amp;$AQ6)*($R$3:$R$34=CS$3),0),0),"")</f>
        <v/>
      </c>
      <c r="CT6" s="157" t="str">
        <f t="array" ref="CT6">IFERROR(INDEX($T$3:$T$34,MATCH(1,($AN$3:$AN$34=$AR6&amp;$AQ6)*($R$3:$R$34=CT$3),0),0),"")</f>
        <v/>
      </c>
      <c r="CU6" s="157" t="str">
        <f t="array" ref="CU6">IFERROR(INDEX($U$3:$U$34,MATCH(1,($AN$3:$AN$34=$AR6&amp;$AQ6)*($R$3:$R$34=CU$3),0),0),"")</f>
        <v/>
      </c>
      <c r="CV6" s="157" t="str">
        <f t="array" ref="CV6">IFERROR(INDEX($S$3:$S$34,MATCH(1,($AN$3:$AN$34=$AR6&amp;$AQ6)*($R$3:$R$34=CV$3),0),0),"")</f>
        <v/>
      </c>
      <c r="CW6" s="159" t="str">
        <f t="array" ref="CW6">IFERROR(INDEX($Q$3:$Q$34,MATCH(1,($AN$3:$AN$34=$AR6&amp;$AQ6)*($R$3:$R$34=CW$3),0),0),"")</f>
        <v/>
      </c>
      <c r="CX6" s="157" t="str">
        <f t="array" ref="CX6">IFERROR(INDEX($T$3:$T$34,MATCH(1,($AN$3:$AN$34=$AR6&amp;$AQ6)*($R$3:$R$34=CX$3),0),0),"")</f>
        <v/>
      </c>
      <c r="CY6" s="157" t="str">
        <f t="array" ref="CY6">IFERROR(INDEX($U$3:$U$34,MATCH(1,($AN$3:$AN$34=$AR6&amp;$AQ6)*($R$3:$R$34=CY$3),0),0),"")</f>
        <v/>
      </c>
      <c r="CZ6" s="157" t="str">
        <f t="array" ref="CZ6">IFERROR(INDEX($S$3:$S$34,MATCH(1,($AN$3:$AN$34=$AR6&amp;$AQ6)*($R$3:$R$34=CZ$3),0),0),"")</f>
        <v/>
      </c>
      <c r="DA6" s="159" t="str">
        <f t="array" ref="DA6">IFERROR(INDEX($Q$3:$Q$34,MATCH(1,($AN$3:$AN$34=$AR6&amp;$AQ6)*($R$3:$R$34=DA$3),0),0),"")</f>
        <v/>
      </c>
      <c r="DB6" s="157" t="str">
        <f t="array" ref="DB6">IFERROR(INDEX($T$3:$T$34,MATCH(1,($AN$3:$AN$34=$AR6&amp;$AQ6)*($R$3:$R$34=DB$3),0),0),"")</f>
        <v/>
      </c>
      <c r="DC6" s="157" t="str">
        <f t="array" ref="DC6">IFERROR(INDEX($U$3:$U$34,MATCH(1,($AN$3:$AN$34=$AR6&amp;$AQ6)*($R$3:$R$34=DC$3),0),0),"")</f>
        <v/>
      </c>
      <c r="DD6" s="157" t="str">
        <f t="array" ref="DD6">IFERROR(INDEX($AA$3:$AA$66,MATCH(1,($AO$3:$AO$66=$AR6&amp;$AQ6)*($Z$3:$Z$66=DD$3),0),0),"")</f>
        <v/>
      </c>
      <c r="DE6" s="159" t="str">
        <f t="array" ref="DE6">IFERROR(INDEX($Y$3:$Y$66,MATCH(1,($AO$3:$AO$66=$AR6&amp;$AQ6)*($Z$3:$Z$66=DE$3),0),0),"")</f>
        <v/>
      </c>
      <c r="DF6" s="157" t="str">
        <f t="array" ref="DF6">IFERROR(INDEX($AB$3:$AB$66,MATCH(1,($AO$3:$AO$66=$AR6&amp;$AQ6)*($Z$3:$Z$66=DF$3),0),0),"")</f>
        <v/>
      </c>
      <c r="DG6" s="157" t="str">
        <f t="array" ref="DG6">IFERROR(INDEX($AC$3:$AC$66,MATCH(1,($AO$3:$AO$66=$AR6&amp;$AQ6)*($Z$3:$Z$66=DG$3),0),0),"")</f>
        <v/>
      </c>
      <c r="DH6" s="157" t="str">
        <f t="array" ref="DH6">IFERROR(INDEX($AA$3:$AA$66,MATCH(1,($AO$3:$AO$66=$AR6&amp;$AQ6)*($Z$3:$Z$66=DH$3),0),0),"")</f>
        <v/>
      </c>
      <c r="DI6" s="159" t="str">
        <f t="array" ref="DI6">IFERROR(INDEX($Y$3:$Y$66,MATCH(1,($AO$3:$AO$66=$AR6&amp;$AQ6)*($Z$3:$Z$66=DI$3),0),0),"")</f>
        <v/>
      </c>
      <c r="DJ6" s="157" t="str">
        <f t="array" ref="DJ6">IFERROR(INDEX($AB$3:$AB$66,MATCH(1,($AO$3:$AO$66=$AR6&amp;$AQ6)*($Z$3:$Z$66=DJ$3),0),0),"")</f>
        <v/>
      </c>
      <c r="DK6" s="157" t="str">
        <f t="array" ref="DK6">IFERROR(INDEX($AC$3:$AC$66,MATCH(1,($AO$3:$AO$66=$AR6&amp;$AQ6)*($Z$3:$Z$66=DK$3),0),0),"")</f>
        <v/>
      </c>
      <c r="DL6" s="157" t="str">
        <f t="array" ref="DL6">IFERROR(INDEX($AA$3:$AA$66,MATCH(1,($AO$3:$AO$66=$AR6&amp;$AQ6)*($Z$3:$Z$66=DL$3),0),0),"")</f>
        <v/>
      </c>
      <c r="DM6" s="159" t="str">
        <f t="array" ref="DM6">IFERROR(INDEX($Y$3:$Y$66,MATCH(1,($AO$3:$AO$66=$AR6&amp;$AQ6)*($Z$3:$Z$66=DM$3),0),0),"")</f>
        <v/>
      </c>
      <c r="DN6" s="157" t="str">
        <f t="array" ref="DN6">IFERROR(INDEX($AB$3:$AB$66,MATCH(1,($AO$3:$AO$66=$AR6&amp;$AQ6)*($Z$3:$Z$66=DN$3),0),0),"")</f>
        <v/>
      </c>
      <c r="DO6" s="157" t="str">
        <f t="array" ref="DO6">IFERROR(INDEX($AC$3:$AC$66,MATCH(1,($AO$3:$AO$66=$AR6&amp;$AQ6)*($Z$3:$Z$66=DO$3),0),0),"")</f>
        <v/>
      </c>
      <c r="DP6" s="157" t="str">
        <f t="array" ref="DP6">IFERROR(INDEX($AA$3:$AA$66,MATCH(1,($AO$3:$AO$66=$AR6&amp;$AQ6)*($Z$3:$Z$66=DP$3),0),0),"")</f>
        <v/>
      </c>
      <c r="DQ6" s="159" t="str">
        <f t="array" ref="DQ6">IFERROR(INDEX($Y$3:$Y$66,MATCH(1,($AO$3:$AO$66=$AR6&amp;$AQ6)*($Z$3:$Z$66=DQ$3),0),0),"")</f>
        <v/>
      </c>
      <c r="DR6" s="157" t="str">
        <f t="array" ref="DR6">IFERROR(INDEX($AB$3:$AB$66,MATCH(1,($AO$3:$AO$66=$AR6&amp;$AQ6)*($Z$3:$Z$66=DR$3),0),0),"")</f>
        <v/>
      </c>
      <c r="DS6" s="157" t="str">
        <f t="array" ref="DS6">IFERROR(INDEX($AC$3:$AC$66,MATCH(1,($AO$3:$AO$66=$AR6&amp;$AQ6)*($Z$3:$Z$66=DS$3),0),0),"")</f>
        <v/>
      </c>
      <c r="DT6" s="157" t="str">
        <f t="array" ref="DT6">IFERROR(INDEX($AA$3:$AA$66,MATCH(1,($AO$3:$AO$66=$AR6&amp;$AQ6)*($Z$3:$Z$66=DT$3),0),0),"")</f>
        <v/>
      </c>
      <c r="DU6" s="159" t="str">
        <f t="array" ref="DU6">IFERROR(INDEX($Y$3:$Y$66,MATCH(1,($AO$3:$AO$66=$AR6&amp;$AQ6)*($Z$3:$Z$66=DU$3),0),0),"")</f>
        <v/>
      </c>
      <c r="DV6" s="157" t="str">
        <f t="array" ref="DV6">IFERROR(INDEX($AB$3:$AB$66,MATCH(1,($AO$3:$AO$66=$AR6&amp;$AQ6)*($Z$3:$Z$66=DV$3),0),0),"")</f>
        <v/>
      </c>
      <c r="DW6" s="157" t="str">
        <f t="array" ref="DW6">IFERROR(INDEX($AC$3:$AC$66,MATCH(1,($AO$3:$AO$66=$AR6&amp;$AQ6)*($Z$3:$Z$66=DW$3),0),0),"")</f>
        <v/>
      </c>
      <c r="DX6" s="157" t="str">
        <f t="array" ref="DX6">IFERROR(INDEX($AA$3:$AA$66,MATCH(1,($AO$3:$AO$66=$AR6&amp;$AQ6)*($Z$3:$Z$66=DX$3),0),0),"")</f>
        <v/>
      </c>
      <c r="DY6" s="159" t="str">
        <f t="array" ref="DY6">IFERROR(INDEX($Y$3:$Y$66,MATCH(1,($AO$3:$AO$66=$AR6&amp;$AQ6)*($Z$3:$Z$66=DY$3),0),0),"")</f>
        <v/>
      </c>
      <c r="DZ6" s="157" t="str">
        <f t="array" ref="DZ6">IFERROR(INDEX($AB$3:$AB$66,MATCH(1,($AO$3:$AO$66=$AR6&amp;$AQ6)*($Z$3:$Z$66=DZ$3),0),0),"")</f>
        <v/>
      </c>
      <c r="EA6" s="157" t="str">
        <f t="array" ref="EA6">IFERROR(INDEX($AC$3:$AC$66,MATCH(1,($AO$3:$AO$66=$AR6&amp;$AQ6)*($Z$3:$Z$66=EA$3),0),0),"")</f>
        <v/>
      </c>
      <c r="EB6" s="157" t="str">
        <f t="array" ref="EB6">IFERROR(INDEX($AA$3:$AA$66,MATCH(1,($AO$3:$AO$66=$AR6&amp;$AQ6)*($Z$3:$Z$66=EB$3),0),0),"")</f>
        <v/>
      </c>
      <c r="EC6" s="159" t="str">
        <f t="array" ref="EC6">IFERROR(INDEX($Y$3:$Y$66,MATCH(1,($AO$3:$AO$66=$AR6&amp;$AQ6)*($Z$3:$Z$66=EC$3),0),0),"")</f>
        <v/>
      </c>
      <c r="ED6" s="157" t="str">
        <f t="array" ref="ED6">IFERROR(INDEX($AB$3:$AB$66,MATCH(1,($AO$3:$AO$66=$AR6&amp;$AQ6)*($Z$3:$Z$66=ED$3),0),0),"")</f>
        <v/>
      </c>
      <c r="EE6" s="157" t="str">
        <f t="array" ref="EE6">IFERROR(INDEX($AC$3:$AC$66,MATCH(1,($AO$3:$AO$66=$AR6&amp;$AQ6)*($Z$3:$Z$66=EE$3),0),0),"")</f>
        <v/>
      </c>
      <c r="EF6" s="157" t="str">
        <f t="array" ref="EF6">IFERROR(INDEX($AI$3:$AI$130,MATCH(1,($AP$3:$AP$130=$AR6&amp;$AQ6)*($AH$3:$AH$130=EF$3),0),0),"")</f>
        <v/>
      </c>
      <c r="EG6" s="159" t="str">
        <f t="array" ref="EG6">IFERROR(INDEX($AG$3:$AG$130,MATCH(1,($AP$3:$AP$130=$AR6&amp;$AQ6)*($AH$3:$AH$130=EG$3),0),0),"")</f>
        <v/>
      </c>
      <c r="EH6" s="157" t="str">
        <f t="array" ref="EH6">IFERROR(INDEX($AJ$3:$AJ$130,MATCH(1,($AP$3:$AP$130=$AR6&amp;$AQ6)*($AH$3:$AH$130=EH$3),0),0),"")</f>
        <v/>
      </c>
      <c r="EI6" s="157" t="str">
        <f t="array" ref="EI6">IFERROR(INDEX($AK$3:$AK$130,MATCH(1,($AP$3:$AP$130=$AR6&amp;$AQ6)*($AH$3:$AH$130=EI$3),0),0),"")</f>
        <v/>
      </c>
      <c r="EJ6" s="157" t="str">
        <f t="array" ref="EJ6">IFERROR(INDEX($AI$3:$AI$130,MATCH(1,($AP$3:$AP$130=$AR6&amp;$AQ6)*($AH$3:$AH$130=EJ$3),0),0),"")</f>
        <v/>
      </c>
      <c r="EK6" s="159" t="str">
        <f t="array" ref="EK6">IFERROR(INDEX($AG$3:$AG$130,MATCH(1,($AP$3:$AP$130=$AR6&amp;$AQ6)*($AH$3:$AH$130=EK$3),0),0),"")</f>
        <v/>
      </c>
      <c r="EL6" s="157" t="str">
        <f t="array" ref="EL6">IFERROR(INDEX($AJ$3:$AJ$130,MATCH(1,($AP$3:$AP$130=$AR6&amp;$AQ6)*($AH$3:$AH$130=EL$3),0),0),"")</f>
        <v/>
      </c>
      <c r="EM6" s="157" t="str">
        <f t="array" ref="EM6">IFERROR(INDEX($AK$3:$AK$130,MATCH(1,($AP$3:$AP$130=$AR6&amp;$AQ6)*($AH$3:$AH$130=EM$3),0),0),"")</f>
        <v/>
      </c>
      <c r="EN6" s="157" t="str">
        <f t="array" ref="EN6">IFERROR(INDEX($AI$3:$AI$130,MATCH(1,($AP$3:$AP$130=$AR6&amp;$AQ6)*($AH$3:$AH$130=EN$3),0),0),"")</f>
        <v/>
      </c>
      <c r="EO6" s="159" t="str">
        <f t="array" ref="EO6">IFERROR(INDEX($AG$3:$AG$130,MATCH(1,($AP$3:$AP$130=$AR6&amp;$AQ6)*($AH$3:$AH$130=EO$3),0),0),"")</f>
        <v/>
      </c>
      <c r="EP6" s="157" t="str">
        <f t="array" ref="EP6">IFERROR(INDEX($AJ$3:$AJ$130,MATCH(1,($AP$3:$AP$130=$AR6&amp;$AQ6)*($AH$3:$AH$130=EP$3),0),0),"")</f>
        <v/>
      </c>
      <c r="EQ6" s="157" t="str">
        <f t="array" ref="EQ6">IFERROR(INDEX($AK$3:$AK$130,MATCH(1,($AP$3:$AP$130=$AR6&amp;$AQ6)*($AH$3:$AH$130=EQ$3),0),0),"")</f>
        <v/>
      </c>
      <c r="ER6" s="157" t="str">
        <f t="array" ref="ER6">IFERROR(INDEX($AI$3:$AI$130,MATCH(1,($AP$3:$AP$130=$AR6&amp;$AQ6)*($AH$3:$AH$130=ER$3),0),0),"")</f>
        <v/>
      </c>
      <c r="ES6" s="159" t="str">
        <f t="array" ref="ES6">IFERROR(INDEX($AG$3:$AG$130,MATCH(1,($AP$3:$AP$130=$AR6&amp;$AQ6)*($AH$3:$AH$130=ES$3),0),0),"")</f>
        <v/>
      </c>
      <c r="ET6" s="157" t="str">
        <f t="array" ref="ET6">IFERROR(INDEX($AJ$3:$AJ$130,MATCH(1,($AP$3:$AP$130=$AR6&amp;$AQ6)*($AH$3:$AH$130=ET$3),0),0),"")</f>
        <v/>
      </c>
      <c r="EU6" s="157" t="str">
        <f t="array" ref="EU6">IFERROR(INDEX($AK$3:$AK$130,MATCH(1,($AP$3:$AP$130=$AR6&amp;$AQ6)*($AH$3:$AH$130=EU$3),0),0),"")</f>
        <v/>
      </c>
      <c r="EV6" s="157" t="str">
        <f t="array" ref="EV6">IFERROR(INDEX($AI$3:$AI$130,MATCH(1,($AP$3:$AP$130=$AR6&amp;$AQ6)*($AH$3:$AH$130=EV$3),0),0),"")</f>
        <v/>
      </c>
      <c r="EW6" s="159" t="str">
        <f t="array" ref="EW6">IFERROR(INDEX($AG$3:$AG$130,MATCH(1,($AP$3:$AP$130=$AR6&amp;$AQ6)*($AH$3:$AH$130=EW$3),0),0),"")</f>
        <v/>
      </c>
      <c r="EX6" s="157" t="str">
        <f t="array" ref="EX6">IFERROR(INDEX($AJ$3:$AJ$130,MATCH(1,($AP$3:$AP$130=$AR6&amp;$AQ6)*($AH$3:$AH$130=EX$3),0),0),"")</f>
        <v/>
      </c>
      <c r="EY6" s="157" t="str">
        <f t="array" ref="EY6">IFERROR(INDEX($AK$3:$AK$130,MATCH(1,($AP$3:$AP$130=$AR6&amp;$AQ6)*($AH$3:$AH$130=EY$3),0),0),"")</f>
        <v/>
      </c>
      <c r="EZ6" s="157" t="str">
        <f t="array" ref="EZ6">IFERROR(INDEX($AI$3:$AI$130,MATCH(1,($AP$3:$AP$130=$AR6&amp;$AQ6)*($AH$3:$AH$130=EZ$3),0),0),"")</f>
        <v/>
      </c>
      <c r="FA6" s="159" t="str">
        <f t="array" ref="FA6">IFERROR(INDEX($AG$3:$AG$130,MATCH(1,($AP$3:$AP$130=$AR6&amp;$AQ6)*($AH$3:$AH$130=FA$3),0),0),"")</f>
        <v/>
      </c>
      <c r="FB6" s="157" t="str">
        <f t="array" ref="FB6">IFERROR(INDEX($AJ$3:$AJ$130,MATCH(1,($AP$3:$AP$130=$AR6&amp;$AQ6)*($AH$3:$AH$130=FB$3),0),0),"")</f>
        <v/>
      </c>
      <c r="FC6" s="157" t="str">
        <f t="array" ref="FC6">IFERROR(INDEX($AK$3:$AK$130,MATCH(1,($AP$3:$AP$130=$AR6&amp;$AQ6)*($AH$3:$AH$130=FC$3),0),0),"")</f>
        <v/>
      </c>
      <c r="FD6" s="157" t="str">
        <f t="array" ref="FD6">IFERROR(INDEX($AI$3:$AI$130,MATCH(1,($AP$3:$AP$130=$AR6&amp;$AQ6)*($AH$3:$AH$130=FD$3),0),0),"")</f>
        <v/>
      </c>
      <c r="FE6" s="159" t="str">
        <f t="array" ref="FE6">IFERROR(INDEX($AG$3:$AG$130,MATCH(1,($AP$3:$AP$130=$AR6&amp;$AQ6)*($AH$3:$AH$130=FE$3),0),0),"")</f>
        <v/>
      </c>
      <c r="FF6" s="157" t="str">
        <f t="array" ref="FF6">IFERROR(INDEX($AJ$3:$AJ$130,MATCH(1,($AP$3:$AP$130=$AR6&amp;$AQ6)*($AH$3:$AH$130=FF$3),0),0),"")</f>
        <v/>
      </c>
      <c r="FG6" s="157" t="str">
        <f t="array" ref="FG6">IFERROR(INDEX($AK$3:$AK$130,MATCH(1,($AP$3:$AP$130=$AR6&amp;$AQ6)*($AH$3:$AH$130=FG$3),0),0),"")</f>
        <v/>
      </c>
    </row>
    <row r="7" spans="2:163" ht="13.8" x14ac:dyDescent="0.25">
      <c r="B7" s="155">
        <f>dummy1!O13</f>
        <v>5</v>
      </c>
      <c r="C7" s="156">
        <f>dummy1!P13</f>
        <v>42040</v>
      </c>
      <c r="D7" s="157">
        <f>dummy1!Q13</f>
        <v>0.625</v>
      </c>
      <c r="E7" s="155" t="str">
        <f>dummy1!R13</f>
        <v>Court 5</v>
      </c>
      <c r="F7" s="155">
        <f ca="1">'Bracket 9 - 16'!C52</f>
        <v>5</v>
      </c>
      <c r="G7" s="155" t="str">
        <f ca="1">IFERROR(VLOOKUP(dummy1!S13,dummy1!$K$45:$L$172,2,FALSE),"")</f>
        <v>Player 2</v>
      </c>
      <c r="H7" s="155" t="str">
        <f ca="1">IFERROR(VLOOKUP(dummy1!T13,dummy1!$K$45:$L$172,2,FALSE),"")</f>
        <v>Player 15</v>
      </c>
      <c r="I7" s="155">
        <f t="shared" ca="1" si="29"/>
        <v>5</v>
      </c>
      <c r="J7" s="155">
        <f t="shared" ca="1" si="30"/>
        <v>42040</v>
      </c>
      <c r="K7" s="155">
        <f t="shared" ca="1" si="31"/>
        <v>0.625</v>
      </c>
      <c r="L7" s="155" t="str">
        <f t="shared" ca="1" si="32"/>
        <v>Player 2</v>
      </c>
      <c r="M7" s="155" t="str">
        <f t="shared" ca="1" si="33"/>
        <v>Player 15</v>
      </c>
      <c r="W7" s="155"/>
      <c r="X7" s="155"/>
      <c r="Y7" s="155"/>
      <c r="Z7" s="155"/>
      <c r="AA7" s="155"/>
      <c r="AG7" s="155" t="str">
        <f t="shared" si="34"/>
        <v/>
      </c>
      <c r="AH7" s="155" t="str">
        <f t="shared" si="35"/>
        <v/>
      </c>
      <c r="AI7" s="155" t="str">
        <f t="shared" si="36"/>
        <v/>
      </c>
      <c r="AJ7" s="155" t="str">
        <f t="shared" si="37"/>
        <v/>
      </c>
      <c r="AK7" s="155" t="str">
        <f t="shared" si="38"/>
        <v/>
      </c>
      <c r="AL7" s="154">
        <f>IF(dummy1!B14=dummy1!B13,IF(dummy1!C14&gt;1,AL6,AL6+1),1)</f>
        <v>1</v>
      </c>
      <c r="AM7" s="155" t="str">
        <f t="shared" si="39"/>
        <v>1Court 5</v>
      </c>
      <c r="AN7" s="155" t="str">
        <f t="shared" si="40"/>
        <v>1Court 5</v>
      </c>
      <c r="AO7" s="155" t="str">
        <f t="shared" si="41"/>
        <v>1Court 5</v>
      </c>
      <c r="AP7" s="155" t="str">
        <f t="shared" si="42"/>
        <v>1Court 5</v>
      </c>
      <c r="AQ7" s="155" t="str">
        <f t="shared" ref="AQ7:AQ12" si="50">AQ6</f>
        <v>Court 1</v>
      </c>
      <c r="AR7" s="155">
        <v>3</v>
      </c>
      <c r="AS7" s="155">
        <f t="shared" ref="AS7:AS70" ca="1" si="51">IF(OFFSET($AZ7,0,AS$3)&lt;&gt;"",AS6+1,AS6)</f>
        <v>1</v>
      </c>
      <c r="AT7" s="155">
        <f t="shared" ref="AT7:AT70" ca="1" si="52">IF(OFFSET($AZ7,0,AT$3)&lt;&gt;"",AT6+1,AT6)</f>
        <v>0</v>
      </c>
      <c r="AU7" s="155">
        <f t="shared" ref="AU7:AU70" ca="1" si="53">IF(OFFSET($AZ7,0,AU$3)&lt;&gt;"",AU6+1,AU6)</f>
        <v>0</v>
      </c>
      <c r="AV7" s="155">
        <f t="shared" ref="AV7:AV70" ca="1" si="54">IF(OFFSET($AZ7,0,AV$3)&lt;&gt;"",AV6+1,AV6)</f>
        <v>0</v>
      </c>
      <c r="AW7" s="155">
        <f t="shared" ref="AW7:AW70" ca="1" si="55">IF(OFFSET($AZ7,0,AW$3)&lt;&gt;"",AW6+1,AW6)</f>
        <v>0</v>
      </c>
      <c r="AX7" s="155">
        <f t="shared" ref="AX7:AX70" ca="1" si="56">IF(OFFSET($AZ7,0,AX$3)&lt;&gt;"",AX6+1,AX6)</f>
        <v>0</v>
      </c>
      <c r="AY7" s="155">
        <f t="shared" ref="AY7:AY70" ca="1" si="57">IF(OFFSET($AZ7,0,AY$3)&lt;&gt;"",AY6+1,AY6)</f>
        <v>0</v>
      </c>
      <c r="AZ7" s="157" t="str">
        <f t="array" aca="1" ref="AZ7" ca="1">IFERROR(INDEX($K$3:$K$18,MATCH(1,($AM$3:$AM$18=$AR7&amp;$AQ7)*($J$3:$J$18=AZ$3),0),0),"")</f>
        <v/>
      </c>
      <c r="BA7" s="159" t="str">
        <f t="array" aca="1" ref="BA7" ca="1">IFERROR(INDEX($I$3:$I$18,MATCH(1,($AM$3:$AM$18=$AR7&amp;$AQ7)*($J$3:$J$18=BA$3),0),0),"")</f>
        <v/>
      </c>
      <c r="BB7" s="157" t="str">
        <f t="array" aca="1" ref="BB7" ca="1">IFERROR(INDEX($L$3:$L$18,MATCH(1,($AM$3:$AM$18=$AR7&amp;$AQ7)*($J$3:$J$18=BB$3),0),0),"")</f>
        <v/>
      </c>
      <c r="BC7" s="157" t="str">
        <f t="array" aca="1" ref="BC7" ca="1">IFERROR(INDEX($M$3:$M$18,MATCH(1,($AM$3:$AM$18=$AR7&amp;$AQ7)*($J$3:$J$18=BC$3),0),0),"")</f>
        <v/>
      </c>
      <c r="BD7" s="157" t="str">
        <f t="array" aca="1" ref="BD7" ca="1">IFERROR(INDEX($K$3:$K$18,MATCH(1,($AM$3:$AM$18=$AR7&amp;$AQ7)*($J$3:$J$18=BD$3),0),0),"")</f>
        <v/>
      </c>
      <c r="BE7" s="159" t="str">
        <f t="array" aca="1" ref="BE7" ca="1">IFERROR(INDEX($I$3:$I$18,MATCH(1,($AM$3:$AM$18=$AR7&amp;$AQ7)*($J$3:$J$18=BE$3),0),0),"")</f>
        <v/>
      </c>
      <c r="BF7" s="157" t="str">
        <f t="array" aca="1" ref="BF7" ca="1">IFERROR(INDEX($L$3:$L$18,MATCH(1,($AM$3:$AM$18=$AR7&amp;$AQ7)*($J$3:$J$18=BF$3),0),0),"")</f>
        <v/>
      </c>
      <c r="BG7" s="157" t="str">
        <f t="array" aca="1" ref="BG7" ca="1">IFERROR(INDEX($M$3:$M$18,MATCH(1,($AM$3:$AM$18=$AR7&amp;$AQ7)*($J$3:$J$18=BG$3),0),0),"")</f>
        <v/>
      </c>
      <c r="BH7" s="157" t="str">
        <f t="array" aca="1" ref="BH7" ca="1">IFERROR(INDEX($K$3:$K$18,MATCH(1,($AM$3:$AM$18=$AR7&amp;$AQ7)*($J$3:$J$18=BH$3),0),0),"")</f>
        <v/>
      </c>
      <c r="BI7" s="159" t="str">
        <f t="array" aca="1" ref="BI7" ca="1">IFERROR(INDEX($I$3:$I$18,MATCH(1,($AM$3:$AM$18=$AR7&amp;$AQ7)*($J$3:$J$18=BI$3),0),0),"")</f>
        <v/>
      </c>
      <c r="BJ7" s="157" t="str">
        <f t="array" aca="1" ref="BJ7" ca="1">IFERROR(INDEX($L$3:$L$18,MATCH(1,($AM$3:$AM$18=$AR7&amp;$AQ7)*($J$3:$J$18=BJ$3),0),0),"")</f>
        <v/>
      </c>
      <c r="BK7" s="157" t="str">
        <f t="array" aca="1" ref="BK7" ca="1">IFERROR(INDEX($M$3:$M$18,MATCH(1,($AM$3:$AM$18=$AR7&amp;$AQ7)*($J$3:$J$18=BK$3),0),0),"")</f>
        <v/>
      </c>
      <c r="BL7" s="157" t="str">
        <f t="array" aca="1" ref="BL7" ca="1">IFERROR(INDEX($K$3:$K$18,MATCH(1,($AM$3:$AM$18=$AR7&amp;$AQ7)*($J$3:$J$18=BL$3),0),0),"")</f>
        <v/>
      </c>
      <c r="BM7" s="159" t="str">
        <f t="array" aca="1" ref="BM7" ca="1">IFERROR(INDEX($I$3:$I$18,MATCH(1,($AM$3:$AM$18=$AR7&amp;$AQ7)*($J$3:$J$18=BM$3),0),0),"")</f>
        <v/>
      </c>
      <c r="BN7" s="157" t="str">
        <f t="array" aca="1" ref="BN7" ca="1">IFERROR(INDEX($L$3:$L$18,MATCH(1,($AM$3:$AM$18=$AR7&amp;$AQ7)*($J$3:$J$18=BN$3),0),0),"")</f>
        <v/>
      </c>
      <c r="BO7" s="157" t="str">
        <f t="array" aca="1" ref="BO7" ca="1">IFERROR(INDEX($M$3:$M$18,MATCH(1,($AM$3:$AM$18=$AR7&amp;$AQ7)*($J$3:$J$18=BO$3),0),0),"")</f>
        <v/>
      </c>
      <c r="BP7" s="157" t="str">
        <f t="array" aca="1" ref="BP7" ca="1">IFERROR(INDEX($K$3:$K$18,MATCH(1,($AM$3:$AM$18=$AR7&amp;$AQ7)*($J$3:$J$18=BP$3),0),0),"")</f>
        <v/>
      </c>
      <c r="BQ7" s="159" t="str">
        <f t="array" aca="1" ref="BQ7" ca="1">IFERROR(INDEX($I$3:$I$18,MATCH(1,($AM$3:$AM$18=$AR7&amp;$AQ7)*($J$3:$J$18=BQ$3),0),0),"")</f>
        <v/>
      </c>
      <c r="BR7" s="157" t="str">
        <f t="array" aca="1" ref="BR7" ca="1">IFERROR(INDEX($L$3:$L$18,MATCH(1,($AM$3:$AM$18=$AR7&amp;$AQ7)*($J$3:$J$18=BR$3),0),0),"")</f>
        <v/>
      </c>
      <c r="BS7" s="157" t="str">
        <f t="array" aca="1" ref="BS7" ca="1">IFERROR(INDEX($M$3:$M$18,MATCH(1,($AM$3:$AM$18=$AR7&amp;$AQ7)*($J$3:$J$18=BS$3),0),0),"")</f>
        <v/>
      </c>
      <c r="BT7" s="157" t="str">
        <f t="array" aca="1" ref="BT7" ca="1">IFERROR(INDEX($K$3:$K$18,MATCH(1,($AM$3:$AM$18=$AR7&amp;$AQ7)*($J$3:$J$18=BT$3),0),0),"")</f>
        <v/>
      </c>
      <c r="BU7" s="159" t="str">
        <f t="array" aca="1" ref="BU7" ca="1">IFERROR(INDEX($I$3:$I$18,MATCH(1,($AM$3:$AM$18=$AR7&amp;$AQ7)*($J$3:$J$18=BU$3),0),0),"")</f>
        <v/>
      </c>
      <c r="BV7" s="157" t="str">
        <f t="array" aca="1" ref="BV7" ca="1">IFERROR(INDEX($L$3:$L$18,MATCH(1,($AM$3:$AM$18=$AR7&amp;$AQ7)*($J$3:$J$18=BV$3),0),0),"")</f>
        <v/>
      </c>
      <c r="BW7" s="157" t="str">
        <f t="array" aca="1" ref="BW7" ca="1">IFERROR(INDEX($M$3:$M$18,MATCH(1,($AM$3:$AM$18=$AR7&amp;$AQ7)*($J$3:$J$18=BW$3),0),0),"")</f>
        <v/>
      </c>
      <c r="BX7" s="157" t="str">
        <f t="array" aca="1" ref="BX7" ca="1">IFERROR(INDEX($K$3:$K$18,MATCH(1,($AM$3:$AM$18=$AR7&amp;$AQ7)*($J$3:$J$18=BX$3),0),0),"")</f>
        <v/>
      </c>
      <c r="BY7" s="159" t="str">
        <f t="array" aca="1" ref="BY7" ca="1">IFERROR(INDEX($I$3:$I$18,MATCH(1,($AM$3:$AM$18=$AR7&amp;$AQ7)*($J$3:$J$18=BY$3),0),0),"")</f>
        <v/>
      </c>
      <c r="BZ7" s="157" t="str">
        <f t="array" aca="1" ref="BZ7" ca="1">IFERROR(INDEX($L$3:$L$18,MATCH(1,($AM$3:$AM$18=$AR7&amp;$AQ7)*($J$3:$J$18=BZ$3),0),0),"")</f>
        <v/>
      </c>
      <c r="CA7" s="157" t="str">
        <f t="array" aca="1" ref="CA7" ca="1">IFERROR(INDEX($M$3:$M$18,MATCH(1,($AM$3:$AM$18=$AR7&amp;$AQ7)*($J$3:$J$18=CA$3),0),0),"")</f>
        <v/>
      </c>
      <c r="CB7" s="157" t="str">
        <f t="array" ref="CB7">IFERROR(INDEX($S$3:$S$34,MATCH(1,($AN$3:$AN$34=$AR7&amp;$AQ7)*($R$3:$R$34=CB$3),0),0),"")</f>
        <v/>
      </c>
      <c r="CC7" s="159" t="str">
        <f t="array" ref="CC7">IFERROR(INDEX($Q$3:$Q$34,MATCH(1,($AN$3:$AN$34=$AR7&amp;$AQ7)*($R$3:$R$34=CC$3),0),0),"")</f>
        <v/>
      </c>
      <c r="CD7" s="157" t="str">
        <f t="array" ref="CD7">IFERROR(INDEX($T$3:$T$34,MATCH(1,($AN$3:$AN$34=$AR7&amp;$AQ7)*($R$3:$R$34=CD$3),0),0),"")</f>
        <v/>
      </c>
      <c r="CE7" s="157" t="str">
        <f t="array" ref="CE7">IFERROR(INDEX($U$3:$U$34,MATCH(1,($AN$3:$AN$34=$AR7&amp;$AQ7)*($R$3:$R$34=CE$3),0),0),"")</f>
        <v/>
      </c>
      <c r="CF7" s="157" t="str">
        <f t="array" ref="CF7">IFERROR(INDEX($S$3:$S$34,MATCH(1,($AN$3:$AN$34=$AR7&amp;$AQ7)*($R$3:$R$34=CF$3),0),0),"")</f>
        <v/>
      </c>
      <c r="CG7" s="159" t="str">
        <f t="array" ref="CG7">IFERROR(INDEX($Q$3:$Q$34,MATCH(1,($AN$3:$AN$34=$AR7&amp;$AQ7)*($R$3:$R$34=CG$3),0),0),"")</f>
        <v/>
      </c>
      <c r="CH7" s="157" t="str">
        <f t="array" ref="CH7">IFERROR(INDEX($T$3:$T$34,MATCH(1,($AN$3:$AN$34=$AR7&amp;$AQ7)*($R$3:$R$34=CH$3),0),0),"")</f>
        <v/>
      </c>
      <c r="CI7" s="157" t="str">
        <f t="array" ref="CI7">IFERROR(INDEX($U$3:$U$34,MATCH(1,($AN$3:$AN$34=$AR7&amp;$AQ7)*($R$3:$R$34=CI$3),0),0),"")</f>
        <v/>
      </c>
      <c r="CJ7" s="157" t="str">
        <f t="array" ref="CJ7">IFERROR(INDEX($S$3:$S$34,MATCH(1,($AN$3:$AN$34=$AR7&amp;$AQ7)*($R$3:$R$34=CJ$3),0),0),"")</f>
        <v/>
      </c>
      <c r="CK7" s="159" t="str">
        <f t="array" ref="CK7">IFERROR(INDEX($Q$3:$Q$34,MATCH(1,($AN$3:$AN$34=$AR7&amp;$AQ7)*($R$3:$R$34=CK$3),0),0),"")</f>
        <v/>
      </c>
      <c r="CL7" s="157" t="str">
        <f t="array" ref="CL7">IFERROR(INDEX($T$3:$T$34,MATCH(1,($AN$3:$AN$34=$AR7&amp;$AQ7)*($R$3:$R$34=CL$3),0),0),"")</f>
        <v/>
      </c>
      <c r="CM7" s="157" t="str">
        <f t="array" ref="CM7">IFERROR(INDEX($U$3:$U$34,MATCH(1,($AN$3:$AN$34=$AR7&amp;$AQ7)*($R$3:$R$34=CM$3),0),0),"")</f>
        <v/>
      </c>
      <c r="CN7" s="157" t="str">
        <f t="array" ref="CN7">IFERROR(INDEX($S$3:$S$34,MATCH(1,($AN$3:$AN$34=$AR7&amp;$AQ7)*($R$3:$R$34=CN$3),0),0),"")</f>
        <v/>
      </c>
      <c r="CO7" s="159" t="str">
        <f t="array" ref="CO7">IFERROR(INDEX($Q$3:$Q$34,MATCH(1,($AN$3:$AN$34=$AR7&amp;$AQ7)*($R$3:$R$34=CO$3),0),0),"")</f>
        <v/>
      </c>
      <c r="CP7" s="157" t="str">
        <f t="array" ref="CP7">IFERROR(INDEX($T$3:$T$34,MATCH(1,($AN$3:$AN$34=$AR7&amp;$AQ7)*($R$3:$R$34=CP$3),0),0),"")</f>
        <v/>
      </c>
      <c r="CQ7" s="157" t="str">
        <f t="array" ref="CQ7">IFERROR(INDEX($U$3:$U$34,MATCH(1,($AN$3:$AN$34=$AR7&amp;$AQ7)*($R$3:$R$34=CQ$3),0),0),"")</f>
        <v/>
      </c>
      <c r="CR7" s="157" t="str">
        <f t="array" ref="CR7">IFERROR(INDEX($S$3:$S$34,MATCH(1,($AN$3:$AN$34=$AR7&amp;$AQ7)*($R$3:$R$34=CR$3),0),0),"")</f>
        <v/>
      </c>
      <c r="CS7" s="159" t="str">
        <f t="array" ref="CS7">IFERROR(INDEX($Q$3:$Q$34,MATCH(1,($AN$3:$AN$34=$AR7&amp;$AQ7)*($R$3:$R$34=CS$3),0),0),"")</f>
        <v/>
      </c>
      <c r="CT7" s="157" t="str">
        <f t="array" ref="CT7">IFERROR(INDEX($T$3:$T$34,MATCH(1,($AN$3:$AN$34=$AR7&amp;$AQ7)*($R$3:$R$34=CT$3),0),0),"")</f>
        <v/>
      </c>
      <c r="CU7" s="157" t="str">
        <f t="array" ref="CU7">IFERROR(INDEX($U$3:$U$34,MATCH(1,($AN$3:$AN$34=$AR7&amp;$AQ7)*($R$3:$R$34=CU$3),0),0),"")</f>
        <v/>
      </c>
      <c r="CV7" s="157" t="str">
        <f t="array" ref="CV7">IFERROR(INDEX($S$3:$S$34,MATCH(1,($AN$3:$AN$34=$AR7&amp;$AQ7)*($R$3:$R$34=CV$3),0),0),"")</f>
        <v/>
      </c>
      <c r="CW7" s="159" t="str">
        <f t="array" ref="CW7">IFERROR(INDEX($Q$3:$Q$34,MATCH(1,($AN$3:$AN$34=$AR7&amp;$AQ7)*($R$3:$R$34=CW$3),0),0),"")</f>
        <v/>
      </c>
      <c r="CX7" s="157" t="str">
        <f t="array" ref="CX7">IFERROR(INDEX($T$3:$T$34,MATCH(1,($AN$3:$AN$34=$AR7&amp;$AQ7)*($R$3:$R$34=CX$3),0),0),"")</f>
        <v/>
      </c>
      <c r="CY7" s="157" t="str">
        <f t="array" ref="CY7">IFERROR(INDEX($U$3:$U$34,MATCH(1,($AN$3:$AN$34=$AR7&amp;$AQ7)*($R$3:$R$34=CY$3),0),0),"")</f>
        <v/>
      </c>
      <c r="CZ7" s="157" t="str">
        <f t="array" ref="CZ7">IFERROR(INDEX($S$3:$S$34,MATCH(1,($AN$3:$AN$34=$AR7&amp;$AQ7)*($R$3:$R$34=CZ$3),0),0),"")</f>
        <v/>
      </c>
      <c r="DA7" s="159" t="str">
        <f t="array" ref="DA7">IFERROR(INDEX($Q$3:$Q$34,MATCH(1,($AN$3:$AN$34=$AR7&amp;$AQ7)*($R$3:$R$34=DA$3),0),0),"")</f>
        <v/>
      </c>
      <c r="DB7" s="157" t="str">
        <f t="array" ref="DB7">IFERROR(INDEX($T$3:$T$34,MATCH(1,($AN$3:$AN$34=$AR7&amp;$AQ7)*($R$3:$R$34=DB$3),0),0),"")</f>
        <v/>
      </c>
      <c r="DC7" s="157" t="str">
        <f t="array" ref="DC7">IFERROR(INDEX($U$3:$U$34,MATCH(1,($AN$3:$AN$34=$AR7&amp;$AQ7)*($R$3:$R$34=DC$3),0),0),"")</f>
        <v/>
      </c>
      <c r="DD7" s="157" t="str">
        <f t="array" ref="DD7">IFERROR(INDEX($AA$3:$AA$66,MATCH(1,($AO$3:$AO$66=$AR7&amp;$AQ7)*($Z$3:$Z$66=DD$3),0),0),"")</f>
        <v/>
      </c>
      <c r="DE7" s="159" t="str">
        <f t="array" ref="DE7">IFERROR(INDEX($Y$3:$Y$66,MATCH(1,($AO$3:$AO$66=$AR7&amp;$AQ7)*($Z$3:$Z$66=DE$3),0),0),"")</f>
        <v/>
      </c>
      <c r="DF7" s="157" t="str">
        <f t="array" ref="DF7">IFERROR(INDEX($AB$3:$AB$66,MATCH(1,($AO$3:$AO$66=$AR7&amp;$AQ7)*($Z$3:$Z$66=DF$3),0),0),"")</f>
        <v/>
      </c>
      <c r="DG7" s="157" t="str">
        <f t="array" ref="DG7">IFERROR(INDEX($AC$3:$AC$66,MATCH(1,($AO$3:$AO$66=$AR7&amp;$AQ7)*($Z$3:$Z$66=DG$3),0),0),"")</f>
        <v/>
      </c>
      <c r="DH7" s="157" t="str">
        <f t="array" ref="DH7">IFERROR(INDEX($AA$3:$AA$66,MATCH(1,($AO$3:$AO$66=$AR7&amp;$AQ7)*($Z$3:$Z$66=DH$3),0),0),"")</f>
        <v/>
      </c>
      <c r="DI7" s="159" t="str">
        <f t="array" ref="DI7">IFERROR(INDEX($Y$3:$Y$66,MATCH(1,($AO$3:$AO$66=$AR7&amp;$AQ7)*($Z$3:$Z$66=DI$3),0),0),"")</f>
        <v/>
      </c>
      <c r="DJ7" s="157" t="str">
        <f t="array" ref="DJ7">IFERROR(INDEX($AB$3:$AB$66,MATCH(1,($AO$3:$AO$66=$AR7&amp;$AQ7)*($Z$3:$Z$66=DJ$3),0),0),"")</f>
        <v/>
      </c>
      <c r="DK7" s="157" t="str">
        <f t="array" ref="DK7">IFERROR(INDEX($AC$3:$AC$66,MATCH(1,($AO$3:$AO$66=$AR7&amp;$AQ7)*($Z$3:$Z$66=DK$3),0),0),"")</f>
        <v/>
      </c>
      <c r="DL7" s="157" t="str">
        <f t="array" ref="DL7">IFERROR(INDEX($AA$3:$AA$66,MATCH(1,($AO$3:$AO$66=$AR7&amp;$AQ7)*($Z$3:$Z$66=DL$3),0),0),"")</f>
        <v/>
      </c>
      <c r="DM7" s="159" t="str">
        <f t="array" ref="DM7">IFERROR(INDEX($Y$3:$Y$66,MATCH(1,($AO$3:$AO$66=$AR7&amp;$AQ7)*($Z$3:$Z$66=DM$3),0),0),"")</f>
        <v/>
      </c>
      <c r="DN7" s="157" t="str">
        <f t="array" ref="DN7">IFERROR(INDEX($AB$3:$AB$66,MATCH(1,($AO$3:$AO$66=$AR7&amp;$AQ7)*($Z$3:$Z$66=DN$3),0),0),"")</f>
        <v/>
      </c>
      <c r="DO7" s="157" t="str">
        <f t="array" ref="DO7">IFERROR(INDEX($AC$3:$AC$66,MATCH(1,($AO$3:$AO$66=$AR7&amp;$AQ7)*($Z$3:$Z$66=DO$3),0),0),"")</f>
        <v/>
      </c>
      <c r="DP7" s="157" t="str">
        <f t="array" ref="DP7">IFERROR(INDEX($AA$3:$AA$66,MATCH(1,($AO$3:$AO$66=$AR7&amp;$AQ7)*($Z$3:$Z$66=DP$3),0),0),"")</f>
        <v/>
      </c>
      <c r="DQ7" s="159" t="str">
        <f t="array" ref="DQ7">IFERROR(INDEX($Y$3:$Y$66,MATCH(1,($AO$3:$AO$66=$AR7&amp;$AQ7)*($Z$3:$Z$66=DQ$3),0),0),"")</f>
        <v/>
      </c>
      <c r="DR7" s="157" t="str">
        <f t="array" ref="DR7">IFERROR(INDEX($AB$3:$AB$66,MATCH(1,($AO$3:$AO$66=$AR7&amp;$AQ7)*($Z$3:$Z$66=DR$3),0),0),"")</f>
        <v/>
      </c>
      <c r="DS7" s="157" t="str">
        <f t="array" ref="DS7">IFERROR(INDEX($AC$3:$AC$66,MATCH(1,($AO$3:$AO$66=$AR7&amp;$AQ7)*($Z$3:$Z$66=DS$3),0),0),"")</f>
        <v/>
      </c>
      <c r="DT7" s="157" t="str">
        <f t="array" ref="DT7">IFERROR(INDEX($AA$3:$AA$66,MATCH(1,($AO$3:$AO$66=$AR7&amp;$AQ7)*($Z$3:$Z$66=DT$3),0),0),"")</f>
        <v/>
      </c>
      <c r="DU7" s="159" t="str">
        <f t="array" ref="DU7">IFERROR(INDEX($Y$3:$Y$66,MATCH(1,($AO$3:$AO$66=$AR7&amp;$AQ7)*($Z$3:$Z$66=DU$3),0),0),"")</f>
        <v/>
      </c>
      <c r="DV7" s="157" t="str">
        <f t="array" ref="DV7">IFERROR(INDEX($AB$3:$AB$66,MATCH(1,($AO$3:$AO$66=$AR7&amp;$AQ7)*($Z$3:$Z$66=DV$3),0),0),"")</f>
        <v/>
      </c>
      <c r="DW7" s="157" t="str">
        <f t="array" ref="DW7">IFERROR(INDEX($AC$3:$AC$66,MATCH(1,($AO$3:$AO$66=$AR7&amp;$AQ7)*($Z$3:$Z$66=DW$3),0),0),"")</f>
        <v/>
      </c>
      <c r="DX7" s="157" t="str">
        <f t="array" ref="DX7">IFERROR(INDEX($AA$3:$AA$66,MATCH(1,($AO$3:$AO$66=$AR7&amp;$AQ7)*($Z$3:$Z$66=DX$3),0),0),"")</f>
        <v/>
      </c>
      <c r="DY7" s="159" t="str">
        <f t="array" ref="DY7">IFERROR(INDEX($Y$3:$Y$66,MATCH(1,($AO$3:$AO$66=$AR7&amp;$AQ7)*($Z$3:$Z$66=DY$3),0),0),"")</f>
        <v/>
      </c>
      <c r="DZ7" s="157" t="str">
        <f t="array" ref="DZ7">IFERROR(INDEX($AB$3:$AB$66,MATCH(1,($AO$3:$AO$66=$AR7&amp;$AQ7)*($Z$3:$Z$66=DZ$3),0),0),"")</f>
        <v/>
      </c>
      <c r="EA7" s="157" t="str">
        <f t="array" ref="EA7">IFERROR(INDEX($AC$3:$AC$66,MATCH(1,($AO$3:$AO$66=$AR7&amp;$AQ7)*($Z$3:$Z$66=EA$3),0),0),"")</f>
        <v/>
      </c>
      <c r="EB7" s="157" t="str">
        <f t="array" ref="EB7">IFERROR(INDEX($AA$3:$AA$66,MATCH(1,($AO$3:$AO$66=$AR7&amp;$AQ7)*($Z$3:$Z$66=EB$3),0),0),"")</f>
        <v/>
      </c>
      <c r="EC7" s="159" t="str">
        <f t="array" ref="EC7">IFERROR(INDEX($Y$3:$Y$66,MATCH(1,($AO$3:$AO$66=$AR7&amp;$AQ7)*($Z$3:$Z$66=EC$3),0),0),"")</f>
        <v/>
      </c>
      <c r="ED7" s="157" t="str">
        <f t="array" ref="ED7">IFERROR(INDEX($AB$3:$AB$66,MATCH(1,($AO$3:$AO$66=$AR7&amp;$AQ7)*($Z$3:$Z$66=ED$3),0),0),"")</f>
        <v/>
      </c>
      <c r="EE7" s="157" t="str">
        <f t="array" ref="EE7">IFERROR(INDEX($AC$3:$AC$66,MATCH(1,($AO$3:$AO$66=$AR7&amp;$AQ7)*($Z$3:$Z$66=EE$3),0),0),"")</f>
        <v/>
      </c>
      <c r="EF7" s="157" t="str">
        <f t="array" ref="EF7">IFERROR(INDEX($AI$3:$AI$130,MATCH(1,($AP$3:$AP$130=$AR7&amp;$AQ7)*($AH$3:$AH$130=EF$3),0),0),"")</f>
        <v/>
      </c>
      <c r="EG7" s="159" t="str">
        <f t="array" ref="EG7">IFERROR(INDEX($AG$3:$AG$130,MATCH(1,($AP$3:$AP$130=$AR7&amp;$AQ7)*($AH$3:$AH$130=EG$3),0),0),"")</f>
        <v/>
      </c>
      <c r="EH7" s="157" t="str">
        <f t="array" ref="EH7">IFERROR(INDEX($AJ$3:$AJ$130,MATCH(1,($AP$3:$AP$130=$AR7&amp;$AQ7)*($AH$3:$AH$130=EH$3),0),0),"")</f>
        <v/>
      </c>
      <c r="EI7" s="157" t="str">
        <f t="array" ref="EI7">IFERROR(INDEX($AK$3:$AK$130,MATCH(1,($AP$3:$AP$130=$AR7&amp;$AQ7)*($AH$3:$AH$130=EI$3),0),0),"")</f>
        <v/>
      </c>
      <c r="EJ7" s="157" t="str">
        <f t="array" ref="EJ7">IFERROR(INDEX($AI$3:$AI$130,MATCH(1,($AP$3:$AP$130=$AR7&amp;$AQ7)*($AH$3:$AH$130=EJ$3),0),0),"")</f>
        <v/>
      </c>
      <c r="EK7" s="159" t="str">
        <f t="array" ref="EK7">IFERROR(INDEX($AG$3:$AG$130,MATCH(1,($AP$3:$AP$130=$AR7&amp;$AQ7)*($AH$3:$AH$130=EK$3),0),0),"")</f>
        <v/>
      </c>
      <c r="EL7" s="157" t="str">
        <f t="array" ref="EL7">IFERROR(INDEX($AJ$3:$AJ$130,MATCH(1,($AP$3:$AP$130=$AR7&amp;$AQ7)*($AH$3:$AH$130=EL$3),0),0),"")</f>
        <v/>
      </c>
      <c r="EM7" s="157" t="str">
        <f t="array" ref="EM7">IFERROR(INDEX($AK$3:$AK$130,MATCH(1,($AP$3:$AP$130=$AR7&amp;$AQ7)*($AH$3:$AH$130=EM$3),0),0),"")</f>
        <v/>
      </c>
      <c r="EN7" s="157" t="str">
        <f t="array" ref="EN7">IFERROR(INDEX($AI$3:$AI$130,MATCH(1,($AP$3:$AP$130=$AR7&amp;$AQ7)*($AH$3:$AH$130=EN$3),0),0),"")</f>
        <v/>
      </c>
      <c r="EO7" s="159" t="str">
        <f t="array" ref="EO7">IFERROR(INDEX($AG$3:$AG$130,MATCH(1,($AP$3:$AP$130=$AR7&amp;$AQ7)*($AH$3:$AH$130=EO$3),0),0),"")</f>
        <v/>
      </c>
      <c r="EP7" s="157" t="str">
        <f t="array" ref="EP7">IFERROR(INDEX($AJ$3:$AJ$130,MATCH(1,($AP$3:$AP$130=$AR7&amp;$AQ7)*($AH$3:$AH$130=EP$3),0),0),"")</f>
        <v/>
      </c>
      <c r="EQ7" s="157" t="str">
        <f t="array" ref="EQ7">IFERROR(INDEX($AK$3:$AK$130,MATCH(1,($AP$3:$AP$130=$AR7&amp;$AQ7)*($AH$3:$AH$130=EQ$3),0),0),"")</f>
        <v/>
      </c>
      <c r="ER7" s="157" t="str">
        <f t="array" ref="ER7">IFERROR(INDEX($AI$3:$AI$130,MATCH(1,($AP$3:$AP$130=$AR7&amp;$AQ7)*($AH$3:$AH$130=ER$3),0),0),"")</f>
        <v/>
      </c>
      <c r="ES7" s="159" t="str">
        <f t="array" ref="ES7">IFERROR(INDEX($AG$3:$AG$130,MATCH(1,($AP$3:$AP$130=$AR7&amp;$AQ7)*($AH$3:$AH$130=ES$3),0),0),"")</f>
        <v/>
      </c>
      <c r="ET7" s="157" t="str">
        <f t="array" ref="ET7">IFERROR(INDEX($AJ$3:$AJ$130,MATCH(1,($AP$3:$AP$130=$AR7&amp;$AQ7)*($AH$3:$AH$130=ET$3),0),0),"")</f>
        <v/>
      </c>
      <c r="EU7" s="157" t="str">
        <f t="array" ref="EU7">IFERROR(INDEX($AK$3:$AK$130,MATCH(1,($AP$3:$AP$130=$AR7&amp;$AQ7)*($AH$3:$AH$130=EU$3),0),0),"")</f>
        <v/>
      </c>
      <c r="EV7" s="157" t="str">
        <f t="array" ref="EV7">IFERROR(INDEX($AI$3:$AI$130,MATCH(1,($AP$3:$AP$130=$AR7&amp;$AQ7)*($AH$3:$AH$130=EV$3),0),0),"")</f>
        <v/>
      </c>
      <c r="EW7" s="159" t="str">
        <f t="array" ref="EW7">IFERROR(INDEX($AG$3:$AG$130,MATCH(1,($AP$3:$AP$130=$AR7&amp;$AQ7)*($AH$3:$AH$130=EW$3),0),0),"")</f>
        <v/>
      </c>
      <c r="EX7" s="157" t="str">
        <f t="array" ref="EX7">IFERROR(INDEX($AJ$3:$AJ$130,MATCH(1,($AP$3:$AP$130=$AR7&amp;$AQ7)*($AH$3:$AH$130=EX$3),0),0),"")</f>
        <v/>
      </c>
      <c r="EY7" s="157" t="str">
        <f t="array" ref="EY7">IFERROR(INDEX($AK$3:$AK$130,MATCH(1,($AP$3:$AP$130=$AR7&amp;$AQ7)*($AH$3:$AH$130=EY$3),0),0),"")</f>
        <v/>
      </c>
      <c r="EZ7" s="157" t="str">
        <f t="array" ref="EZ7">IFERROR(INDEX($AI$3:$AI$130,MATCH(1,($AP$3:$AP$130=$AR7&amp;$AQ7)*($AH$3:$AH$130=EZ$3),0),0),"")</f>
        <v/>
      </c>
      <c r="FA7" s="159" t="str">
        <f t="array" ref="FA7">IFERROR(INDEX($AG$3:$AG$130,MATCH(1,($AP$3:$AP$130=$AR7&amp;$AQ7)*($AH$3:$AH$130=FA$3),0),0),"")</f>
        <v/>
      </c>
      <c r="FB7" s="157" t="str">
        <f t="array" ref="FB7">IFERROR(INDEX($AJ$3:$AJ$130,MATCH(1,($AP$3:$AP$130=$AR7&amp;$AQ7)*($AH$3:$AH$130=FB$3),0),0),"")</f>
        <v/>
      </c>
      <c r="FC7" s="157" t="str">
        <f t="array" ref="FC7">IFERROR(INDEX($AK$3:$AK$130,MATCH(1,($AP$3:$AP$130=$AR7&amp;$AQ7)*($AH$3:$AH$130=FC$3),0),0),"")</f>
        <v/>
      </c>
      <c r="FD7" s="157" t="str">
        <f t="array" ref="FD7">IFERROR(INDEX($AI$3:$AI$130,MATCH(1,($AP$3:$AP$130=$AR7&amp;$AQ7)*($AH$3:$AH$130=FD$3),0),0),"")</f>
        <v/>
      </c>
      <c r="FE7" s="159" t="str">
        <f t="array" ref="FE7">IFERROR(INDEX($AG$3:$AG$130,MATCH(1,($AP$3:$AP$130=$AR7&amp;$AQ7)*($AH$3:$AH$130=FE$3),0),0),"")</f>
        <v/>
      </c>
      <c r="FF7" s="157" t="str">
        <f t="array" ref="FF7">IFERROR(INDEX($AJ$3:$AJ$130,MATCH(1,($AP$3:$AP$130=$AR7&amp;$AQ7)*($AH$3:$AH$130=FF$3),0),0),"")</f>
        <v/>
      </c>
      <c r="FG7" s="157" t="str">
        <f t="array" ref="FG7">IFERROR(INDEX($AK$3:$AK$130,MATCH(1,($AP$3:$AP$130=$AR7&amp;$AQ7)*($AH$3:$AH$130=FG$3),0),0),"")</f>
        <v/>
      </c>
    </row>
    <row r="8" spans="2:163" ht="13.8" x14ac:dyDescent="0.25">
      <c r="B8" s="155">
        <f>dummy1!O14</f>
        <v>6</v>
      </c>
      <c r="C8" s="156">
        <f>dummy1!P14</f>
        <v>42040</v>
      </c>
      <c r="D8" s="157">
        <f>dummy1!Q14</f>
        <v>0.625</v>
      </c>
      <c r="E8" s="155" t="str">
        <f>dummy1!R14</f>
        <v>Court 6</v>
      </c>
      <c r="F8" s="155">
        <f ca="1">'Bracket 9 - 16'!C62</f>
        <v>6</v>
      </c>
      <c r="G8" s="155" t="str">
        <f ca="1">IFERROR(VLOOKUP(dummy1!S14,dummy1!$K$45:$L$172,2,FALSE),"")</f>
        <v>Player 7</v>
      </c>
      <c r="H8" s="155" t="str">
        <f ca="1">IFERROR(VLOOKUP(dummy1!T14,dummy1!$K$45:$L$172,2,FALSE),"")</f>
        <v>Player 10</v>
      </c>
      <c r="I8" s="155">
        <f t="shared" ca="1" si="29"/>
        <v>6</v>
      </c>
      <c r="J8" s="155">
        <f t="shared" ca="1" si="30"/>
        <v>42040</v>
      </c>
      <c r="K8" s="155">
        <f t="shared" ca="1" si="31"/>
        <v>0.625</v>
      </c>
      <c r="L8" s="155" t="str">
        <f ca="1">IFERROR(VLOOKUP($B8,$F$3:$H$18,2,FALSE),"")</f>
        <v>Player 7</v>
      </c>
      <c r="M8" s="155" t="str">
        <f t="shared" ca="1" si="33"/>
        <v>Player 10</v>
      </c>
      <c r="W8" s="155"/>
      <c r="X8" s="155"/>
      <c r="Y8" s="155"/>
      <c r="Z8" s="155"/>
      <c r="AA8" s="155"/>
      <c r="AG8" s="155" t="str">
        <f t="shared" si="34"/>
        <v/>
      </c>
      <c r="AH8" s="155" t="str">
        <f t="shared" si="35"/>
        <v/>
      </c>
      <c r="AI8" s="155" t="str">
        <f t="shared" si="36"/>
        <v/>
      </c>
      <c r="AJ8" s="155" t="str">
        <f t="shared" si="37"/>
        <v/>
      </c>
      <c r="AK8" s="155" t="str">
        <f t="shared" si="38"/>
        <v/>
      </c>
      <c r="AL8" s="154">
        <f>IF(dummy1!B15=dummy1!B14,IF(dummy1!C15&gt;1,AL7,AL7+1),1)</f>
        <v>1</v>
      </c>
      <c r="AM8" s="155" t="str">
        <f t="shared" si="39"/>
        <v>1Court 6</v>
      </c>
      <c r="AN8" s="155" t="str">
        <f t="shared" si="40"/>
        <v>1Court 6</v>
      </c>
      <c r="AO8" s="155" t="str">
        <f t="shared" si="41"/>
        <v>1Court 6</v>
      </c>
      <c r="AP8" s="155" t="str">
        <f t="shared" si="42"/>
        <v>1Court 6</v>
      </c>
      <c r="AQ8" s="155" t="str">
        <f t="shared" si="50"/>
        <v>Court 1</v>
      </c>
      <c r="AR8" s="155">
        <v>4</v>
      </c>
      <c r="AS8" s="155">
        <f t="shared" ca="1" si="51"/>
        <v>1</v>
      </c>
      <c r="AT8" s="155">
        <f t="shared" ca="1" si="52"/>
        <v>0</v>
      </c>
      <c r="AU8" s="155">
        <f t="shared" ca="1" si="53"/>
        <v>0</v>
      </c>
      <c r="AV8" s="155">
        <f t="shared" ca="1" si="54"/>
        <v>0</v>
      </c>
      <c r="AW8" s="155">
        <f t="shared" ca="1" si="55"/>
        <v>0</v>
      </c>
      <c r="AX8" s="155">
        <f t="shared" ca="1" si="56"/>
        <v>0</v>
      </c>
      <c r="AY8" s="155">
        <f t="shared" ca="1" si="57"/>
        <v>0</v>
      </c>
      <c r="AZ8" s="157" t="str">
        <f t="array" aca="1" ref="AZ8" ca="1">IFERROR(INDEX($K$3:$K$18,MATCH(1,($AM$3:$AM$18=$AR8&amp;$AQ8)*($J$3:$J$18=AZ$3),0),0),"")</f>
        <v/>
      </c>
      <c r="BA8" s="159" t="str">
        <f t="array" aca="1" ref="BA8" ca="1">IFERROR(INDEX($I$3:$I$18,MATCH(1,($AM$3:$AM$18=$AR8&amp;$AQ8)*($J$3:$J$18=BA$3),0),0),"")</f>
        <v/>
      </c>
      <c r="BB8" s="157" t="str">
        <f t="array" aca="1" ref="BB8" ca="1">IFERROR(INDEX($L$3:$L$18,MATCH(1,($AM$3:$AM$18=$AR8&amp;$AQ8)*($J$3:$J$18=BB$3),0),0),"")</f>
        <v/>
      </c>
      <c r="BC8" s="157" t="str">
        <f t="array" aca="1" ref="BC8" ca="1">IFERROR(INDEX($M$3:$M$18,MATCH(1,($AM$3:$AM$18=$AR8&amp;$AQ8)*($J$3:$J$18=BC$3),0),0),"")</f>
        <v/>
      </c>
      <c r="BD8" s="157" t="str">
        <f t="array" aca="1" ref="BD8" ca="1">IFERROR(INDEX($K$3:$K$18,MATCH(1,($AM$3:$AM$18=$AR8&amp;$AQ8)*($J$3:$J$18=BD$3),0),0),"")</f>
        <v/>
      </c>
      <c r="BE8" s="159" t="str">
        <f t="array" aca="1" ref="BE8" ca="1">IFERROR(INDEX($I$3:$I$18,MATCH(1,($AM$3:$AM$18=$AR8&amp;$AQ8)*($J$3:$J$18=BE$3),0),0),"")</f>
        <v/>
      </c>
      <c r="BF8" s="157" t="str">
        <f t="array" aca="1" ref="BF8" ca="1">IFERROR(INDEX($L$3:$L$18,MATCH(1,($AM$3:$AM$18=$AR8&amp;$AQ8)*($J$3:$J$18=BF$3),0),0),"")</f>
        <v/>
      </c>
      <c r="BG8" s="157" t="str">
        <f t="array" aca="1" ref="BG8" ca="1">IFERROR(INDEX($M$3:$M$18,MATCH(1,($AM$3:$AM$18=$AR8&amp;$AQ8)*($J$3:$J$18=BG$3),0),0),"")</f>
        <v/>
      </c>
      <c r="BH8" s="157" t="str">
        <f t="array" aca="1" ref="BH8" ca="1">IFERROR(INDEX($K$3:$K$18,MATCH(1,($AM$3:$AM$18=$AR8&amp;$AQ8)*($J$3:$J$18=BH$3),0),0),"")</f>
        <v/>
      </c>
      <c r="BI8" s="159" t="str">
        <f t="array" aca="1" ref="BI8" ca="1">IFERROR(INDEX($I$3:$I$18,MATCH(1,($AM$3:$AM$18=$AR8&amp;$AQ8)*($J$3:$J$18=BI$3),0),0),"")</f>
        <v/>
      </c>
      <c r="BJ8" s="157" t="str">
        <f t="array" aca="1" ref="BJ8" ca="1">IFERROR(INDEX($L$3:$L$18,MATCH(1,($AM$3:$AM$18=$AR8&amp;$AQ8)*($J$3:$J$18=BJ$3),0),0),"")</f>
        <v/>
      </c>
      <c r="BK8" s="157" t="str">
        <f t="array" aca="1" ref="BK8" ca="1">IFERROR(INDEX($M$3:$M$18,MATCH(1,($AM$3:$AM$18=$AR8&amp;$AQ8)*($J$3:$J$18=BK$3),0),0),"")</f>
        <v/>
      </c>
      <c r="BL8" s="157" t="str">
        <f t="array" aca="1" ref="BL8" ca="1">IFERROR(INDEX($K$3:$K$18,MATCH(1,($AM$3:$AM$18=$AR8&amp;$AQ8)*($J$3:$J$18=BL$3),0),0),"")</f>
        <v/>
      </c>
      <c r="BM8" s="159" t="str">
        <f t="array" aca="1" ref="BM8" ca="1">IFERROR(INDEX($I$3:$I$18,MATCH(1,($AM$3:$AM$18=$AR8&amp;$AQ8)*($J$3:$J$18=BM$3),0),0),"")</f>
        <v/>
      </c>
      <c r="BN8" s="157" t="str">
        <f t="array" aca="1" ref="BN8" ca="1">IFERROR(INDEX($L$3:$L$18,MATCH(1,($AM$3:$AM$18=$AR8&amp;$AQ8)*($J$3:$J$18=BN$3),0),0),"")</f>
        <v/>
      </c>
      <c r="BO8" s="157" t="str">
        <f t="array" aca="1" ref="BO8" ca="1">IFERROR(INDEX($M$3:$M$18,MATCH(1,($AM$3:$AM$18=$AR8&amp;$AQ8)*($J$3:$J$18=BO$3),0),0),"")</f>
        <v/>
      </c>
      <c r="BP8" s="157" t="str">
        <f t="array" aca="1" ref="BP8" ca="1">IFERROR(INDEX($K$3:$K$18,MATCH(1,($AM$3:$AM$18=$AR8&amp;$AQ8)*($J$3:$J$18=BP$3),0),0),"")</f>
        <v/>
      </c>
      <c r="BQ8" s="159" t="str">
        <f t="array" aca="1" ref="BQ8" ca="1">IFERROR(INDEX($I$3:$I$18,MATCH(1,($AM$3:$AM$18=$AR8&amp;$AQ8)*($J$3:$J$18=BQ$3),0),0),"")</f>
        <v/>
      </c>
      <c r="BR8" s="157" t="str">
        <f t="array" aca="1" ref="BR8" ca="1">IFERROR(INDEX($L$3:$L$18,MATCH(1,($AM$3:$AM$18=$AR8&amp;$AQ8)*($J$3:$J$18=BR$3),0),0),"")</f>
        <v/>
      </c>
      <c r="BS8" s="157" t="str">
        <f t="array" aca="1" ref="BS8" ca="1">IFERROR(INDEX($M$3:$M$18,MATCH(1,($AM$3:$AM$18=$AR8&amp;$AQ8)*($J$3:$J$18=BS$3),0),0),"")</f>
        <v/>
      </c>
      <c r="BT8" s="157" t="str">
        <f t="array" aca="1" ref="BT8" ca="1">IFERROR(INDEX($K$3:$K$18,MATCH(1,($AM$3:$AM$18=$AR8&amp;$AQ8)*($J$3:$J$18=BT$3),0),0),"")</f>
        <v/>
      </c>
      <c r="BU8" s="159" t="str">
        <f t="array" aca="1" ref="BU8" ca="1">IFERROR(INDEX($I$3:$I$18,MATCH(1,($AM$3:$AM$18=$AR8&amp;$AQ8)*($J$3:$J$18=BU$3),0),0),"")</f>
        <v/>
      </c>
      <c r="BV8" s="157" t="str">
        <f t="array" aca="1" ref="BV8" ca="1">IFERROR(INDEX($L$3:$L$18,MATCH(1,($AM$3:$AM$18=$AR8&amp;$AQ8)*($J$3:$J$18=BV$3),0),0),"")</f>
        <v/>
      </c>
      <c r="BW8" s="157" t="str">
        <f t="array" aca="1" ref="BW8" ca="1">IFERROR(INDEX($M$3:$M$18,MATCH(1,($AM$3:$AM$18=$AR8&amp;$AQ8)*($J$3:$J$18=BW$3),0),0),"")</f>
        <v/>
      </c>
      <c r="BX8" s="157" t="str">
        <f t="array" aca="1" ref="BX8" ca="1">IFERROR(INDEX($K$3:$K$18,MATCH(1,($AM$3:$AM$18=$AR8&amp;$AQ8)*($J$3:$J$18=BX$3),0),0),"")</f>
        <v/>
      </c>
      <c r="BY8" s="159" t="str">
        <f t="array" aca="1" ref="BY8" ca="1">IFERROR(INDEX($I$3:$I$18,MATCH(1,($AM$3:$AM$18=$AR8&amp;$AQ8)*($J$3:$J$18=BY$3),0),0),"")</f>
        <v/>
      </c>
      <c r="BZ8" s="157" t="str">
        <f t="array" aca="1" ref="BZ8" ca="1">IFERROR(INDEX($L$3:$L$18,MATCH(1,($AM$3:$AM$18=$AR8&amp;$AQ8)*($J$3:$J$18=BZ$3),0),0),"")</f>
        <v/>
      </c>
      <c r="CA8" s="157" t="str">
        <f t="array" aca="1" ref="CA8" ca="1">IFERROR(INDEX($M$3:$M$18,MATCH(1,($AM$3:$AM$18=$AR8&amp;$AQ8)*($J$3:$J$18=CA$3),0),0),"")</f>
        <v/>
      </c>
      <c r="CB8" s="157" t="str">
        <f t="array" ref="CB8">IFERROR(INDEX($S$3:$S$34,MATCH(1,($AN$3:$AN$34=$AR8&amp;$AQ8)*($R$3:$R$34=CB$3),0),0),"")</f>
        <v/>
      </c>
      <c r="CC8" s="159" t="str">
        <f t="array" ref="CC8">IFERROR(INDEX($Q$3:$Q$34,MATCH(1,($AN$3:$AN$34=$AR8&amp;$AQ8)*($R$3:$R$34=CC$3),0),0),"")</f>
        <v/>
      </c>
      <c r="CD8" s="157" t="str">
        <f t="array" ref="CD8">IFERROR(INDEX($T$3:$T$34,MATCH(1,($AN$3:$AN$34=$AR8&amp;$AQ8)*($R$3:$R$34=CD$3),0),0),"")</f>
        <v/>
      </c>
      <c r="CE8" s="157" t="str">
        <f t="array" ref="CE8">IFERROR(INDEX($U$3:$U$34,MATCH(1,($AN$3:$AN$34=$AR8&amp;$AQ8)*($R$3:$R$34=CE$3),0),0),"")</f>
        <v/>
      </c>
      <c r="CF8" s="157" t="str">
        <f t="array" ref="CF8">IFERROR(INDEX($S$3:$S$34,MATCH(1,($AN$3:$AN$34=$AR8&amp;$AQ8)*($R$3:$R$34=CF$3),0),0),"")</f>
        <v/>
      </c>
      <c r="CG8" s="159" t="str">
        <f t="array" ref="CG8">IFERROR(INDEX($Q$3:$Q$34,MATCH(1,($AN$3:$AN$34=$AR8&amp;$AQ8)*($R$3:$R$34=CG$3),0),0),"")</f>
        <v/>
      </c>
      <c r="CH8" s="157" t="str">
        <f t="array" ref="CH8">IFERROR(INDEX($T$3:$T$34,MATCH(1,($AN$3:$AN$34=$AR8&amp;$AQ8)*($R$3:$R$34=CH$3),0),0),"")</f>
        <v/>
      </c>
      <c r="CI8" s="157" t="str">
        <f t="array" ref="CI8">IFERROR(INDEX($U$3:$U$34,MATCH(1,($AN$3:$AN$34=$AR8&amp;$AQ8)*($R$3:$R$34=CI$3),0),0),"")</f>
        <v/>
      </c>
      <c r="CJ8" s="157" t="str">
        <f t="array" ref="CJ8">IFERROR(INDEX($S$3:$S$34,MATCH(1,($AN$3:$AN$34=$AR8&amp;$AQ8)*($R$3:$R$34=CJ$3),0),0),"")</f>
        <v/>
      </c>
      <c r="CK8" s="159" t="str">
        <f t="array" ref="CK8">IFERROR(INDEX($Q$3:$Q$34,MATCH(1,($AN$3:$AN$34=$AR8&amp;$AQ8)*($R$3:$R$34=CK$3),0),0),"")</f>
        <v/>
      </c>
      <c r="CL8" s="157" t="str">
        <f t="array" ref="CL8">IFERROR(INDEX($T$3:$T$34,MATCH(1,($AN$3:$AN$34=$AR8&amp;$AQ8)*($R$3:$R$34=CL$3),0),0),"")</f>
        <v/>
      </c>
      <c r="CM8" s="157" t="str">
        <f t="array" ref="CM8">IFERROR(INDEX($U$3:$U$34,MATCH(1,($AN$3:$AN$34=$AR8&amp;$AQ8)*($R$3:$R$34=CM$3),0),0),"")</f>
        <v/>
      </c>
      <c r="CN8" s="157" t="str">
        <f t="array" ref="CN8">IFERROR(INDEX($S$3:$S$34,MATCH(1,($AN$3:$AN$34=$AR8&amp;$AQ8)*($R$3:$R$34=CN$3),0),0),"")</f>
        <v/>
      </c>
      <c r="CO8" s="159" t="str">
        <f t="array" ref="CO8">IFERROR(INDEX($Q$3:$Q$34,MATCH(1,($AN$3:$AN$34=$AR8&amp;$AQ8)*($R$3:$R$34=CO$3),0),0),"")</f>
        <v/>
      </c>
      <c r="CP8" s="157" t="str">
        <f t="array" ref="CP8">IFERROR(INDEX($T$3:$T$34,MATCH(1,($AN$3:$AN$34=$AR8&amp;$AQ8)*($R$3:$R$34=CP$3),0),0),"")</f>
        <v/>
      </c>
      <c r="CQ8" s="157" t="str">
        <f t="array" ref="CQ8">IFERROR(INDEX($U$3:$U$34,MATCH(1,($AN$3:$AN$34=$AR8&amp;$AQ8)*($R$3:$R$34=CQ$3),0),0),"")</f>
        <v/>
      </c>
      <c r="CR8" s="157" t="str">
        <f t="array" ref="CR8">IFERROR(INDEX($S$3:$S$34,MATCH(1,($AN$3:$AN$34=$AR8&amp;$AQ8)*($R$3:$R$34=CR$3),0),0),"")</f>
        <v/>
      </c>
      <c r="CS8" s="159" t="str">
        <f t="array" ref="CS8">IFERROR(INDEX($Q$3:$Q$34,MATCH(1,($AN$3:$AN$34=$AR8&amp;$AQ8)*($R$3:$R$34=CS$3),0),0),"")</f>
        <v/>
      </c>
      <c r="CT8" s="157" t="str">
        <f t="array" ref="CT8">IFERROR(INDEX($T$3:$T$34,MATCH(1,($AN$3:$AN$34=$AR8&amp;$AQ8)*($R$3:$R$34=CT$3),0),0),"")</f>
        <v/>
      </c>
      <c r="CU8" s="157" t="str">
        <f t="array" ref="CU8">IFERROR(INDEX($U$3:$U$34,MATCH(1,($AN$3:$AN$34=$AR8&amp;$AQ8)*($R$3:$R$34=CU$3),0),0),"")</f>
        <v/>
      </c>
      <c r="CV8" s="157" t="str">
        <f t="array" ref="CV8">IFERROR(INDEX($S$3:$S$34,MATCH(1,($AN$3:$AN$34=$AR8&amp;$AQ8)*($R$3:$R$34=CV$3),0),0),"")</f>
        <v/>
      </c>
      <c r="CW8" s="159" t="str">
        <f t="array" ref="CW8">IFERROR(INDEX($Q$3:$Q$34,MATCH(1,($AN$3:$AN$34=$AR8&amp;$AQ8)*($R$3:$R$34=CW$3),0),0),"")</f>
        <v/>
      </c>
      <c r="CX8" s="157" t="str">
        <f t="array" ref="CX8">IFERROR(INDEX($T$3:$T$34,MATCH(1,($AN$3:$AN$34=$AR8&amp;$AQ8)*($R$3:$R$34=CX$3),0),0),"")</f>
        <v/>
      </c>
      <c r="CY8" s="157" t="str">
        <f t="array" ref="CY8">IFERROR(INDEX($U$3:$U$34,MATCH(1,($AN$3:$AN$34=$AR8&amp;$AQ8)*($R$3:$R$34=CY$3),0),0),"")</f>
        <v/>
      </c>
      <c r="CZ8" s="157" t="str">
        <f t="array" ref="CZ8">IFERROR(INDEX($S$3:$S$34,MATCH(1,($AN$3:$AN$34=$AR8&amp;$AQ8)*($R$3:$R$34=CZ$3),0),0),"")</f>
        <v/>
      </c>
      <c r="DA8" s="159" t="str">
        <f t="array" ref="DA8">IFERROR(INDEX($Q$3:$Q$34,MATCH(1,($AN$3:$AN$34=$AR8&amp;$AQ8)*($R$3:$R$34=DA$3),0),0),"")</f>
        <v/>
      </c>
      <c r="DB8" s="157" t="str">
        <f t="array" ref="DB8">IFERROR(INDEX($T$3:$T$34,MATCH(1,($AN$3:$AN$34=$AR8&amp;$AQ8)*($R$3:$R$34=DB$3),0),0),"")</f>
        <v/>
      </c>
      <c r="DC8" s="157" t="str">
        <f t="array" ref="DC8">IFERROR(INDEX($U$3:$U$34,MATCH(1,($AN$3:$AN$34=$AR8&amp;$AQ8)*($R$3:$R$34=DC$3),0),0),"")</f>
        <v/>
      </c>
      <c r="DD8" s="157" t="str">
        <f t="array" ref="DD8">IFERROR(INDEX($AA$3:$AA$66,MATCH(1,($AO$3:$AO$66=$AR8&amp;$AQ8)*($Z$3:$Z$66=DD$3),0),0),"")</f>
        <v/>
      </c>
      <c r="DE8" s="159" t="str">
        <f t="array" ref="DE8">IFERROR(INDEX($Y$3:$Y$66,MATCH(1,($AO$3:$AO$66=$AR8&amp;$AQ8)*($Z$3:$Z$66=DE$3),0),0),"")</f>
        <v/>
      </c>
      <c r="DF8" s="157" t="str">
        <f t="array" ref="DF8">IFERROR(INDEX($AB$3:$AB$66,MATCH(1,($AO$3:$AO$66=$AR8&amp;$AQ8)*($Z$3:$Z$66=DF$3),0),0),"")</f>
        <v/>
      </c>
      <c r="DG8" s="157" t="str">
        <f t="array" ref="DG8">IFERROR(INDEX($AC$3:$AC$66,MATCH(1,($AO$3:$AO$66=$AR8&amp;$AQ8)*($Z$3:$Z$66=DG$3),0),0),"")</f>
        <v/>
      </c>
      <c r="DH8" s="157" t="str">
        <f t="array" ref="DH8">IFERROR(INDEX($AA$3:$AA$66,MATCH(1,($AO$3:$AO$66=$AR8&amp;$AQ8)*($Z$3:$Z$66=DH$3),0),0),"")</f>
        <v/>
      </c>
      <c r="DI8" s="159" t="str">
        <f t="array" ref="DI8">IFERROR(INDEX($Y$3:$Y$66,MATCH(1,($AO$3:$AO$66=$AR8&amp;$AQ8)*($Z$3:$Z$66=DI$3),0),0),"")</f>
        <v/>
      </c>
      <c r="DJ8" s="157" t="str">
        <f t="array" ref="DJ8">IFERROR(INDEX($AB$3:$AB$66,MATCH(1,($AO$3:$AO$66=$AR8&amp;$AQ8)*($Z$3:$Z$66=DJ$3),0),0),"")</f>
        <v/>
      </c>
      <c r="DK8" s="157" t="str">
        <f t="array" ref="DK8">IFERROR(INDEX($AC$3:$AC$66,MATCH(1,($AO$3:$AO$66=$AR8&amp;$AQ8)*($Z$3:$Z$66=DK$3),0),0),"")</f>
        <v/>
      </c>
      <c r="DL8" s="157" t="str">
        <f t="array" ref="DL8">IFERROR(INDEX($AA$3:$AA$66,MATCH(1,($AO$3:$AO$66=$AR8&amp;$AQ8)*($Z$3:$Z$66=DL$3),0),0),"")</f>
        <v/>
      </c>
      <c r="DM8" s="159" t="str">
        <f t="array" ref="DM8">IFERROR(INDEX($Y$3:$Y$66,MATCH(1,($AO$3:$AO$66=$AR8&amp;$AQ8)*($Z$3:$Z$66=DM$3),0),0),"")</f>
        <v/>
      </c>
      <c r="DN8" s="157" t="str">
        <f t="array" ref="DN8">IFERROR(INDEX($AB$3:$AB$66,MATCH(1,($AO$3:$AO$66=$AR8&amp;$AQ8)*($Z$3:$Z$66=DN$3),0),0),"")</f>
        <v/>
      </c>
      <c r="DO8" s="157" t="str">
        <f t="array" ref="DO8">IFERROR(INDEX($AC$3:$AC$66,MATCH(1,($AO$3:$AO$66=$AR8&amp;$AQ8)*($Z$3:$Z$66=DO$3),0),0),"")</f>
        <v/>
      </c>
      <c r="DP8" s="157" t="str">
        <f t="array" ref="DP8">IFERROR(INDEX($AA$3:$AA$66,MATCH(1,($AO$3:$AO$66=$AR8&amp;$AQ8)*($Z$3:$Z$66=DP$3),0),0),"")</f>
        <v/>
      </c>
      <c r="DQ8" s="159" t="str">
        <f t="array" ref="DQ8">IFERROR(INDEX($Y$3:$Y$66,MATCH(1,($AO$3:$AO$66=$AR8&amp;$AQ8)*($Z$3:$Z$66=DQ$3),0),0),"")</f>
        <v/>
      </c>
      <c r="DR8" s="157" t="str">
        <f t="array" ref="DR8">IFERROR(INDEX($AB$3:$AB$66,MATCH(1,($AO$3:$AO$66=$AR8&amp;$AQ8)*($Z$3:$Z$66=DR$3),0),0),"")</f>
        <v/>
      </c>
      <c r="DS8" s="157" t="str">
        <f t="array" ref="DS8">IFERROR(INDEX($AC$3:$AC$66,MATCH(1,($AO$3:$AO$66=$AR8&amp;$AQ8)*($Z$3:$Z$66=DS$3),0),0),"")</f>
        <v/>
      </c>
      <c r="DT8" s="157" t="str">
        <f t="array" ref="DT8">IFERROR(INDEX($AA$3:$AA$66,MATCH(1,($AO$3:$AO$66=$AR8&amp;$AQ8)*($Z$3:$Z$66=DT$3),0),0),"")</f>
        <v/>
      </c>
      <c r="DU8" s="159" t="str">
        <f t="array" ref="DU8">IFERROR(INDEX($Y$3:$Y$66,MATCH(1,($AO$3:$AO$66=$AR8&amp;$AQ8)*($Z$3:$Z$66=DU$3),0),0),"")</f>
        <v/>
      </c>
      <c r="DV8" s="157" t="str">
        <f t="array" ref="DV8">IFERROR(INDEX($AB$3:$AB$66,MATCH(1,($AO$3:$AO$66=$AR8&amp;$AQ8)*($Z$3:$Z$66=DV$3),0),0),"")</f>
        <v/>
      </c>
      <c r="DW8" s="157" t="str">
        <f t="array" ref="DW8">IFERROR(INDEX($AC$3:$AC$66,MATCH(1,($AO$3:$AO$66=$AR8&amp;$AQ8)*($Z$3:$Z$66=DW$3),0),0),"")</f>
        <v/>
      </c>
      <c r="DX8" s="157" t="str">
        <f t="array" ref="DX8">IFERROR(INDEX($AA$3:$AA$66,MATCH(1,($AO$3:$AO$66=$AR8&amp;$AQ8)*($Z$3:$Z$66=DX$3),0),0),"")</f>
        <v/>
      </c>
      <c r="DY8" s="159" t="str">
        <f t="array" ref="DY8">IFERROR(INDEX($Y$3:$Y$66,MATCH(1,($AO$3:$AO$66=$AR8&amp;$AQ8)*($Z$3:$Z$66=DY$3),0),0),"")</f>
        <v/>
      </c>
      <c r="DZ8" s="157" t="str">
        <f t="array" ref="DZ8">IFERROR(INDEX($AB$3:$AB$66,MATCH(1,($AO$3:$AO$66=$AR8&amp;$AQ8)*($Z$3:$Z$66=DZ$3),0),0),"")</f>
        <v/>
      </c>
      <c r="EA8" s="157" t="str">
        <f t="array" ref="EA8">IFERROR(INDEX($AC$3:$AC$66,MATCH(1,($AO$3:$AO$66=$AR8&amp;$AQ8)*($Z$3:$Z$66=EA$3),0),0),"")</f>
        <v/>
      </c>
      <c r="EB8" s="157" t="str">
        <f t="array" ref="EB8">IFERROR(INDEX($AA$3:$AA$66,MATCH(1,($AO$3:$AO$66=$AR8&amp;$AQ8)*($Z$3:$Z$66=EB$3),0),0),"")</f>
        <v/>
      </c>
      <c r="EC8" s="159" t="str">
        <f t="array" ref="EC8">IFERROR(INDEX($Y$3:$Y$66,MATCH(1,($AO$3:$AO$66=$AR8&amp;$AQ8)*($Z$3:$Z$66=EC$3),0),0),"")</f>
        <v/>
      </c>
      <c r="ED8" s="157" t="str">
        <f t="array" ref="ED8">IFERROR(INDEX($AB$3:$AB$66,MATCH(1,($AO$3:$AO$66=$AR8&amp;$AQ8)*($Z$3:$Z$66=ED$3),0),0),"")</f>
        <v/>
      </c>
      <c r="EE8" s="157" t="str">
        <f t="array" ref="EE8">IFERROR(INDEX($AC$3:$AC$66,MATCH(1,($AO$3:$AO$66=$AR8&amp;$AQ8)*($Z$3:$Z$66=EE$3),0),0),"")</f>
        <v/>
      </c>
      <c r="EF8" s="157" t="str">
        <f t="array" ref="EF8">IFERROR(INDEX($AI$3:$AI$130,MATCH(1,($AP$3:$AP$130=$AR8&amp;$AQ8)*($AH$3:$AH$130=EF$3),0),0),"")</f>
        <v/>
      </c>
      <c r="EG8" s="159" t="str">
        <f t="array" ref="EG8">IFERROR(INDEX($AG$3:$AG$130,MATCH(1,($AP$3:$AP$130=$AR8&amp;$AQ8)*($AH$3:$AH$130=EG$3),0),0),"")</f>
        <v/>
      </c>
      <c r="EH8" s="157" t="str">
        <f t="array" ref="EH8">IFERROR(INDEX($AJ$3:$AJ$130,MATCH(1,($AP$3:$AP$130=$AR8&amp;$AQ8)*($AH$3:$AH$130=EH$3),0),0),"")</f>
        <v/>
      </c>
      <c r="EI8" s="157" t="str">
        <f t="array" ref="EI8">IFERROR(INDEX($AK$3:$AK$130,MATCH(1,($AP$3:$AP$130=$AR8&amp;$AQ8)*($AH$3:$AH$130=EI$3),0),0),"")</f>
        <v/>
      </c>
      <c r="EJ8" s="157" t="str">
        <f t="array" ref="EJ8">IFERROR(INDEX($AI$3:$AI$130,MATCH(1,($AP$3:$AP$130=$AR8&amp;$AQ8)*($AH$3:$AH$130=EJ$3),0),0),"")</f>
        <v/>
      </c>
      <c r="EK8" s="159" t="str">
        <f t="array" ref="EK8">IFERROR(INDEX($AG$3:$AG$130,MATCH(1,($AP$3:$AP$130=$AR8&amp;$AQ8)*($AH$3:$AH$130=EK$3),0),0),"")</f>
        <v/>
      </c>
      <c r="EL8" s="157" t="str">
        <f t="array" ref="EL8">IFERROR(INDEX($AJ$3:$AJ$130,MATCH(1,($AP$3:$AP$130=$AR8&amp;$AQ8)*($AH$3:$AH$130=EL$3),0),0),"")</f>
        <v/>
      </c>
      <c r="EM8" s="157" t="str">
        <f t="array" ref="EM8">IFERROR(INDEX($AK$3:$AK$130,MATCH(1,($AP$3:$AP$130=$AR8&amp;$AQ8)*($AH$3:$AH$130=EM$3),0),0),"")</f>
        <v/>
      </c>
      <c r="EN8" s="157" t="str">
        <f t="array" ref="EN8">IFERROR(INDEX($AI$3:$AI$130,MATCH(1,($AP$3:$AP$130=$AR8&amp;$AQ8)*($AH$3:$AH$130=EN$3),0),0),"")</f>
        <v/>
      </c>
      <c r="EO8" s="159" t="str">
        <f t="array" ref="EO8">IFERROR(INDEX($AG$3:$AG$130,MATCH(1,($AP$3:$AP$130=$AR8&amp;$AQ8)*($AH$3:$AH$130=EO$3),0),0),"")</f>
        <v/>
      </c>
      <c r="EP8" s="157" t="str">
        <f t="array" ref="EP8">IFERROR(INDEX($AJ$3:$AJ$130,MATCH(1,($AP$3:$AP$130=$AR8&amp;$AQ8)*($AH$3:$AH$130=EP$3),0),0),"")</f>
        <v/>
      </c>
      <c r="EQ8" s="157" t="str">
        <f t="array" ref="EQ8">IFERROR(INDEX($AK$3:$AK$130,MATCH(1,($AP$3:$AP$130=$AR8&amp;$AQ8)*($AH$3:$AH$130=EQ$3),0),0),"")</f>
        <v/>
      </c>
      <c r="ER8" s="157" t="str">
        <f t="array" ref="ER8">IFERROR(INDEX($AI$3:$AI$130,MATCH(1,($AP$3:$AP$130=$AR8&amp;$AQ8)*($AH$3:$AH$130=ER$3),0),0),"")</f>
        <v/>
      </c>
      <c r="ES8" s="159" t="str">
        <f t="array" ref="ES8">IFERROR(INDEX($AG$3:$AG$130,MATCH(1,($AP$3:$AP$130=$AR8&amp;$AQ8)*($AH$3:$AH$130=ES$3),0),0),"")</f>
        <v/>
      </c>
      <c r="ET8" s="157" t="str">
        <f t="array" ref="ET8">IFERROR(INDEX($AJ$3:$AJ$130,MATCH(1,($AP$3:$AP$130=$AR8&amp;$AQ8)*($AH$3:$AH$130=ET$3),0),0),"")</f>
        <v/>
      </c>
      <c r="EU8" s="157" t="str">
        <f t="array" ref="EU8">IFERROR(INDEX($AK$3:$AK$130,MATCH(1,($AP$3:$AP$130=$AR8&amp;$AQ8)*($AH$3:$AH$130=EU$3),0),0),"")</f>
        <v/>
      </c>
      <c r="EV8" s="157" t="str">
        <f t="array" ref="EV8">IFERROR(INDEX($AI$3:$AI$130,MATCH(1,($AP$3:$AP$130=$AR8&amp;$AQ8)*($AH$3:$AH$130=EV$3),0),0),"")</f>
        <v/>
      </c>
      <c r="EW8" s="159" t="str">
        <f t="array" ref="EW8">IFERROR(INDEX($AG$3:$AG$130,MATCH(1,($AP$3:$AP$130=$AR8&amp;$AQ8)*($AH$3:$AH$130=EW$3),0),0),"")</f>
        <v/>
      </c>
      <c r="EX8" s="157" t="str">
        <f t="array" ref="EX8">IFERROR(INDEX($AJ$3:$AJ$130,MATCH(1,($AP$3:$AP$130=$AR8&amp;$AQ8)*($AH$3:$AH$130=EX$3),0),0),"")</f>
        <v/>
      </c>
      <c r="EY8" s="157" t="str">
        <f t="array" ref="EY8">IFERROR(INDEX($AK$3:$AK$130,MATCH(1,($AP$3:$AP$130=$AR8&amp;$AQ8)*($AH$3:$AH$130=EY$3),0),0),"")</f>
        <v/>
      </c>
      <c r="EZ8" s="157" t="str">
        <f t="array" ref="EZ8">IFERROR(INDEX($AI$3:$AI$130,MATCH(1,($AP$3:$AP$130=$AR8&amp;$AQ8)*($AH$3:$AH$130=EZ$3),0),0),"")</f>
        <v/>
      </c>
      <c r="FA8" s="159" t="str">
        <f t="array" ref="FA8">IFERROR(INDEX($AG$3:$AG$130,MATCH(1,($AP$3:$AP$130=$AR8&amp;$AQ8)*($AH$3:$AH$130=FA$3),0),0),"")</f>
        <v/>
      </c>
      <c r="FB8" s="157" t="str">
        <f t="array" ref="FB8">IFERROR(INDEX($AJ$3:$AJ$130,MATCH(1,($AP$3:$AP$130=$AR8&amp;$AQ8)*($AH$3:$AH$130=FB$3),0),0),"")</f>
        <v/>
      </c>
      <c r="FC8" s="157" t="str">
        <f t="array" ref="FC8">IFERROR(INDEX($AK$3:$AK$130,MATCH(1,($AP$3:$AP$130=$AR8&amp;$AQ8)*($AH$3:$AH$130=FC$3),0),0),"")</f>
        <v/>
      </c>
      <c r="FD8" s="157" t="str">
        <f t="array" ref="FD8">IFERROR(INDEX($AI$3:$AI$130,MATCH(1,($AP$3:$AP$130=$AR8&amp;$AQ8)*($AH$3:$AH$130=FD$3),0),0),"")</f>
        <v/>
      </c>
      <c r="FE8" s="159" t="str">
        <f t="array" ref="FE8">IFERROR(INDEX($AG$3:$AG$130,MATCH(1,($AP$3:$AP$130=$AR8&amp;$AQ8)*($AH$3:$AH$130=FE$3),0),0),"")</f>
        <v/>
      </c>
      <c r="FF8" s="157" t="str">
        <f t="array" ref="FF8">IFERROR(INDEX($AJ$3:$AJ$130,MATCH(1,($AP$3:$AP$130=$AR8&amp;$AQ8)*($AH$3:$AH$130=FF$3),0),0),"")</f>
        <v/>
      </c>
      <c r="FG8" s="157" t="str">
        <f t="array" ref="FG8">IFERROR(INDEX($AK$3:$AK$130,MATCH(1,($AP$3:$AP$130=$AR8&amp;$AQ8)*($AH$3:$AH$130=FG$3),0),0),"")</f>
        <v/>
      </c>
    </row>
    <row r="9" spans="2:163" ht="13.8" x14ac:dyDescent="0.25">
      <c r="B9" s="155">
        <f>dummy1!O15</f>
        <v>7</v>
      </c>
      <c r="C9" s="156">
        <f>dummy1!P15</f>
        <v>42040</v>
      </c>
      <c r="D9" s="157">
        <f>dummy1!Q15</f>
        <v>0.625</v>
      </c>
      <c r="E9" s="155" t="str">
        <f>dummy1!R15</f>
        <v>Court 7</v>
      </c>
      <c r="F9" s="155">
        <f ca="1">'Bracket 9 - 16'!C72</f>
        <v>7</v>
      </c>
      <c r="G9" s="155" t="str">
        <f ca="1">IFERROR(VLOOKUP(dummy1!S15,dummy1!$K$45:$L$172,2,FALSE),"")</f>
        <v>Player 3</v>
      </c>
      <c r="H9" s="155" t="str">
        <f ca="1">IFERROR(VLOOKUP(dummy1!T15,dummy1!$K$45:$L$172,2,FALSE),"")</f>
        <v>Player 14</v>
      </c>
      <c r="I9" s="155">
        <f t="shared" ca="1" si="29"/>
        <v>7</v>
      </c>
      <c r="J9" s="155">
        <f t="shared" ca="1" si="30"/>
        <v>42040</v>
      </c>
      <c r="K9" s="155">
        <f t="shared" ca="1" si="31"/>
        <v>0.625</v>
      </c>
      <c r="L9" s="155" t="str">
        <f t="shared" ca="1" si="32"/>
        <v>Player 3</v>
      </c>
      <c r="M9" s="155" t="str">
        <f t="shared" ca="1" si="33"/>
        <v>Player 14</v>
      </c>
      <c r="W9" s="155"/>
      <c r="X9" s="155"/>
      <c r="Y9" s="155"/>
      <c r="Z9" s="155"/>
      <c r="AA9" s="155"/>
      <c r="AG9" s="155" t="str">
        <f t="shared" si="34"/>
        <v/>
      </c>
      <c r="AH9" s="155" t="str">
        <f t="shared" si="35"/>
        <v/>
      </c>
      <c r="AI9" s="155" t="str">
        <f t="shared" si="36"/>
        <v/>
      </c>
      <c r="AJ9" s="155" t="str">
        <f t="shared" si="37"/>
        <v/>
      </c>
      <c r="AK9" s="155" t="str">
        <f t="shared" si="38"/>
        <v/>
      </c>
      <c r="AL9" s="154">
        <f>IF(dummy1!B16=dummy1!B15,IF(dummy1!C16&gt;1,AL8,AL8+1),1)</f>
        <v>1</v>
      </c>
      <c r="AM9" s="155" t="str">
        <f t="shared" si="39"/>
        <v>1Court 7</v>
      </c>
      <c r="AN9" s="155" t="str">
        <f t="shared" si="40"/>
        <v>1Court 7</v>
      </c>
      <c r="AO9" s="155" t="str">
        <f t="shared" si="41"/>
        <v>1Court 7</v>
      </c>
      <c r="AP9" s="155" t="str">
        <f t="shared" si="42"/>
        <v>1Court 7</v>
      </c>
      <c r="AQ9" s="155" t="str">
        <f t="shared" si="50"/>
        <v>Court 1</v>
      </c>
      <c r="AR9" s="155">
        <v>5</v>
      </c>
      <c r="AS9" s="155">
        <f t="shared" ca="1" si="51"/>
        <v>1</v>
      </c>
      <c r="AT9" s="155">
        <f t="shared" ca="1" si="52"/>
        <v>0</v>
      </c>
      <c r="AU9" s="155">
        <f t="shared" ca="1" si="53"/>
        <v>0</v>
      </c>
      <c r="AV9" s="155">
        <f t="shared" ca="1" si="54"/>
        <v>0</v>
      </c>
      <c r="AW9" s="155">
        <f t="shared" ca="1" si="55"/>
        <v>0</v>
      </c>
      <c r="AX9" s="155">
        <f t="shared" ca="1" si="56"/>
        <v>0</v>
      </c>
      <c r="AY9" s="155">
        <f t="shared" ca="1" si="57"/>
        <v>0</v>
      </c>
      <c r="AZ9" s="157" t="str">
        <f t="array" aca="1" ref="AZ9" ca="1">IFERROR(INDEX($K$3:$K$18,MATCH(1,($AM$3:$AM$18=$AR9&amp;$AQ9)*($J$3:$J$18=AZ$3),0),0),"")</f>
        <v/>
      </c>
      <c r="BA9" s="159" t="str">
        <f t="array" aca="1" ref="BA9" ca="1">IFERROR(INDEX($I$3:$I$18,MATCH(1,($AM$3:$AM$18=$AR9&amp;$AQ9)*($J$3:$J$18=BA$3),0),0),"")</f>
        <v/>
      </c>
      <c r="BB9" s="157" t="str">
        <f t="array" aca="1" ref="BB9" ca="1">IFERROR(INDEX($L$3:$L$18,MATCH(1,($AM$3:$AM$18=$AR9&amp;$AQ9)*($J$3:$J$18=BB$3),0),0),"")</f>
        <v/>
      </c>
      <c r="BC9" s="157" t="str">
        <f t="array" aca="1" ref="BC9" ca="1">IFERROR(INDEX($M$3:$M$18,MATCH(1,($AM$3:$AM$18=$AR9&amp;$AQ9)*($J$3:$J$18=BC$3),0),0),"")</f>
        <v/>
      </c>
      <c r="BD9" s="157" t="str">
        <f t="array" aca="1" ref="BD9" ca="1">IFERROR(INDEX($K$3:$K$18,MATCH(1,($AM$3:$AM$18=$AR9&amp;$AQ9)*($J$3:$J$18=BD$3),0),0),"")</f>
        <v/>
      </c>
      <c r="BE9" s="159" t="str">
        <f t="array" aca="1" ref="BE9" ca="1">IFERROR(INDEX($I$3:$I$18,MATCH(1,($AM$3:$AM$18=$AR9&amp;$AQ9)*($J$3:$J$18=BE$3),0),0),"")</f>
        <v/>
      </c>
      <c r="BF9" s="157" t="str">
        <f t="array" aca="1" ref="BF9" ca="1">IFERROR(INDEX($L$3:$L$18,MATCH(1,($AM$3:$AM$18=$AR9&amp;$AQ9)*($J$3:$J$18=BF$3),0),0),"")</f>
        <v/>
      </c>
      <c r="BG9" s="157" t="str">
        <f t="array" aca="1" ref="BG9" ca="1">IFERROR(INDEX($M$3:$M$18,MATCH(1,($AM$3:$AM$18=$AR9&amp;$AQ9)*($J$3:$J$18=BG$3),0),0),"")</f>
        <v/>
      </c>
      <c r="BH9" s="157" t="str">
        <f t="array" aca="1" ref="BH9" ca="1">IFERROR(INDEX($K$3:$K$18,MATCH(1,($AM$3:$AM$18=$AR9&amp;$AQ9)*($J$3:$J$18=BH$3),0),0),"")</f>
        <v/>
      </c>
      <c r="BI9" s="159" t="str">
        <f t="array" aca="1" ref="BI9" ca="1">IFERROR(INDEX($I$3:$I$18,MATCH(1,($AM$3:$AM$18=$AR9&amp;$AQ9)*($J$3:$J$18=BI$3),0),0),"")</f>
        <v/>
      </c>
      <c r="BJ9" s="157" t="str">
        <f t="array" aca="1" ref="BJ9" ca="1">IFERROR(INDEX($L$3:$L$18,MATCH(1,($AM$3:$AM$18=$AR9&amp;$AQ9)*($J$3:$J$18=BJ$3),0),0),"")</f>
        <v/>
      </c>
      <c r="BK9" s="157" t="str">
        <f t="array" aca="1" ref="BK9" ca="1">IFERROR(INDEX($M$3:$M$18,MATCH(1,($AM$3:$AM$18=$AR9&amp;$AQ9)*($J$3:$J$18=BK$3),0),0),"")</f>
        <v/>
      </c>
      <c r="BL9" s="157" t="str">
        <f t="array" aca="1" ref="BL9" ca="1">IFERROR(INDEX($K$3:$K$18,MATCH(1,($AM$3:$AM$18=$AR9&amp;$AQ9)*($J$3:$J$18=BL$3),0),0),"")</f>
        <v/>
      </c>
      <c r="BM9" s="159" t="str">
        <f t="array" aca="1" ref="BM9" ca="1">IFERROR(INDEX($I$3:$I$18,MATCH(1,($AM$3:$AM$18=$AR9&amp;$AQ9)*($J$3:$J$18=BM$3),0),0),"")</f>
        <v/>
      </c>
      <c r="BN9" s="157" t="str">
        <f t="array" aca="1" ref="BN9" ca="1">IFERROR(INDEX($L$3:$L$18,MATCH(1,($AM$3:$AM$18=$AR9&amp;$AQ9)*($J$3:$J$18=BN$3),0),0),"")</f>
        <v/>
      </c>
      <c r="BO9" s="157" t="str">
        <f t="array" aca="1" ref="BO9" ca="1">IFERROR(INDEX($M$3:$M$18,MATCH(1,($AM$3:$AM$18=$AR9&amp;$AQ9)*($J$3:$J$18=BO$3),0),0),"")</f>
        <v/>
      </c>
      <c r="BP9" s="157" t="str">
        <f t="array" aca="1" ref="BP9" ca="1">IFERROR(INDEX($K$3:$K$18,MATCH(1,($AM$3:$AM$18=$AR9&amp;$AQ9)*($J$3:$J$18=BP$3),0),0),"")</f>
        <v/>
      </c>
      <c r="BQ9" s="159" t="str">
        <f t="array" aca="1" ref="BQ9" ca="1">IFERROR(INDEX($I$3:$I$18,MATCH(1,($AM$3:$AM$18=$AR9&amp;$AQ9)*($J$3:$J$18=BQ$3),0),0),"")</f>
        <v/>
      </c>
      <c r="BR9" s="157" t="str">
        <f t="array" aca="1" ref="BR9" ca="1">IFERROR(INDEX($L$3:$L$18,MATCH(1,($AM$3:$AM$18=$AR9&amp;$AQ9)*($J$3:$J$18=BR$3),0),0),"")</f>
        <v/>
      </c>
      <c r="BS9" s="157" t="str">
        <f t="array" aca="1" ref="BS9" ca="1">IFERROR(INDEX($M$3:$M$18,MATCH(1,($AM$3:$AM$18=$AR9&amp;$AQ9)*($J$3:$J$18=BS$3),0),0),"")</f>
        <v/>
      </c>
      <c r="BT9" s="157" t="str">
        <f t="array" aca="1" ref="BT9" ca="1">IFERROR(INDEX($K$3:$K$18,MATCH(1,($AM$3:$AM$18=$AR9&amp;$AQ9)*($J$3:$J$18=BT$3),0),0),"")</f>
        <v/>
      </c>
      <c r="BU9" s="159" t="str">
        <f t="array" aca="1" ref="BU9" ca="1">IFERROR(INDEX($I$3:$I$18,MATCH(1,($AM$3:$AM$18=$AR9&amp;$AQ9)*($J$3:$J$18=BU$3),0),0),"")</f>
        <v/>
      </c>
      <c r="BV9" s="157" t="str">
        <f t="array" aca="1" ref="BV9" ca="1">IFERROR(INDEX($L$3:$L$18,MATCH(1,($AM$3:$AM$18=$AR9&amp;$AQ9)*($J$3:$J$18=BV$3),0),0),"")</f>
        <v/>
      </c>
      <c r="BW9" s="157" t="str">
        <f t="array" aca="1" ref="BW9" ca="1">IFERROR(INDEX($M$3:$M$18,MATCH(1,($AM$3:$AM$18=$AR9&amp;$AQ9)*($J$3:$J$18=BW$3),0),0),"")</f>
        <v/>
      </c>
      <c r="BX9" s="157" t="str">
        <f t="array" aca="1" ref="BX9" ca="1">IFERROR(INDEX($K$3:$K$18,MATCH(1,($AM$3:$AM$18=$AR9&amp;$AQ9)*($J$3:$J$18=BX$3),0),0),"")</f>
        <v/>
      </c>
      <c r="BY9" s="159" t="str">
        <f t="array" aca="1" ref="BY9" ca="1">IFERROR(INDEX($I$3:$I$18,MATCH(1,($AM$3:$AM$18=$AR9&amp;$AQ9)*($J$3:$J$18=BY$3),0),0),"")</f>
        <v/>
      </c>
      <c r="BZ9" s="157" t="str">
        <f t="array" aca="1" ref="BZ9" ca="1">IFERROR(INDEX($L$3:$L$18,MATCH(1,($AM$3:$AM$18=$AR9&amp;$AQ9)*($J$3:$J$18=BZ$3),0),0),"")</f>
        <v/>
      </c>
      <c r="CA9" s="157" t="str">
        <f t="array" aca="1" ref="CA9" ca="1">IFERROR(INDEX($M$3:$M$18,MATCH(1,($AM$3:$AM$18=$AR9&amp;$AQ9)*($J$3:$J$18=CA$3),0),0),"")</f>
        <v/>
      </c>
      <c r="CB9" s="157" t="str">
        <f t="array" ref="CB9">IFERROR(INDEX($S$3:$S$34,MATCH(1,($AN$3:$AN$34=$AR9&amp;$AQ9)*($R$3:$R$34=CB$3),0),0),"")</f>
        <v/>
      </c>
      <c r="CC9" s="159" t="str">
        <f t="array" ref="CC9">IFERROR(INDEX($Q$3:$Q$34,MATCH(1,($AN$3:$AN$34=$AR9&amp;$AQ9)*($R$3:$R$34=CC$3),0),0),"")</f>
        <v/>
      </c>
      <c r="CD9" s="157" t="str">
        <f t="array" ref="CD9">IFERROR(INDEX($T$3:$T$34,MATCH(1,($AN$3:$AN$34=$AR9&amp;$AQ9)*($R$3:$R$34=CD$3),0),0),"")</f>
        <v/>
      </c>
      <c r="CE9" s="157" t="str">
        <f t="array" ref="CE9">IFERROR(INDEX($U$3:$U$34,MATCH(1,($AN$3:$AN$34=$AR9&amp;$AQ9)*($R$3:$R$34=CE$3),0),0),"")</f>
        <v/>
      </c>
      <c r="CF9" s="157" t="str">
        <f t="array" ref="CF9">IFERROR(INDEX($S$3:$S$34,MATCH(1,($AN$3:$AN$34=$AR9&amp;$AQ9)*($R$3:$R$34=CF$3),0),0),"")</f>
        <v/>
      </c>
      <c r="CG9" s="159" t="str">
        <f t="array" ref="CG9">IFERROR(INDEX($Q$3:$Q$34,MATCH(1,($AN$3:$AN$34=$AR9&amp;$AQ9)*($R$3:$R$34=CG$3),0),0),"")</f>
        <v/>
      </c>
      <c r="CH9" s="157" t="str">
        <f t="array" ref="CH9">IFERROR(INDEX($T$3:$T$34,MATCH(1,($AN$3:$AN$34=$AR9&amp;$AQ9)*($R$3:$R$34=CH$3),0),0),"")</f>
        <v/>
      </c>
      <c r="CI9" s="157" t="str">
        <f t="array" ref="CI9">IFERROR(INDEX($U$3:$U$34,MATCH(1,($AN$3:$AN$34=$AR9&amp;$AQ9)*($R$3:$R$34=CI$3),0),0),"")</f>
        <v/>
      </c>
      <c r="CJ9" s="157" t="str">
        <f t="array" ref="CJ9">IFERROR(INDEX($S$3:$S$34,MATCH(1,($AN$3:$AN$34=$AR9&amp;$AQ9)*($R$3:$R$34=CJ$3),0),0),"")</f>
        <v/>
      </c>
      <c r="CK9" s="159" t="str">
        <f t="array" ref="CK9">IFERROR(INDEX($Q$3:$Q$34,MATCH(1,($AN$3:$AN$34=$AR9&amp;$AQ9)*($R$3:$R$34=CK$3),0),0),"")</f>
        <v/>
      </c>
      <c r="CL9" s="157" t="str">
        <f t="array" ref="CL9">IFERROR(INDEX($T$3:$T$34,MATCH(1,($AN$3:$AN$34=$AR9&amp;$AQ9)*($R$3:$R$34=CL$3),0),0),"")</f>
        <v/>
      </c>
      <c r="CM9" s="157" t="str">
        <f t="array" ref="CM9">IFERROR(INDEX($U$3:$U$34,MATCH(1,($AN$3:$AN$34=$AR9&amp;$AQ9)*($R$3:$R$34=CM$3),0),0),"")</f>
        <v/>
      </c>
      <c r="CN9" s="157" t="str">
        <f t="array" ref="CN9">IFERROR(INDEX($S$3:$S$34,MATCH(1,($AN$3:$AN$34=$AR9&amp;$AQ9)*($R$3:$R$34=CN$3),0),0),"")</f>
        <v/>
      </c>
      <c r="CO9" s="159" t="str">
        <f t="array" ref="CO9">IFERROR(INDEX($Q$3:$Q$34,MATCH(1,($AN$3:$AN$34=$AR9&amp;$AQ9)*($R$3:$R$34=CO$3),0),0),"")</f>
        <v/>
      </c>
      <c r="CP9" s="157" t="str">
        <f t="array" ref="CP9">IFERROR(INDEX($T$3:$T$34,MATCH(1,($AN$3:$AN$34=$AR9&amp;$AQ9)*($R$3:$R$34=CP$3),0),0),"")</f>
        <v/>
      </c>
      <c r="CQ9" s="157" t="str">
        <f t="array" ref="CQ9">IFERROR(INDEX($U$3:$U$34,MATCH(1,($AN$3:$AN$34=$AR9&amp;$AQ9)*($R$3:$R$34=CQ$3),0),0),"")</f>
        <v/>
      </c>
      <c r="CR9" s="157" t="str">
        <f t="array" ref="CR9">IFERROR(INDEX($S$3:$S$34,MATCH(1,($AN$3:$AN$34=$AR9&amp;$AQ9)*($R$3:$R$34=CR$3),0),0),"")</f>
        <v/>
      </c>
      <c r="CS9" s="159" t="str">
        <f t="array" ref="CS9">IFERROR(INDEX($Q$3:$Q$34,MATCH(1,($AN$3:$AN$34=$AR9&amp;$AQ9)*($R$3:$R$34=CS$3),0),0),"")</f>
        <v/>
      </c>
      <c r="CT9" s="157" t="str">
        <f t="array" ref="CT9">IFERROR(INDEX($T$3:$T$34,MATCH(1,($AN$3:$AN$34=$AR9&amp;$AQ9)*($R$3:$R$34=CT$3),0),0),"")</f>
        <v/>
      </c>
      <c r="CU9" s="157" t="str">
        <f t="array" ref="CU9">IFERROR(INDEX($U$3:$U$34,MATCH(1,($AN$3:$AN$34=$AR9&amp;$AQ9)*($R$3:$R$34=CU$3),0),0),"")</f>
        <v/>
      </c>
      <c r="CV9" s="157" t="str">
        <f t="array" ref="CV9">IFERROR(INDEX($S$3:$S$34,MATCH(1,($AN$3:$AN$34=$AR9&amp;$AQ9)*($R$3:$R$34=CV$3),0),0),"")</f>
        <v/>
      </c>
      <c r="CW9" s="159" t="str">
        <f t="array" ref="CW9">IFERROR(INDEX($Q$3:$Q$34,MATCH(1,($AN$3:$AN$34=$AR9&amp;$AQ9)*($R$3:$R$34=CW$3),0),0),"")</f>
        <v/>
      </c>
      <c r="CX9" s="157" t="str">
        <f t="array" ref="CX9">IFERROR(INDEX($T$3:$T$34,MATCH(1,($AN$3:$AN$34=$AR9&amp;$AQ9)*($R$3:$R$34=CX$3),0),0),"")</f>
        <v/>
      </c>
      <c r="CY9" s="157" t="str">
        <f t="array" ref="CY9">IFERROR(INDEX($U$3:$U$34,MATCH(1,($AN$3:$AN$34=$AR9&amp;$AQ9)*($R$3:$R$34=CY$3),0),0),"")</f>
        <v/>
      </c>
      <c r="CZ9" s="157" t="str">
        <f t="array" ref="CZ9">IFERROR(INDEX($S$3:$S$34,MATCH(1,($AN$3:$AN$34=$AR9&amp;$AQ9)*($R$3:$R$34=CZ$3),0),0),"")</f>
        <v/>
      </c>
      <c r="DA9" s="159" t="str">
        <f t="array" ref="DA9">IFERROR(INDEX($Q$3:$Q$34,MATCH(1,($AN$3:$AN$34=$AR9&amp;$AQ9)*($R$3:$R$34=DA$3),0),0),"")</f>
        <v/>
      </c>
      <c r="DB9" s="157" t="str">
        <f t="array" ref="DB9">IFERROR(INDEX($T$3:$T$34,MATCH(1,($AN$3:$AN$34=$AR9&amp;$AQ9)*($R$3:$R$34=DB$3),0),0),"")</f>
        <v/>
      </c>
      <c r="DC9" s="157" t="str">
        <f t="array" ref="DC9">IFERROR(INDEX($U$3:$U$34,MATCH(1,($AN$3:$AN$34=$AR9&amp;$AQ9)*($R$3:$R$34=DC$3),0),0),"")</f>
        <v/>
      </c>
      <c r="DD9" s="157" t="str">
        <f t="array" ref="DD9">IFERROR(INDEX($AA$3:$AA$66,MATCH(1,($AO$3:$AO$66=$AR9&amp;$AQ9)*($Z$3:$Z$66=DD$3),0),0),"")</f>
        <v/>
      </c>
      <c r="DE9" s="159" t="str">
        <f t="array" ref="DE9">IFERROR(INDEX($Y$3:$Y$66,MATCH(1,($AO$3:$AO$66=$AR9&amp;$AQ9)*($Z$3:$Z$66=DE$3),0),0),"")</f>
        <v/>
      </c>
      <c r="DF9" s="157" t="str">
        <f t="array" ref="DF9">IFERROR(INDEX($AB$3:$AB$66,MATCH(1,($AO$3:$AO$66=$AR9&amp;$AQ9)*($Z$3:$Z$66=DF$3),0),0),"")</f>
        <v/>
      </c>
      <c r="DG9" s="157" t="str">
        <f t="array" ref="DG9">IFERROR(INDEX($AC$3:$AC$66,MATCH(1,($AO$3:$AO$66=$AR9&amp;$AQ9)*($Z$3:$Z$66=DG$3),0),0),"")</f>
        <v/>
      </c>
      <c r="DH9" s="157" t="str">
        <f t="array" ref="DH9">IFERROR(INDEX($AA$3:$AA$66,MATCH(1,($AO$3:$AO$66=$AR9&amp;$AQ9)*($Z$3:$Z$66=DH$3),0),0),"")</f>
        <v/>
      </c>
      <c r="DI9" s="159" t="str">
        <f t="array" ref="DI9">IFERROR(INDEX($Y$3:$Y$66,MATCH(1,($AO$3:$AO$66=$AR9&amp;$AQ9)*($Z$3:$Z$66=DI$3),0),0),"")</f>
        <v/>
      </c>
      <c r="DJ9" s="157" t="str">
        <f t="array" ref="DJ9">IFERROR(INDEX($AB$3:$AB$66,MATCH(1,($AO$3:$AO$66=$AR9&amp;$AQ9)*($Z$3:$Z$66=DJ$3),0),0),"")</f>
        <v/>
      </c>
      <c r="DK9" s="157" t="str">
        <f t="array" ref="DK9">IFERROR(INDEX($AC$3:$AC$66,MATCH(1,($AO$3:$AO$66=$AR9&amp;$AQ9)*($Z$3:$Z$66=DK$3),0),0),"")</f>
        <v/>
      </c>
      <c r="DL9" s="157" t="str">
        <f t="array" ref="DL9">IFERROR(INDEX($AA$3:$AA$66,MATCH(1,($AO$3:$AO$66=$AR9&amp;$AQ9)*($Z$3:$Z$66=DL$3),0),0),"")</f>
        <v/>
      </c>
      <c r="DM9" s="159" t="str">
        <f t="array" ref="DM9">IFERROR(INDEX($Y$3:$Y$66,MATCH(1,($AO$3:$AO$66=$AR9&amp;$AQ9)*($Z$3:$Z$66=DM$3),0),0),"")</f>
        <v/>
      </c>
      <c r="DN9" s="157" t="str">
        <f t="array" ref="DN9">IFERROR(INDEX($AB$3:$AB$66,MATCH(1,($AO$3:$AO$66=$AR9&amp;$AQ9)*($Z$3:$Z$66=DN$3),0),0),"")</f>
        <v/>
      </c>
      <c r="DO9" s="157" t="str">
        <f t="array" ref="DO9">IFERROR(INDEX($AC$3:$AC$66,MATCH(1,($AO$3:$AO$66=$AR9&amp;$AQ9)*($Z$3:$Z$66=DO$3),0),0),"")</f>
        <v/>
      </c>
      <c r="DP9" s="157" t="str">
        <f t="array" ref="DP9">IFERROR(INDEX($AA$3:$AA$66,MATCH(1,($AO$3:$AO$66=$AR9&amp;$AQ9)*($Z$3:$Z$66=DP$3),0),0),"")</f>
        <v/>
      </c>
      <c r="DQ9" s="159" t="str">
        <f t="array" ref="DQ9">IFERROR(INDEX($Y$3:$Y$66,MATCH(1,($AO$3:$AO$66=$AR9&amp;$AQ9)*($Z$3:$Z$66=DQ$3),0),0),"")</f>
        <v/>
      </c>
      <c r="DR9" s="157" t="str">
        <f t="array" ref="DR9">IFERROR(INDEX($AB$3:$AB$66,MATCH(1,($AO$3:$AO$66=$AR9&amp;$AQ9)*($Z$3:$Z$66=DR$3),0),0),"")</f>
        <v/>
      </c>
      <c r="DS9" s="157" t="str">
        <f t="array" ref="DS9">IFERROR(INDEX($AC$3:$AC$66,MATCH(1,($AO$3:$AO$66=$AR9&amp;$AQ9)*($Z$3:$Z$66=DS$3),0),0),"")</f>
        <v/>
      </c>
      <c r="DT9" s="157" t="str">
        <f t="array" ref="DT9">IFERROR(INDEX($AA$3:$AA$66,MATCH(1,($AO$3:$AO$66=$AR9&amp;$AQ9)*($Z$3:$Z$66=DT$3),0),0),"")</f>
        <v/>
      </c>
      <c r="DU9" s="159" t="str">
        <f t="array" ref="DU9">IFERROR(INDEX($Y$3:$Y$66,MATCH(1,($AO$3:$AO$66=$AR9&amp;$AQ9)*($Z$3:$Z$66=DU$3),0),0),"")</f>
        <v/>
      </c>
      <c r="DV9" s="157" t="str">
        <f t="array" ref="DV9">IFERROR(INDEX($AB$3:$AB$66,MATCH(1,($AO$3:$AO$66=$AR9&amp;$AQ9)*($Z$3:$Z$66=DV$3),0),0),"")</f>
        <v/>
      </c>
      <c r="DW9" s="157" t="str">
        <f t="array" ref="DW9">IFERROR(INDEX($AC$3:$AC$66,MATCH(1,($AO$3:$AO$66=$AR9&amp;$AQ9)*($Z$3:$Z$66=DW$3),0),0),"")</f>
        <v/>
      </c>
      <c r="DX9" s="157" t="str">
        <f t="array" ref="DX9">IFERROR(INDEX($AA$3:$AA$66,MATCH(1,($AO$3:$AO$66=$AR9&amp;$AQ9)*($Z$3:$Z$66=DX$3),0),0),"")</f>
        <v/>
      </c>
      <c r="DY9" s="159" t="str">
        <f t="array" ref="DY9">IFERROR(INDEX($Y$3:$Y$66,MATCH(1,($AO$3:$AO$66=$AR9&amp;$AQ9)*($Z$3:$Z$66=DY$3),0),0),"")</f>
        <v/>
      </c>
      <c r="DZ9" s="157" t="str">
        <f t="array" ref="DZ9">IFERROR(INDEX($AB$3:$AB$66,MATCH(1,($AO$3:$AO$66=$AR9&amp;$AQ9)*($Z$3:$Z$66=DZ$3),0),0),"")</f>
        <v/>
      </c>
      <c r="EA9" s="157" t="str">
        <f t="array" ref="EA9">IFERROR(INDEX($AC$3:$AC$66,MATCH(1,($AO$3:$AO$66=$AR9&amp;$AQ9)*($Z$3:$Z$66=EA$3),0),0),"")</f>
        <v/>
      </c>
      <c r="EB9" s="157" t="str">
        <f t="array" ref="EB9">IFERROR(INDEX($AA$3:$AA$66,MATCH(1,($AO$3:$AO$66=$AR9&amp;$AQ9)*($Z$3:$Z$66=EB$3),0),0),"")</f>
        <v/>
      </c>
      <c r="EC9" s="159" t="str">
        <f t="array" ref="EC9">IFERROR(INDEX($Y$3:$Y$66,MATCH(1,($AO$3:$AO$66=$AR9&amp;$AQ9)*($Z$3:$Z$66=EC$3),0),0),"")</f>
        <v/>
      </c>
      <c r="ED9" s="157" t="str">
        <f t="array" ref="ED9">IFERROR(INDEX($AB$3:$AB$66,MATCH(1,($AO$3:$AO$66=$AR9&amp;$AQ9)*($Z$3:$Z$66=ED$3),0),0),"")</f>
        <v/>
      </c>
      <c r="EE9" s="157" t="str">
        <f t="array" ref="EE9">IFERROR(INDEX($AC$3:$AC$66,MATCH(1,($AO$3:$AO$66=$AR9&amp;$AQ9)*($Z$3:$Z$66=EE$3),0),0),"")</f>
        <v/>
      </c>
      <c r="EF9" s="157" t="str">
        <f t="array" ref="EF9">IFERROR(INDEX($AI$3:$AI$130,MATCH(1,($AP$3:$AP$130=$AR9&amp;$AQ9)*($AH$3:$AH$130=EF$3),0),0),"")</f>
        <v/>
      </c>
      <c r="EG9" s="159" t="str">
        <f t="array" ref="EG9">IFERROR(INDEX($AG$3:$AG$130,MATCH(1,($AP$3:$AP$130=$AR9&amp;$AQ9)*($AH$3:$AH$130=EG$3),0),0),"")</f>
        <v/>
      </c>
      <c r="EH9" s="157" t="str">
        <f t="array" ref="EH9">IFERROR(INDEX($AJ$3:$AJ$130,MATCH(1,($AP$3:$AP$130=$AR9&amp;$AQ9)*($AH$3:$AH$130=EH$3),0),0),"")</f>
        <v/>
      </c>
      <c r="EI9" s="157" t="str">
        <f t="array" ref="EI9">IFERROR(INDEX($AK$3:$AK$130,MATCH(1,($AP$3:$AP$130=$AR9&amp;$AQ9)*($AH$3:$AH$130=EI$3),0),0),"")</f>
        <v/>
      </c>
      <c r="EJ9" s="157" t="str">
        <f t="array" ref="EJ9">IFERROR(INDEX($AI$3:$AI$130,MATCH(1,($AP$3:$AP$130=$AR9&amp;$AQ9)*($AH$3:$AH$130=EJ$3),0),0),"")</f>
        <v/>
      </c>
      <c r="EK9" s="159" t="str">
        <f t="array" ref="EK9">IFERROR(INDEX($AG$3:$AG$130,MATCH(1,($AP$3:$AP$130=$AR9&amp;$AQ9)*($AH$3:$AH$130=EK$3),0),0),"")</f>
        <v/>
      </c>
      <c r="EL9" s="157" t="str">
        <f t="array" ref="EL9">IFERROR(INDEX($AJ$3:$AJ$130,MATCH(1,($AP$3:$AP$130=$AR9&amp;$AQ9)*($AH$3:$AH$130=EL$3),0),0),"")</f>
        <v/>
      </c>
      <c r="EM9" s="157" t="str">
        <f t="array" ref="EM9">IFERROR(INDEX($AK$3:$AK$130,MATCH(1,($AP$3:$AP$130=$AR9&amp;$AQ9)*($AH$3:$AH$130=EM$3),0),0),"")</f>
        <v/>
      </c>
      <c r="EN9" s="157" t="str">
        <f t="array" ref="EN9">IFERROR(INDEX($AI$3:$AI$130,MATCH(1,($AP$3:$AP$130=$AR9&amp;$AQ9)*($AH$3:$AH$130=EN$3),0),0),"")</f>
        <v/>
      </c>
      <c r="EO9" s="159" t="str">
        <f t="array" ref="EO9">IFERROR(INDEX($AG$3:$AG$130,MATCH(1,($AP$3:$AP$130=$AR9&amp;$AQ9)*($AH$3:$AH$130=EO$3),0),0),"")</f>
        <v/>
      </c>
      <c r="EP9" s="157" t="str">
        <f t="array" ref="EP9">IFERROR(INDEX($AJ$3:$AJ$130,MATCH(1,($AP$3:$AP$130=$AR9&amp;$AQ9)*($AH$3:$AH$130=EP$3),0),0),"")</f>
        <v/>
      </c>
      <c r="EQ9" s="157" t="str">
        <f t="array" ref="EQ9">IFERROR(INDEX($AK$3:$AK$130,MATCH(1,($AP$3:$AP$130=$AR9&amp;$AQ9)*($AH$3:$AH$130=EQ$3),0),0),"")</f>
        <v/>
      </c>
      <c r="ER9" s="157" t="str">
        <f t="array" ref="ER9">IFERROR(INDEX($AI$3:$AI$130,MATCH(1,($AP$3:$AP$130=$AR9&amp;$AQ9)*($AH$3:$AH$130=ER$3),0),0),"")</f>
        <v/>
      </c>
      <c r="ES9" s="159" t="str">
        <f t="array" ref="ES9">IFERROR(INDEX($AG$3:$AG$130,MATCH(1,($AP$3:$AP$130=$AR9&amp;$AQ9)*($AH$3:$AH$130=ES$3),0),0),"")</f>
        <v/>
      </c>
      <c r="ET9" s="157" t="str">
        <f t="array" ref="ET9">IFERROR(INDEX($AJ$3:$AJ$130,MATCH(1,($AP$3:$AP$130=$AR9&amp;$AQ9)*($AH$3:$AH$130=ET$3),0),0),"")</f>
        <v/>
      </c>
      <c r="EU9" s="157" t="str">
        <f t="array" ref="EU9">IFERROR(INDEX($AK$3:$AK$130,MATCH(1,($AP$3:$AP$130=$AR9&amp;$AQ9)*($AH$3:$AH$130=EU$3),0),0),"")</f>
        <v/>
      </c>
      <c r="EV9" s="157" t="str">
        <f t="array" ref="EV9">IFERROR(INDEX($AI$3:$AI$130,MATCH(1,($AP$3:$AP$130=$AR9&amp;$AQ9)*($AH$3:$AH$130=EV$3),0),0),"")</f>
        <v/>
      </c>
      <c r="EW9" s="159" t="str">
        <f t="array" ref="EW9">IFERROR(INDEX($AG$3:$AG$130,MATCH(1,($AP$3:$AP$130=$AR9&amp;$AQ9)*($AH$3:$AH$130=EW$3),0),0),"")</f>
        <v/>
      </c>
      <c r="EX9" s="157" t="str">
        <f t="array" ref="EX9">IFERROR(INDEX($AJ$3:$AJ$130,MATCH(1,($AP$3:$AP$130=$AR9&amp;$AQ9)*($AH$3:$AH$130=EX$3),0),0),"")</f>
        <v/>
      </c>
      <c r="EY9" s="157" t="str">
        <f t="array" ref="EY9">IFERROR(INDEX($AK$3:$AK$130,MATCH(1,($AP$3:$AP$130=$AR9&amp;$AQ9)*($AH$3:$AH$130=EY$3),0),0),"")</f>
        <v/>
      </c>
      <c r="EZ9" s="157" t="str">
        <f t="array" ref="EZ9">IFERROR(INDEX($AI$3:$AI$130,MATCH(1,($AP$3:$AP$130=$AR9&amp;$AQ9)*($AH$3:$AH$130=EZ$3),0),0),"")</f>
        <v/>
      </c>
      <c r="FA9" s="159" t="str">
        <f t="array" ref="FA9">IFERROR(INDEX($AG$3:$AG$130,MATCH(1,($AP$3:$AP$130=$AR9&amp;$AQ9)*($AH$3:$AH$130=FA$3),0),0),"")</f>
        <v/>
      </c>
      <c r="FB9" s="157" t="str">
        <f t="array" ref="FB9">IFERROR(INDEX($AJ$3:$AJ$130,MATCH(1,($AP$3:$AP$130=$AR9&amp;$AQ9)*($AH$3:$AH$130=FB$3),0),0),"")</f>
        <v/>
      </c>
      <c r="FC9" s="157" t="str">
        <f t="array" ref="FC9">IFERROR(INDEX($AK$3:$AK$130,MATCH(1,($AP$3:$AP$130=$AR9&amp;$AQ9)*($AH$3:$AH$130=FC$3),0),0),"")</f>
        <v/>
      </c>
      <c r="FD9" s="157" t="str">
        <f t="array" ref="FD9">IFERROR(INDEX($AI$3:$AI$130,MATCH(1,($AP$3:$AP$130=$AR9&amp;$AQ9)*($AH$3:$AH$130=FD$3),0),0),"")</f>
        <v/>
      </c>
      <c r="FE9" s="159" t="str">
        <f t="array" ref="FE9">IFERROR(INDEX($AG$3:$AG$130,MATCH(1,($AP$3:$AP$130=$AR9&amp;$AQ9)*($AH$3:$AH$130=FE$3),0),0),"")</f>
        <v/>
      </c>
      <c r="FF9" s="157" t="str">
        <f t="array" ref="FF9">IFERROR(INDEX($AJ$3:$AJ$130,MATCH(1,($AP$3:$AP$130=$AR9&amp;$AQ9)*($AH$3:$AH$130=FF$3),0),0),"")</f>
        <v/>
      </c>
      <c r="FG9" s="157" t="str">
        <f t="array" ref="FG9">IFERROR(INDEX($AK$3:$AK$130,MATCH(1,($AP$3:$AP$130=$AR9&amp;$AQ9)*($AH$3:$AH$130=FG$3),0),0),"")</f>
        <v/>
      </c>
    </row>
    <row r="10" spans="2:163" ht="13.8" x14ac:dyDescent="0.25">
      <c r="B10" s="155">
        <f>dummy1!O16</f>
        <v>8</v>
      </c>
      <c r="C10" s="156">
        <f>dummy1!P16</f>
        <v>42040</v>
      </c>
      <c r="D10" s="157">
        <f>dummy1!Q16</f>
        <v>0.625</v>
      </c>
      <c r="E10" s="155" t="str">
        <f>dummy1!R16</f>
        <v>Court 8</v>
      </c>
      <c r="F10" s="155">
        <f ca="1">'Bracket 9 - 16'!C82</f>
        <v>8</v>
      </c>
      <c r="G10" s="155" t="str">
        <f ca="1">IFERROR(VLOOKUP(dummy1!S16,dummy1!$K$45:$L$172,2,FALSE),"")</f>
        <v>Player 6</v>
      </c>
      <c r="H10" s="155" t="str">
        <f ca="1">IFERROR(VLOOKUP(dummy1!T16,dummy1!$K$45:$L$172,2,FALSE),"")</f>
        <v>Player 11</v>
      </c>
      <c r="I10" s="155">
        <f t="shared" ca="1" si="29"/>
        <v>8</v>
      </c>
      <c r="J10" s="155">
        <f t="shared" ca="1" si="30"/>
        <v>42040</v>
      </c>
      <c r="K10" s="155">
        <f t="shared" ca="1" si="31"/>
        <v>0.625</v>
      </c>
      <c r="L10" s="155" t="str">
        <f t="shared" ca="1" si="32"/>
        <v>Player 6</v>
      </c>
      <c r="M10" s="155" t="str">
        <f t="shared" ca="1" si="33"/>
        <v>Player 11</v>
      </c>
      <c r="W10" s="155"/>
      <c r="X10" s="155"/>
      <c r="Y10" s="155"/>
      <c r="Z10" s="155"/>
      <c r="AA10" s="155"/>
      <c r="AG10" s="155" t="str">
        <f t="shared" si="34"/>
        <v/>
      </c>
      <c r="AH10" s="155" t="str">
        <f t="shared" si="35"/>
        <v/>
      </c>
      <c r="AI10" s="155" t="str">
        <f t="shared" si="36"/>
        <v/>
      </c>
      <c r="AJ10" s="155" t="str">
        <f t="shared" si="37"/>
        <v/>
      </c>
      <c r="AK10" s="155" t="str">
        <f t="shared" si="38"/>
        <v/>
      </c>
      <c r="AL10" s="154">
        <f>IF(dummy1!B17=dummy1!B16,IF(dummy1!C17&gt;1,AL9,AL9+1),1)</f>
        <v>1</v>
      </c>
      <c r="AM10" s="155" t="str">
        <f t="shared" si="39"/>
        <v>1Court 8</v>
      </c>
      <c r="AN10" s="155" t="str">
        <f t="shared" si="40"/>
        <v>1Court 8</v>
      </c>
      <c r="AO10" s="155" t="str">
        <f t="shared" si="41"/>
        <v>1Court 8</v>
      </c>
      <c r="AP10" s="155" t="str">
        <f t="shared" si="42"/>
        <v>1Court 8</v>
      </c>
      <c r="AQ10" s="155" t="str">
        <f t="shared" si="50"/>
        <v>Court 1</v>
      </c>
      <c r="AR10" s="155">
        <v>6</v>
      </c>
      <c r="AS10" s="155">
        <f t="shared" ca="1" si="51"/>
        <v>1</v>
      </c>
      <c r="AT10" s="155">
        <f t="shared" ca="1" si="52"/>
        <v>0</v>
      </c>
      <c r="AU10" s="155">
        <f t="shared" ca="1" si="53"/>
        <v>0</v>
      </c>
      <c r="AV10" s="155">
        <f t="shared" ca="1" si="54"/>
        <v>0</v>
      </c>
      <c r="AW10" s="155">
        <f t="shared" ca="1" si="55"/>
        <v>0</v>
      </c>
      <c r="AX10" s="155">
        <f t="shared" ca="1" si="56"/>
        <v>0</v>
      </c>
      <c r="AY10" s="155">
        <f t="shared" ca="1" si="57"/>
        <v>0</v>
      </c>
      <c r="AZ10" s="157" t="str">
        <f t="array" aca="1" ref="AZ10" ca="1">IFERROR(INDEX($K$3:$K$18,MATCH(1,($AM$3:$AM$18=$AR10&amp;$AQ10)*($J$3:$J$18=AZ$3),0),0),"")</f>
        <v/>
      </c>
      <c r="BA10" s="159" t="str">
        <f t="array" aca="1" ref="BA10" ca="1">IFERROR(INDEX($I$3:$I$18,MATCH(1,($AM$3:$AM$18=$AR10&amp;$AQ10)*($J$3:$J$18=BA$3),0),0),"")</f>
        <v/>
      </c>
      <c r="BB10" s="157" t="str">
        <f t="array" aca="1" ref="BB10" ca="1">IFERROR(INDEX($L$3:$L$18,MATCH(1,($AM$3:$AM$18=$AR10&amp;$AQ10)*($J$3:$J$18=BB$3),0),0),"")</f>
        <v/>
      </c>
      <c r="BC10" s="157" t="str">
        <f t="array" aca="1" ref="BC10" ca="1">IFERROR(INDEX($M$3:$M$18,MATCH(1,($AM$3:$AM$18=$AR10&amp;$AQ10)*($J$3:$J$18=BC$3),0),0),"")</f>
        <v/>
      </c>
      <c r="BD10" s="157" t="str">
        <f t="array" aca="1" ref="BD10" ca="1">IFERROR(INDEX($K$3:$K$18,MATCH(1,($AM$3:$AM$18=$AR10&amp;$AQ10)*($J$3:$J$18=BD$3),0),0),"")</f>
        <v/>
      </c>
      <c r="BE10" s="159" t="str">
        <f t="array" aca="1" ref="BE10" ca="1">IFERROR(INDEX($I$3:$I$18,MATCH(1,($AM$3:$AM$18=$AR10&amp;$AQ10)*($J$3:$J$18=BE$3),0),0),"")</f>
        <v/>
      </c>
      <c r="BF10" s="157" t="str">
        <f t="array" aca="1" ref="BF10" ca="1">IFERROR(INDEX($L$3:$L$18,MATCH(1,($AM$3:$AM$18=$AR10&amp;$AQ10)*($J$3:$J$18=BF$3),0),0),"")</f>
        <v/>
      </c>
      <c r="BG10" s="157" t="str">
        <f t="array" aca="1" ref="BG10" ca="1">IFERROR(INDEX($M$3:$M$18,MATCH(1,($AM$3:$AM$18=$AR10&amp;$AQ10)*($J$3:$J$18=BG$3),0),0),"")</f>
        <v/>
      </c>
      <c r="BH10" s="157" t="str">
        <f t="array" aca="1" ref="BH10" ca="1">IFERROR(INDEX($K$3:$K$18,MATCH(1,($AM$3:$AM$18=$AR10&amp;$AQ10)*($J$3:$J$18=BH$3),0),0),"")</f>
        <v/>
      </c>
      <c r="BI10" s="159" t="str">
        <f t="array" aca="1" ref="BI10" ca="1">IFERROR(INDEX($I$3:$I$18,MATCH(1,($AM$3:$AM$18=$AR10&amp;$AQ10)*($J$3:$J$18=BI$3),0),0),"")</f>
        <v/>
      </c>
      <c r="BJ10" s="157" t="str">
        <f t="array" aca="1" ref="BJ10" ca="1">IFERROR(INDEX($L$3:$L$18,MATCH(1,($AM$3:$AM$18=$AR10&amp;$AQ10)*($J$3:$J$18=BJ$3),0),0),"")</f>
        <v/>
      </c>
      <c r="BK10" s="157" t="str">
        <f t="array" aca="1" ref="BK10" ca="1">IFERROR(INDEX($M$3:$M$18,MATCH(1,($AM$3:$AM$18=$AR10&amp;$AQ10)*($J$3:$J$18=BK$3),0),0),"")</f>
        <v/>
      </c>
      <c r="BL10" s="157" t="str">
        <f t="array" aca="1" ref="BL10" ca="1">IFERROR(INDEX($K$3:$K$18,MATCH(1,($AM$3:$AM$18=$AR10&amp;$AQ10)*($J$3:$J$18=BL$3),0),0),"")</f>
        <v/>
      </c>
      <c r="BM10" s="159" t="str">
        <f t="array" aca="1" ref="BM10" ca="1">IFERROR(INDEX($I$3:$I$18,MATCH(1,($AM$3:$AM$18=$AR10&amp;$AQ10)*($J$3:$J$18=BM$3),0),0),"")</f>
        <v/>
      </c>
      <c r="BN10" s="157" t="str">
        <f t="array" aca="1" ref="BN10" ca="1">IFERROR(INDEX($L$3:$L$18,MATCH(1,($AM$3:$AM$18=$AR10&amp;$AQ10)*($J$3:$J$18=BN$3),0),0),"")</f>
        <v/>
      </c>
      <c r="BO10" s="157" t="str">
        <f t="array" aca="1" ref="BO10" ca="1">IFERROR(INDEX($M$3:$M$18,MATCH(1,($AM$3:$AM$18=$AR10&amp;$AQ10)*($J$3:$J$18=BO$3),0),0),"")</f>
        <v/>
      </c>
      <c r="BP10" s="157" t="str">
        <f t="array" aca="1" ref="BP10" ca="1">IFERROR(INDEX($K$3:$K$18,MATCH(1,($AM$3:$AM$18=$AR10&amp;$AQ10)*($J$3:$J$18=BP$3),0),0),"")</f>
        <v/>
      </c>
      <c r="BQ10" s="159" t="str">
        <f t="array" aca="1" ref="BQ10" ca="1">IFERROR(INDEX($I$3:$I$18,MATCH(1,($AM$3:$AM$18=$AR10&amp;$AQ10)*($J$3:$J$18=BQ$3),0),0),"")</f>
        <v/>
      </c>
      <c r="BR10" s="157" t="str">
        <f t="array" aca="1" ref="BR10" ca="1">IFERROR(INDEX($L$3:$L$18,MATCH(1,($AM$3:$AM$18=$AR10&amp;$AQ10)*($J$3:$J$18=BR$3),0),0),"")</f>
        <v/>
      </c>
      <c r="BS10" s="157" t="str">
        <f t="array" aca="1" ref="BS10" ca="1">IFERROR(INDEX($M$3:$M$18,MATCH(1,($AM$3:$AM$18=$AR10&amp;$AQ10)*($J$3:$J$18=BS$3),0),0),"")</f>
        <v/>
      </c>
      <c r="BT10" s="157" t="str">
        <f t="array" aca="1" ref="BT10" ca="1">IFERROR(INDEX($K$3:$K$18,MATCH(1,($AM$3:$AM$18=$AR10&amp;$AQ10)*($J$3:$J$18=BT$3),0),0),"")</f>
        <v/>
      </c>
      <c r="BU10" s="159" t="str">
        <f t="array" aca="1" ref="BU10" ca="1">IFERROR(INDEX($I$3:$I$18,MATCH(1,($AM$3:$AM$18=$AR10&amp;$AQ10)*($J$3:$J$18=BU$3),0),0),"")</f>
        <v/>
      </c>
      <c r="BV10" s="157" t="str">
        <f t="array" aca="1" ref="BV10" ca="1">IFERROR(INDEX($L$3:$L$18,MATCH(1,($AM$3:$AM$18=$AR10&amp;$AQ10)*($J$3:$J$18=BV$3),0),0),"")</f>
        <v/>
      </c>
      <c r="BW10" s="157" t="str">
        <f t="array" aca="1" ref="BW10" ca="1">IFERROR(INDEX($M$3:$M$18,MATCH(1,($AM$3:$AM$18=$AR10&amp;$AQ10)*($J$3:$J$18=BW$3),0),0),"")</f>
        <v/>
      </c>
      <c r="BX10" s="157" t="str">
        <f t="array" aca="1" ref="BX10" ca="1">IFERROR(INDEX($K$3:$K$18,MATCH(1,($AM$3:$AM$18=$AR10&amp;$AQ10)*($J$3:$J$18=BX$3),0),0),"")</f>
        <v/>
      </c>
      <c r="BY10" s="159" t="str">
        <f t="array" aca="1" ref="BY10" ca="1">IFERROR(INDEX($I$3:$I$18,MATCH(1,($AM$3:$AM$18=$AR10&amp;$AQ10)*($J$3:$J$18=BY$3),0),0),"")</f>
        <v/>
      </c>
      <c r="BZ10" s="157" t="str">
        <f t="array" aca="1" ref="BZ10" ca="1">IFERROR(INDEX($L$3:$L$18,MATCH(1,($AM$3:$AM$18=$AR10&amp;$AQ10)*($J$3:$J$18=BZ$3),0),0),"")</f>
        <v/>
      </c>
      <c r="CA10" s="157" t="str">
        <f t="array" aca="1" ref="CA10" ca="1">IFERROR(INDEX($M$3:$M$18,MATCH(1,($AM$3:$AM$18=$AR10&amp;$AQ10)*($J$3:$J$18=CA$3),0),0),"")</f>
        <v/>
      </c>
      <c r="CB10" s="157" t="str">
        <f t="array" ref="CB10">IFERROR(INDEX($S$3:$S$34,MATCH(1,($AN$3:$AN$34=$AR10&amp;$AQ10)*($R$3:$R$34=CB$3),0),0),"")</f>
        <v/>
      </c>
      <c r="CC10" s="159" t="str">
        <f t="array" ref="CC10">IFERROR(INDEX($Q$3:$Q$34,MATCH(1,($AN$3:$AN$34=$AR10&amp;$AQ10)*($R$3:$R$34=CC$3),0),0),"")</f>
        <v/>
      </c>
      <c r="CD10" s="157" t="str">
        <f t="array" ref="CD10">IFERROR(INDEX($T$3:$T$34,MATCH(1,($AN$3:$AN$34=$AR10&amp;$AQ10)*($R$3:$R$34=CD$3),0),0),"")</f>
        <v/>
      </c>
      <c r="CE10" s="157" t="str">
        <f t="array" ref="CE10">IFERROR(INDEX($U$3:$U$34,MATCH(1,($AN$3:$AN$34=$AR10&amp;$AQ10)*($R$3:$R$34=CE$3),0),0),"")</f>
        <v/>
      </c>
      <c r="CF10" s="157" t="str">
        <f t="array" ref="CF10">IFERROR(INDEX($S$3:$S$34,MATCH(1,($AN$3:$AN$34=$AR10&amp;$AQ10)*($R$3:$R$34=CF$3),0),0),"")</f>
        <v/>
      </c>
      <c r="CG10" s="159" t="str">
        <f t="array" ref="CG10">IFERROR(INDEX($Q$3:$Q$34,MATCH(1,($AN$3:$AN$34=$AR10&amp;$AQ10)*($R$3:$R$34=CG$3),0),0),"")</f>
        <v/>
      </c>
      <c r="CH10" s="157" t="str">
        <f t="array" ref="CH10">IFERROR(INDEX($T$3:$T$34,MATCH(1,($AN$3:$AN$34=$AR10&amp;$AQ10)*($R$3:$R$34=CH$3),0),0),"")</f>
        <v/>
      </c>
      <c r="CI10" s="157" t="str">
        <f t="array" ref="CI10">IFERROR(INDEX($U$3:$U$34,MATCH(1,($AN$3:$AN$34=$AR10&amp;$AQ10)*($R$3:$R$34=CI$3),0),0),"")</f>
        <v/>
      </c>
      <c r="CJ10" s="157" t="str">
        <f t="array" ref="CJ10">IFERROR(INDEX($S$3:$S$34,MATCH(1,($AN$3:$AN$34=$AR10&amp;$AQ10)*($R$3:$R$34=CJ$3),0),0),"")</f>
        <v/>
      </c>
      <c r="CK10" s="159" t="str">
        <f t="array" ref="CK10">IFERROR(INDEX($Q$3:$Q$34,MATCH(1,($AN$3:$AN$34=$AR10&amp;$AQ10)*($R$3:$R$34=CK$3),0),0),"")</f>
        <v/>
      </c>
      <c r="CL10" s="157" t="str">
        <f t="array" ref="CL10">IFERROR(INDEX($T$3:$T$34,MATCH(1,($AN$3:$AN$34=$AR10&amp;$AQ10)*($R$3:$R$34=CL$3),0),0),"")</f>
        <v/>
      </c>
      <c r="CM10" s="157" t="str">
        <f t="array" ref="CM10">IFERROR(INDEX($U$3:$U$34,MATCH(1,($AN$3:$AN$34=$AR10&amp;$AQ10)*($R$3:$R$34=CM$3),0),0),"")</f>
        <v/>
      </c>
      <c r="CN10" s="157" t="str">
        <f t="array" ref="CN10">IFERROR(INDEX($S$3:$S$34,MATCH(1,($AN$3:$AN$34=$AR10&amp;$AQ10)*($R$3:$R$34=CN$3),0),0),"")</f>
        <v/>
      </c>
      <c r="CO10" s="159" t="str">
        <f t="array" ref="CO10">IFERROR(INDEX($Q$3:$Q$34,MATCH(1,($AN$3:$AN$34=$AR10&amp;$AQ10)*($R$3:$R$34=CO$3),0),0),"")</f>
        <v/>
      </c>
      <c r="CP10" s="157" t="str">
        <f t="array" ref="CP10">IFERROR(INDEX($T$3:$T$34,MATCH(1,($AN$3:$AN$34=$AR10&amp;$AQ10)*($R$3:$R$34=CP$3),0),0),"")</f>
        <v/>
      </c>
      <c r="CQ10" s="157" t="str">
        <f t="array" ref="CQ10">IFERROR(INDEX($U$3:$U$34,MATCH(1,($AN$3:$AN$34=$AR10&amp;$AQ10)*($R$3:$R$34=CQ$3),0),0),"")</f>
        <v/>
      </c>
      <c r="CR10" s="157" t="str">
        <f t="array" ref="CR10">IFERROR(INDEX($S$3:$S$34,MATCH(1,($AN$3:$AN$34=$AR10&amp;$AQ10)*($R$3:$R$34=CR$3),0),0),"")</f>
        <v/>
      </c>
      <c r="CS10" s="159" t="str">
        <f t="array" ref="CS10">IFERROR(INDEX($Q$3:$Q$34,MATCH(1,($AN$3:$AN$34=$AR10&amp;$AQ10)*($R$3:$R$34=CS$3),0),0),"")</f>
        <v/>
      </c>
      <c r="CT10" s="157" t="str">
        <f t="array" ref="CT10">IFERROR(INDEX($T$3:$T$34,MATCH(1,($AN$3:$AN$34=$AR10&amp;$AQ10)*($R$3:$R$34=CT$3),0),0),"")</f>
        <v/>
      </c>
      <c r="CU10" s="157" t="str">
        <f t="array" ref="CU10">IFERROR(INDEX($U$3:$U$34,MATCH(1,($AN$3:$AN$34=$AR10&amp;$AQ10)*($R$3:$R$34=CU$3),0),0),"")</f>
        <v/>
      </c>
      <c r="CV10" s="157" t="str">
        <f t="array" ref="CV10">IFERROR(INDEX($S$3:$S$34,MATCH(1,($AN$3:$AN$34=$AR10&amp;$AQ10)*($R$3:$R$34=CV$3),0),0),"")</f>
        <v/>
      </c>
      <c r="CW10" s="159" t="str">
        <f t="array" ref="CW10">IFERROR(INDEX($Q$3:$Q$34,MATCH(1,($AN$3:$AN$34=$AR10&amp;$AQ10)*($R$3:$R$34=CW$3),0),0),"")</f>
        <v/>
      </c>
      <c r="CX10" s="157" t="str">
        <f t="array" ref="CX10">IFERROR(INDEX($T$3:$T$34,MATCH(1,($AN$3:$AN$34=$AR10&amp;$AQ10)*($R$3:$R$34=CX$3),0),0),"")</f>
        <v/>
      </c>
      <c r="CY10" s="157" t="str">
        <f t="array" ref="CY10">IFERROR(INDEX($U$3:$U$34,MATCH(1,($AN$3:$AN$34=$AR10&amp;$AQ10)*($R$3:$R$34=CY$3),0),0),"")</f>
        <v/>
      </c>
      <c r="CZ10" s="157" t="str">
        <f t="array" ref="CZ10">IFERROR(INDEX($S$3:$S$34,MATCH(1,($AN$3:$AN$34=$AR10&amp;$AQ10)*($R$3:$R$34=CZ$3),0),0),"")</f>
        <v/>
      </c>
      <c r="DA10" s="159" t="str">
        <f t="array" ref="DA10">IFERROR(INDEX($Q$3:$Q$34,MATCH(1,($AN$3:$AN$34=$AR10&amp;$AQ10)*($R$3:$R$34=DA$3),0),0),"")</f>
        <v/>
      </c>
      <c r="DB10" s="157" t="str">
        <f t="array" ref="DB10">IFERROR(INDEX($T$3:$T$34,MATCH(1,($AN$3:$AN$34=$AR10&amp;$AQ10)*($R$3:$R$34=DB$3),0),0),"")</f>
        <v/>
      </c>
      <c r="DC10" s="157" t="str">
        <f t="array" ref="DC10">IFERROR(INDEX($U$3:$U$34,MATCH(1,($AN$3:$AN$34=$AR10&amp;$AQ10)*($R$3:$R$34=DC$3),0),0),"")</f>
        <v/>
      </c>
      <c r="DD10" s="157" t="str">
        <f t="array" ref="DD10">IFERROR(INDEX($AA$3:$AA$66,MATCH(1,($AO$3:$AO$66=$AR10&amp;$AQ10)*($Z$3:$Z$66=DD$3),0),0),"")</f>
        <v/>
      </c>
      <c r="DE10" s="159" t="str">
        <f t="array" ref="DE10">IFERROR(INDEX($Y$3:$Y$66,MATCH(1,($AO$3:$AO$66=$AR10&amp;$AQ10)*($Z$3:$Z$66=DE$3),0),0),"")</f>
        <v/>
      </c>
      <c r="DF10" s="157" t="str">
        <f t="array" ref="DF10">IFERROR(INDEX($AB$3:$AB$66,MATCH(1,($AO$3:$AO$66=$AR10&amp;$AQ10)*($Z$3:$Z$66=DF$3),0),0),"")</f>
        <v/>
      </c>
      <c r="DG10" s="157" t="str">
        <f t="array" ref="DG10">IFERROR(INDEX($AC$3:$AC$66,MATCH(1,($AO$3:$AO$66=$AR10&amp;$AQ10)*($Z$3:$Z$66=DG$3),0),0),"")</f>
        <v/>
      </c>
      <c r="DH10" s="157" t="str">
        <f t="array" ref="DH10">IFERROR(INDEX($AA$3:$AA$66,MATCH(1,($AO$3:$AO$66=$AR10&amp;$AQ10)*($Z$3:$Z$66=DH$3),0),0),"")</f>
        <v/>
      </c>
      <c r="DI10" s="159" t="str">
        <f t="array" ref="DI10">IFERROR(INDEX($Y$3:$Y$66,MATCH(1,($AO$3:$AO$66=$AR10&amp;$AQ10)*($Z$3:$Z$66=DI$3),0),0),"")</f>
        <v/>
      </c>
      <c r="DJ10" s="157" t="str">
        <f t="array" ref="DJ10">IFERROR(INDEX($AB$3:$AB$66,MATCH(1,($AO$3:$AO$66=$AR10&amp;$AQ10)*($Z$3:$Z$66=DJ$3),0),0),"")</f>
        <v/>
      </c>
      <c r="DK10" s="157" t="str">
        <f t="array" ref="DK10">IFERROR(INDEX($AC$3:$AC$66,MATCH(1,($AO$3:$AO$66=$AR10&amp;$AQ10)*($Z$3:$Z$66=DK$3),0),0),"")</f>
        <v/>
      </c>
      <c r="DL10" s="157" t="str">
        <f t="array" ref="DL10">IFERROR(INDEX($AA$3:$AA$66,MATCH(1,($AO$3:$AO$66=$AR10&amp;$AQ10)*($Z$3:$Z$66=DL$3),0),0),"")</f>
        <v/>
      </c>
      <c r="DM10" s="159" t="str">
        <f t="array" ref="DM10">IFERROR(INDEX($Y$3:$Y$66,MATCH(1,($AO$3:$AO$66=$AR10&amp;$AQ10)*($Z$3:$Z$66=DM$3),0),0),"")</f>
        <v/>
      </c>
      <c r="DN10" s="157" t="str">
        <f t="array" ref="DN10">IFERROR(INDEX($AB$3:$AB$66,MATCH(1,($AO$3:$AO$66=$AR10&amp;$AQ10)*($Z$3:$Z$66=DN$3),0),0),"")</f>
        <v/>
      </c>
      <c r="DO10" s="157" t="str">
        <f t="array" ref="DO10">IFERROR(INDEX($AC$3:$AC$66,MATCH(1,($AO$3:$AO$66=$AR10&amp;$AQ10)*($Z$3:$Z$66=DO$3),0),0),"")</f>
        <v/>
      </c>
      <c r="DP10" s="157" t="str">
        <f t="array" ref="DP10">IFERROR(INDEX($AA$3:$AA$66,MATCH(1,($AO$3:$AO$66=$AR10&amp;$AQ10)*($Z$3:$Z$66=DP$3),0),0),"")</f>
        <v/>
      </c>
      <c r="DQ10" s="159" t="str">
        <f t="array" ref="DQ10">IFERROR(INDEX($Y$3:$Y$66,MATCH(1,($AO$3:$AO$66=$AR10&amp;$AQ10)*($Z$3:$Z$66=DQ$3),0),0),"")</f>
        <v/>
      </c>
      <c r="DR10" s="157" t="str">
        <f t="array" ref="DR10">IFERROR(INDEX($AB$3:$AB$66,MATCH(1,($AO$3:$AO$66=$AR10&amp;$AQ10)*($Z$3:$Z$66=DR$3),0),0),"")</f>
        <v/>
      </c>
      <c r="DS10" s="157" t="str">
        <f t="array" ref="DS10">IFERROR(INDEX($AC$3:$AC$66,MATCH(1,($AO$3:$AO$66=$AR10&amp;$AQ10)*($Z$3:$Z$66=DS$3),0),0),"")</f>
        <v/>
      </c>
      <c r="DT10" s="157" t="str">
        <f t="array" ref="DT10">IFERROR(INDEX($AA$3:$AA$66,MATCH(1,($AO$3:$AO$66=$AR10&amp;$AQ10)*($Z$3:$Z$66=DT$3),0),0),"")</f>
        <v/>
      </c>
      <c r="DU10" s="159" t="str">
        <f t="array" ref="DU10">IFERROR(INDEX($Y$3:$Y$66,MATCH(1,($AO$3:$AO$66=$AR10&amp;$AQ10)*($Z$3:$Z$66=DU$3),0),0),"")</f>
        <v/>
      </c>
      <c r="DV10" s="157" t="str">
        <f t="array" ref="DV10">IFERROR(INDEX($AB$3:$AB$66,MATCH(1,($AO$3:$AO$66=$AR10&amp;$AQ10)*($Z$3:$Z$66=DV$3),0),0),"")</f>
        <v/>
      </c>
      <c r="DW10" s="157" t="str">
        <f t="array" ref="DW10">IFERROR(INDEX($AC$3:$AC$66,MATCH(1,($AO$3:$AO$66=$AR10&amp;$AQ10)*($Z$3:$Z$66=DW$3),0),0),"")</f>
        <v/>
      </c>
      <c r="DX10" s="157" t="str">
        <f t="array" ref="DX10">IFERROR(INDEX($AA$3:$AA$66,MATCH(1,($AO$3:$AO$66=$AR10&amp;$AQ10)*($Z$3:$Z$66=DX$3),0),0),"")</f>
        <v/>
      </c>
      <c r="DY10" s="159" t="str">
        <f t="array" ref="DY10">IFERROR(INDEX($Y$3:$Y$66,MATCH(1,($AO$3:$AO$66=$AR10&amp;$AQ10)*($Z$3:$Z$66=DY$3),0),0),"")</f>
        <v/>
      </c>
      <c r="DZ10" s="157" t="str">
        <f t="array" ref="DZ10">IFERROR(INDEX($AB$3:$AB$66,MATCH(1,($AO$3:$AO$66=$AR10&amp;$AQ10)*($Z$3:$Z$66=DZ$3),0),0),"")</f>
        <v/>
      </c>
      <c r="EA10" s="157" t="str">
        <f t="array" ref="EA10">IFERROR(INDEX($AC$3:$AC$66,MATCH(1,($AO$3:$AO$66=$AR10&amp;$AQ10)*($Z$3:$Z$66=EA$3),0),0),"")</f>
        <v/>
      </c>
      <c r="EB10" s="157" t="str">
        <f t="array" ref="EB10">IFERROR(INDEX($AA$3:$AA$66,MATCH(1,($AO$3:$AO$66=$AR10&amp;$AQ10)*($Z$3:$Z$66=EB$3),0),0),"")</f>
        <v/>
      </c>
      <c r="EC10" s="159" t="str">
        <f t="array" ref="EC10">IFERROR(INDEX($Y$3:$Y$66,MATCH(1,($AO$3:$AO$66=$AR10&amp;$AQ10)*($Z$3:$Z$66=EC$3),0),0),"")</f>
        <v/>
      </c>
      <c r="ED10" s="157" t="str">
        <f t="array" ref="ED10">IFERROR(INDEX($AB$3:$AB$66,MATCH(1,($AO$3:$AO$66=$AR10&amp;$AQ10)*($Z$3:$Z$66=ED$3),0),0),"")</f>
        <v/>
      </c>
      <c r="EE10" s="157" t="str">
        <f t="array" ref="EE10">IFERROR(INDEX($AC$3:$AC$66,MATCH(1,($AO$3:$AO$66=$AR10&amp;$AQ10)*($Z$3:$Z$66=EE$3),0),0),"")</f>
        <v/>
      </c>
      <c r="EF10" s="157" t="str">
        <f t="array" ref="EF10">IFERROR(INDEX($AI$3:$AI$130,MATCH(1,($AP$3:$AP$130=$AR10&amp;$AQ10)*($AH$3:$AH$130=EF$3),0),0),"")</f>
        <v/>
      </c>
      <c r="EG10" s="159" t="str">
        <f t="array" ref="EG10">IFERROR(INDEX($AG$3:$AG$130,MATCH(1,($AP$3:$AP$130=$AR10&amp;$AQ10)*($AH$3:$AH$130=EG$3),0),0),"")</f>
        <v/>
      </c>
      <c r="EH10" s="157" t="str">
        <f t="array" ref="EH10">IFERROR(INDEX($AJ$3:$AJ$130,MATCH(1,($AP$3:$AP$130=$AR10&amp;$AQ10)*($AH$3:$AH$130=EH$3),0),0),"")</f>
        <v/>
      </c>
      <c r="EI10" s="157" t="str">
        <f t="array" ref="EI10">IFERROR(INDEX($AK$3:$AK$130,MATCH(1,($AP$3:$AP$130=$AR10&amp;$AQ10)*($AH$3:$AH$130=EI$3),0),0),"")</f>
        <v/>
      </c>
      <c r="EJ10" s="157" t="str">
        <f t="array" ref="EJ10">IFERROR(INDEX($AI$3:$AI$130,MATCH(1,($AP$3:$AP$130=$AR10&amp;$AQ10)*($AH$3:$AH$130=EJ$3),0),0),"")</f>
        <v/>
      </c>
      <c r="EK10" s="159" t="str">
        <f t="array" ref="EK10">IFERROR(INDEX($AG$3:$AG$130,MATCH(1,($AP$3:$AP$130=$AR10&amp;$AQ10)*($AH$3:$AH$130=EK$3),0),0),"")</f>
        <v/>
      </c>
      <c r="EL10" s="157" t="str">
        <f t="array" ref="EL10">IFERROR(INDEX($AJ$3:$AJ$130,MATCH(1,($AP$3:$AP$130=$AR10&amp;$AQ10)*($AH$3:$AH$130=EL$3),0),0),"")</f>
        <v/>
      </c>
      <c r="EM10" s="157" t="str">
        <f t="array" ref="EM10">IFERROR(INDEX($AK$3:$AK$130,MATCH(1,($AP$3:$AP$130=$AR10&amp;$AQ10)*($AH$3:$AH$130=EM$3),0),0),"")</f>
        <v/>
      </c>
      <c r="EN10" s="157" t="str">
        <f t="array" ref="EN10">IFERROR(INDEX($AI$3:$AI$130,MATCH(1,($AP$3:$AP$130=$AR10&amp;$AQ10)*($AH$3:$AH$130=EN$3),0),0),"")</f>
        <v/>
      </c>
      <c r="EO10" s="159" t="str">
        <f t="array" ref="EO10">IFERROR(INDEX($AG$3:$AG$130,MATCH(1,($AP$3:$AP$130=$AR10&amp;$AQ10)*($AH$3:$AH$130=EO$3),0),0),"")</f>
        <v/>
      </c>
      <c r="EP10" s="157" t="str">
        <f t="array" ref="EP10">IFERROR(INDEX($AJ$3:$AJ$130,MATCH(1,($AP$3:$AP$130=$AR10&amp;$AQ10)*($AH$3:$AH$130=EP$3),0),0),"")</f>
        <v/>
      </c>
      <c r="EQ10" s="157" t="str">
        <f t="array" ref="EQ10">IFERROR(INDEX($AK$3:$AK$130,MATCH(1,($AP$3:$AP$130=$AR10&amp;$AQ10)*($AH$3:$AH$130=EQ$3),0),0),"")</f>
        <v/>
      </c>
      <c r="ER10" s="157" t="str">
        <f t="array" ref="ER10">IFERROR(INDEX($AI$3:$AI$130,MATCH(1,($AP$3:$AP$130=$AR10&amp;$AQ10)*($AH$3:$AH$130=ER$3),0),0),"")</f>
        <v/>
      </c>
      <c r="ES10" s="159" t="str">
        <f t="array" ref="ES10">IFERROR(INDEX($AG$3:$AG$130,MATCH(1,($AP$3:$AP$130=$AR10&amp;$AQ10)*($AH$3:$AH$130=ES$3),0),0),"")</f>
        <v/>
      </c>
      <c r="ET10" s="157" t="str">
        <f t="array" ref="ET10">IFERROR(INDEX($AJ$3:$AJ$130,MATCH(1,($AP$3:$AP$130=$AR10&amp;$AQ10)*($AH$3:$AH$130=ET$3),0),0),"")</f>
        <v/>
      </c>
      <c r="EU10" s="157" t="str">
        <f t="array" ref="EU10">IFERROR(INDEX($AK$3:$AK$130,MATCH(1,($AP$3:$AP$130=$AR10&amp;$AQ10)*($AH$3:$AH$130=EU$3),0),0),"")</f>
        <v/>
      </c>
      <c r="EV10" s="157" t="str">
        <f t="array" ref="EV10">IFERROR(INDEX($AI$3:$AI$130,MATCH(1,($AP$3:$AP$130=$AR10&amp;$AQ10)*($AH$3:$AH$130=EV$3),0),0),"")</f>
        <v/>
      </c>
      <c r="EW10" s="159" t="str">
        <f t="array" ref="EW10">IFERROR(INDEX($AG$3:$AG$130,MATCH(1,($AP$3:$AP$130=$AR10&amp;$AQ10)*($AH$3:$AH$130=EW$3),0),0),"")</f>
        <v/>
      </c>
      <c r="EX10" s="157" t="str">
        <f t="array" ref="EX10">IFERROR(INDEX($AJ$3:$AJ$130,MATCH(1,($AP$3:$AP$130=$AR10&amp;$AQ10)*($AH$3:$AH$130=EX$3),0),0),"")</f>
        <v/>
      </c>
      <c r="EY10" s="157" t="str">
        <f t="array" ref="EY10">IFERROR(INDEX($AK$3:$AK$130,MATCH(1,($AP$3:$AP$130=$AR10&amp;$AQ10)*($AH$3:$AH$130=EY$3),0),0),"")</f>
        <v/>
      </c>
      <c r="EZ10" s="157" t="str">
        <f t="array" ref="EZ10">IFERROR(INDEX($AI$3:$AI$130,MATCH(1,($AP$3:$AP$130=$AR10&amp;$AQ10)*($AH$3:$AH$130=EZ$3),0),0),"")</f>
        <v/>
      </c>
      <c r="FA10" s="159" t="str">
        <f t="array" ref="FA10">IFERROR(INDEX($AG$3:$AG$130,MATCH(1,($AP$3:$AP$130=$AR10&amp;$AQ10)*($AH$3:$AH$130=FA$3),0),0),"")</f>
        <v/>
      </c>
      <c r="FB10" s="157" t="str">
        <f t="array" ref="FB10">IFERROR(INDEX($AJ$3:$AJ$130,MATCH(1,($AP$3:$AP$130=$AR10&amp;$AQ10)*($AH$3:$AH$130=FB$3),0),0),"")</f>
        <v/>
      </c>
      <c r="FC10" s="157" t="str">
        <f t="array" ref="FC10">IFERROR(INDEX($AK$3:$AK$130,MATCH(1,($AP$3:$AP$130=$AR10&amp;$AQ10)*($AH$3:$AH$130=FC$3),0),0),"")</f>
        <v/>
      </c>
      <c r="FD10" s="157" t="str">
        <f t="array" ref="FD10">IFERROR(INDEX($AI$3:$AI$130,MATCH(1,($AP$3:$AP$130=$AR10&amp;$AQ10)*($AH$3:$AH$130=FD$3),0),0),"")</f>
        <v/>
      </c>
      <c r="FE10" s="159" t="str">
        <f t="array" ref="FE10">IFERROR(INDEX($AG$3:$AG$130,MATCH(1,($AP$3:$AP$130=$AR10&amp;$AQ10)*($AH$3:$AH$130=FE$3),0),0),"")</f>
        <v/>
      </c>
      <c r="FF10" s="157" t="str">
        <f t="array" ref="FF10">IFERROR(INDEX($AJ$3:$AJ$130,MATCH(1,($AP$3:$AP$130=$AR10&amp;$AQ10)*($AH$3:$AH$130=FF$3),0),0),"")</f>
        <v/>
      </c>
      <c r="FG10" s="157" t="str">
        <f t="array" ref="FG10">IFERROR(INDEX($AK$3:$AK$130,MATCH(1,($AP$3:$AP$130=$AR10&amp;$AQ10)*($AH$3:$AH$130=FG$3),0),0),"")</f>
        <v/>
      </c>
    </row>
    <row r="11" spans="2:163" ht="13.8" x14ac:dyDescent="0.25">
      <c r="B11" s="155">
        <f>dummy1!O17</f>
        <v>9</v>
      </c>
      <c r="C11" s="156">
        <f>dummy1!P17</f>
        <v>42040</v>
      </c>
      <c r="D11" s="157">
        <f>dummy1!Q17</f>
        <v>0.625</v>
      </c>
      <c r="E11" s="155" t="str">
        <f>dummy1!R17</f>
        <v>Court 9</v>
      </c>
      <c r="F11" s="155">
        <f ca="1">'Bracket 9 - 16'!S17</f>
        <v>9</v>
      </c>
      <c r="G11" s="155" t="str">
        <f ca="1">'Bracket 9 - 16'!T14</f>
        <v>Winner Match 1</v>
      </c>
      <c r="H11" s="155" t="str">
        <f ca="1">'Bracket 9 - 16'!T15</f>
        <v>Winner Match 2</v>
      </c>
      <c r="I11" s="155">
        <f t="shared" ca="1" si="29"/>
        <v>9</v>
      </c>
      <c r="J11" s="155">
        <f t="shared" ca="1" si="30"/>
        <v>42040</v>
      </c>
      <c r="K11" s="155">
        <f t="shared" ca="1" si="31"/>
        <v>0.625</v>
      </c>
      <c r="L11" s="155" t="str">
        <f t="shared" ca="1" si="32"/>
        <v>Winner Match 1</v>
      </c>
      <c r="M11" s="155" t="str">
        <f t="shared" ca="1" si="33"/>
        <v>Winner Match 2</v>
      </c>
      <c r="W11" s="155"/>
      <c r="X11" s="155"/>
      <c r="Y11" s="155"/>
      <c r="Z11" s="155"/>
      <c r="AA11" s="155"/>
      <c r="AG11" s="155" t="str">
        <f t="shared" si="34"/>
        <v/>
      </c>
      <c r="AH11" s="155" t="str">
        <f t="shared" si="35"/>
        <v/>
      </c>
      <c r="AI11" s="155" t="str">
        <f t="shared" si="36"/>
        <v/>
      </c>
      <c r="AJ11" s="155" t="str">
        <f t="shared" si="37"/>
        <v/>
      </c>
      <c r="AK11" s="155" t="str">
        <f t="shared" si="38"/>
        <v/>
      </c>
      <c r="AL11" s="154">
        <f>IF(dummy1!B18=dummy1!B17,IF(dummy1!C18&gt;1,AL10,AL10+1),1)</f>
        <v>1</v>
      </c>
      <c r="AM11" s="155" t="str">
        <f t="shared" si="39"/>
        <v>1Court 9</v>
      </c>
      <c r="AN11" s="155" t="str">
        <f t="shared" si="40"/>
        <v>1Court 9</v>
      </c>
      <c r="AO11" s="155" t="str">
        <f t="shared" si="41"/>
        <v>1Court 9</v>
      </c>
      <c r="AP11" s="155" t="str">
        <f t="shared" si="42"/>
        <v>1Court 9</v>
      </c>
      <c r="AQ11" s="155" t="str">
        <f t="shared" si="50"/>
        <v>Court 1</v>
      </c>
      <c r="AR11" s="155">
        <v>7</v>
      </c>
      <c r="AS11" s="155">
        <f t="shared" ca="1" si="51"/>
        <v>1</v>
      </c>
      <c r="AT11" s="155">
        <f t="shared" ca="1" si="52"/>
        <v>0</v>
      </c>
      <c r="AU11" s="155">
        <f t="shared" ca="1" si="53"/>
        <v>0</v>
      </c>
      <c r="AV11" s="155">
        <f t="shared" ca="1" si="54"/>
        <v>0</v>
      </c>
      <c r="AW11" s="155">
        <f t="shared" ca="1" si="55"/>
        <v>0</v>
      </c>
      <c r="AX11" s="155">
        <f t="shared" ca="1" si="56"/>
        <v>0</v>
      </c>
      <c r="AY11" s="155">
        <f t="shared" ca="1" si="57"/>
        <v>0</v>
      </c>
      <c r="AZ11" s="157" t="str">
        <f t="array" aca="1" ref="AZ11" ca="1">IFERROR(INDEX($K$3:$K$18,MATCH(1,($AM$3:$AM$18=$AR11&amp;$AQ11)*($J$3:$J$18=AZ$3),0),0),"")</f>
        <v/>
      </c>
      <c r="BA11" s="159" t="str">
        <f t="array" aca="1" ref="BA11" ca="1">IFERROR(INDEX($I$3:$I$18,MATCH(1,($AM$3:$AM$18=$AR11&amp;$AQ11)*($J$3:$J$18=BA$3),0),0),"")</f>
        <v/>
      </c>
      <c r="BB11" s="157" t="str">
        <f t="array" aca="1" ref="BB11" ca="1">IFERROR(INDEX($L$3:$L$18,MATCH(1,($AM$3:$AM$18=$AR11&amp;$AQ11)*($J$3:$J$18=BB$3),0),0),"")</f>
        <v/>
      </c>
      <c r="BC11" s="157" t="str">
        <f t="array" aca="1" ref="BC11" ca="1">IFERROR(INDEX($M$3:$M$18,MATCH(1,($AM$3:$AM$18=$AR11&amp;$AQ11)*($J$3:$J$18=BC$3),0),0),"")</f>
        <v/>
      </c>
      <c r="BD11" s="157" t="str">
        <f t="array" aca="1" ref="BD11" ca="1">IFERROR(INDEX($K$3:$K$18,MATCH(1,($AM$3:$AM$18=$AR11&amp;$AQ11)*($J$3:$J$18=BD$3),0),0),"")</f>
        <v/>
      </c>
      <c r="BE11" s="159" t="str">
        <f t="array" aca="1" ref="BE11" ca="1">IFERROR(INDEX($I$3:$I$18,MATCH(1,($AM$3:$AM$18=$AR11&amp;$AQ11)*($J$3:$J$18=BE$3),0),0),"")</f>
        <v/>
      </c>
      <c r="BF11" s="157" t="str">
        <f t="array" aca="1" ref="BF11" ca="1">IFERROR(INDEX($L$3:$L$18,MATCH(1,($AM$3:$AM$18=$AR11&amp;$AQ11)*($J$3:$J$18=BF$3),0),0),"")</f>
        <v/>
      </c>
      <c r="BG11" s="157" t="str">
        <f t="array" aca="1" ref="BG11" ca="1">IFERROR(INDEX($M$3:$M$18,MATCH(1,($AM$3:$AM$18=$AR11&amp;$AQ11)*($J$3:$J$18=BG$3),0),0),"")</f>
        <v/>
      </c>
      <c r="BH11" s="157" t="str">
        <f t="array" aca="1" ref="BH11" ca="1">IFERROR(INDEX($K$3:$K$18,MATCH(1,($AM$3:$AM$18=$AR11&amp;$AQ11)*($J$3:$J$18=BH$3),0),0),"")</f>
        <v/>
      </c>
      <c r="BI11" s="159" t="str">
        <f t="array" aca="1" ref="BI11" ca="1">IFERROR(INDEX($I$3:$I$18,MATCH(1,($AM$3:$AM$18=$AR11&amp;$AQ11)*($J$3:$J$18=BI$3),0),0),"")</f>
        <v/>
      </c>
      <c r="BJ11" s="157" t="str">
        <f t="array" aca="1" ref="BJ11" ca="1">IFERROR(INDEX($L$3:$L$18,MATCH(1,($AM$3:$AM$18=$AR11&amp;$AQ11)*($J$3:$J$18=BJ$3),0),0),"")</f>
        <v/>
      </c>
      <c r="BK11" s="157" t="str">
        <f t="array" aca="1" ref="BK11" ca="1">IFERROR(INDEX($M$3:$M$18,MATCH(1,($AM$3:$AM$18=$AR11&amp;$AQ11)*($J$3:$J$18=BK$3),0),0),"")</f>
        <v/>
      </c>
      <c r="BL11" s="157" t="str">
        <f t="array" aca="1" ref="BL11" ca="1">IFERROR(INDEX($K$3:$K$18,MATCH(1,($AM$3:$AM$18=$AR11&amp;$AQ11)*($J$3:$J$18=BL$3),0),0),"")</f>
        <v/>
      </c>
      <c r="BM11" s="159" t="str">
        <f t="array" aca="1" ref="BM11" ca="1">IFERROR(INDEX($I$3:$I$18,MATCH(1,($AM$3:$AM$18=$AR11&amp;$AQ11)*($J$3:$J$18=BM$3),0),0),"")</f>
        <v/>
      </c>
      <c r="BN11" s="157" t="str">
        <f t="array" aca="1" ref="BN11" ca="1">IFERROR(INDEX($L$3:$L$18,MATCH(1,($AM$3:$AM$18=$AR11&amp;$AQ11)*($J$3:$J$18=BN$3),0),0),"")</f>
        <v/>
      </c>
      <c r="BO11" s="157" t="str">
        <f t="array" aca="1" ref="BO11" ca="1">IFERROR(INDEX($M$3:$M$18,MATCH(1,($AM$3:$AM$18=$AR11&amp;$AQ11)*($J$3:$J$18=BO$3),0),0),"")</f>
        <v/>
      </c>
      <c r="BP11" s="157" t="str">
        <f t="array" aca="1" ref="BP11" ca="1">IFERROR(INDEX($K$3:$K$18,MATCH(1,($AM$3:$AM$18=$AR11&amp;$AQ11)*($J$3:$J$18=BP$3),0),0),"")</f>
        <v/>
      </c>
      <c r="BQ11" s="159" t="str">
        <f t="array" aca="1" ref="BQ11" ca="1">IFERROR(INDEX($I$3:$I$18,MATCH(1,($AM$3:$AM$18=$AR11&amp;$AQ11)*($J$3:$J$18=BQ$3),0),0),"")</f>
        <v/>
      </c>
      <c r="BR11" s="157" t="str">
        <f t="array" aca="1" ref="BR11" ca="1">IFERROR(INDEX($L$3:$L$18,MATCH(1,($AM$3:$AM$18=$AR11&amp;$AQ11)*($J$3:$J$18=BR$3),0),0),"")</f>
        <v/>
      </c>
      <c r="BS11" s="157" t="str">
        <f t="array" aca="1" ref="BS11" ca="1">IFERROR(INDEX($M$3:$M$18,MATCH(1,($AM$3:$AM$18=$AR11&amp;$AQ11)*($J$3:$J$18=BS$3),0),0),"")</f>
        <v/>
      </c>
      <c r="BT11" s="157" t="str">
        <f t="array" aca="1" ref="BT11" ca="1">IFERROR(INDEX($K$3:$K$18,MATCH(1,($AM$3:$AM$18=$AR11&amp;$AQ11)*($J$3:$J$18=BT$3),0),0),"")</f>
        <v/>
      </c>
      <c r="BU11" s="159" t="str">
        <f t="array" aca="1" ref="BU11" ca="1">IFERROR(INDEX($I$3:$I$18,MATCH(1,($AM$3:$AM$18=$AR11&amp;$AQ11)*($J$3:$J$18=BU$3),0),0),"")</f>
        <v/>
      </c>
      <c r="BV11" s="157" t="str">
        <f t="array" aca="1" ref="BV11" ca="1">IFERROR(INDEX($L$3:$L$18,MATCH(1,($AM$3:$AM$18=$AR11&amp;$AQ11)*($J$3:$J$18=BV$3),0),0),"")</f>
        <v/>
      </c>
      <c r="BW11" s="157" t="str">
        <f t="array" aca="1" ref="BW11" ca="1">IFERROR(INDEX($M$3:$M$18,MATCH(1,($AM$3:$AM$18=$AR11&amp;$AQ11)*($J$3:$J$18=BW$3),0),0),"")</f>
        <v/>
      </c>
      <c r="BX11" s="157" t="str">
        <f t="array" aca="1" ref="BX11" ca="1">IFERROR(INDEX($K$3:$K$18,MATCH(1,($AM$3:$AM$18=$AR11&amp;$AQ11)*($J$3:$J$18=BX$3),0),0),"")</f>
        <v/>
      </c>
      <c r="BY11" s="159" t="str">
        <f t="array" aca="1" ref="BY11" ca="1">IFERROR(INDEX($I$3:$I$18,MATCH(1,($AM$3:$AM$18=$AR11&amp;$AQ11)*($J$3:$J$18=BY$3),0),0),"")</f>
        <v/>
      </c>
      <c r="BZ11" s="157" t="str">
        <f t="array" aca="1" ref="BZ11" ca="1">IFERROR(INDEX($L$3:$L$18,MATCH(1,($AM$3:$AM$18=$AR11&amp;$AQ11)*($J$3:$J$18=BZ$3),0),0),"")</f>
        <v/>
      </c>
      <c r="CA11" s="157" t="str">
        <f t="array" aca="1" ref="CA11" ca="1">IFERROR(INDEX($M$3:$M$18,MATCH(1,($AM$3:$AM$18=$AR11&amp;$AQ11)*($J$3:$J$18=CA$3),0),0),"")</f>
        <v/>
      </c>
      <c r="CB11" s="157" t="str">
        <f t="array" ref="CB11">IFERROR(INDEX($S$3:$S$34,MATCH(1,($AN$3:$AN$34=$AR11&amp;$AQ11)*($R$3:$R$34=CB$3),0),0),"")</f>
        <v/>
      </c>
      <c r="CC11" s="159" t="str">
        <f t="array" ref="CC11">IFERROR(INDEX($Q$3:$Q$34,MATCH(1,($AN$3:$AN$34=$AR11&amp;$AQ11)*($R$3:$R$34=CC$3),0),0),"")</f>
        <v/>
      </c>
      <c r="CD11" s="157" t="str">
        <f t="array" ref="CD11">IFERROR(INDEX($T$3:$T$34,MATCH(1,($AN$3:$AN$34=$AR11&amp;$AQ11)*($R$3:$R$34=CD$3),0),0),"")</f>
        <v/>
      </c>
      <c r="CE11" s="157" t="str">
        <f t="array" ref="CE11">IFERROR(INDEX($U$3:$U$34,MATCH(1,($AN$3:$AN$34=$AR11&amp;$AQ11)*($R$3:$R$34=CE$3),0),0),"")</f>
        <v/>
      </c>
      <c r="CF11" s="157" t="str">
        <f t="array" ref="CF11">IFERROR(INDEX($S$3:$S$34,MATCH(1,($AN$3:$AN$34=$AR11&amp;$AQ11)*($R$3:$R$34=CF$3),0),0),"")</f>
        <v/>
      </c>
      <c r="CG11" s="159" t="str">
        <f t="array" ref="CG11">IFERROR(INDEX($Q$3:$Q$34,MATCH(1,($AN$3:$AN$34=$AR11&amp;$AQ11)*($R$3:$R$34=CG$3),0),0),"")</f>
        <v/>
      </c>
      <c r="CH11" s="157" t="str">
        <f t="array" ref="CH11">IFERROR(INDEX($T$3:$T$34,MATCH(1,($AN$3:$AN$34=$AR11&amp;$AQ11)*($R$3:$R$34=CH$3),0),0),"")</f>
        <v/>
      </c>
      <c r="CI11" s="157" t="str">
        <f t="array" ref="CI11">IFERROR(INDEX($U$3:$U$34,MATCH(1,($AN$3:$AN$34=$AR11&amp;$AQ11)*($R$3:$R$34=CI$3),0),0),"")</f>
        <v/>
      </c>
      <c r="CJ11" s="157" t="str">
        <f t="array" ref="CJ11">IFERROR(INDEX($S$3:$S$34,MATCH(1,($AN$3:$AN$34=$AR11&amp;$AQ11)*($R$3:$R$34=CJ$3),0),0),"")</f>
        <v/>
      </c>
      <c r="CK11" s="159" t="str">
        <f t="array" ref="CK11">IFERROR(INDEX($Q$3:$Q$34,MATCH(1,($AN$3:$AN$34=$AR11&amp;$AQ11)*($R$3:$R$34=CK$3),0),0),"")</f>
        <v/>
      </c>
      <c r="CL11" s="157" t="str">
        <f t="array" ref="CL11">IFERROR(INDEX($T$3:$T$34,MATCH(1,($AN$3:$AN$34=$AR11&amp;$AQ11)*($R$3:$R$34=CL$3),0),0),"")</f>
        <v/>
      </c>
      <c r="CM11" s="157" t="str">
        <f t="array" ref="CM11">IFERROR(INDEX($U$3:$U$34,MATCH(1,($AN$3:$AN$34=$AR11&amp;$AQ11)*($R$3:$R$34=CM$3),0),0),"")</f>
        <v/>
      </c>
      <c r="CN11" s="157" t="str">
        <f t="array" ref="CN11">IFERROR(INDEX($S$3:$S$34,MATCH(1,($AN$3:$AN$34=$AR11&amp;$AQ11)*($R$3:$R$34=CN$3),0),0),"")</f>
        <v/>
      </c>
      <c r="CO11" s="159" t="str">
        <f t="array" ref="CO11">IFERROR(INDEX($Q$3:$Q$34,MATCH(1,($AN$3:$AN$34=$AR11&amp;$AQ11)*($R$3:$R$34=CO$3),0),0),"")</f>
        <v/>
      </c>
      <c r="CP11" s="157" t="str">
        <f t="array" ref="CP11">IFERROR(INDEX($T$3:$T$34,MATCH(1,($AN$3:$AN$34=$AR11&amp;$AQ11)*($R$3:$R$34=CP$3),0),0),"")</f>
        <v/>
      </c>
      <c r="CQ11" s="157" t="str">
        <f t="array" ref="CQ11">IFERROR(INDEX($U$3:$U$34,MATCH(1,($AN$3:$AN$34=$AR11&amp;$AQ11)*($R$3:$R$34=CQ$3),0),0),"")</f>
        <v/>
      </c>
      <c r="CR11" s="157" t="str">
        <f t="array" ref="CR11">IFERROR(INDEX($S$3:$S$34,MATCH(1,($AN$3:$AN$34=$AR11&amp;$AQ11)*($R$3:$R$34=CR$3),0),0),"")</f>
        <v/>
      </c>
      <c r="CS11" s="159" t="str">
        <f t="array" ref="CS11">IFERROR(INDEX($Q$3:$Q$34,MATCH(1,($AN$3:$AN$34=$AR11&amp;$AQ11)*($R$3:$R$34=CS$3),0),0),"")</f>
        <v/>
      </c>
      <c r="CT11" s="157" t="str">
        <f t="array" ref="CT11">IFERROR(INDEX($T$3:$T$34,MATCH(1,($AN$3:$AN$34=$AR11&amp;$AQ11)*($R$3:$R$34=CT$3),0),0),"")</f>
        <v/>
      </c>
      <c r="CU11" s="157" t="str">
        <f t="array" ref="CU11">IFERROR(INDEX($U$3:$U$34,MATCH(1,($AN$3:$AN$34=$AR11&amp;$AQ11)*($R$3:$R$34=CU$3),0),0),"")</f>
        <v/>
      </c>
      <c r="CV11" s="157" t="str">
        <f t="array" ref="CV11">IFERROR(INDEX($S$3:$S$34,MATCH(1,($AN$3:$AN$34=$AR11&amp;$AQ11)*($R$3:$R$34=CV$3),0),0),"")</f>
        <v/>
      </c>
      <c r="CW11" s="159" t="str">
        <f t="array" ref="CW11">IFERROR(INDEX($Q$3:$Q$34,MATCH(1,($AN$3:$AN$34=$AR11&amp;$AQ11)*($R$3:$R$34=CW$3),0),0),"")</f>
        <v/>
      </c>
      <c r="CX11" s="157" t="str">
        <f t="array" ref="CX11">IFERROR(INDEX($T$3:$T$34,MATCH(1,($AN$3:$AN$34=$AR11&amp;$AQ11)*($R$3:$R$34=CX$3),0),0),"")</f>
        <v/>
      </c>
      <c r="CY11" s="157" t="str">
        <f t="array" ref="CY11">IFERROR(INDEX($U$3:$U$34,MATCH(1,($AN$3:$AN$34=$AR11&amp;$AQ11)*($R$3:$R$34=CY$3),0),0),"")</f>
        <v/>
      </c>
      <c r="CZ11" s="157" t="str">
        <f t="array" ref="CZ11">IFERROR(INDEX($S$3:$S$34,MATCH(1,($AN$3:$AN$34=$AR11&amp;$AQ11)*($R$3:$R$34=CZ$3),0),0),"")</f>
        <v/>
      </c>
      <c r="DA11" s="159" t="str">
        <f t="array" ref="DA11">IFERROR(INDEX($Q$3:$Q$34,MATCH(1,($AN$3:$AN$34=$AR11&amp;$AQ11)*($R$3:$R$34=DA$3),0),0),"")</f>
        <v/>
      </c>
      <c r="DB11" s="157" t="str">
        <f t="array" ref="DB11">IFERROR(INDEX($T$3:$T$34,MATCH(1,($AN$3:$AN$34=$AR11&amp;$AQ11)*($R$3:$R$34=DB$3),0),0),"")</f>
        <v/>
      </c>
      <c r="DC11" s="157" t="str">
        <f t="array" ref="DC11">IFERROR(INDEX($U$3:$U$34,MATCH(1,($AN$3:$AN$34=$AR11&amp;$AQ11)*($R$3:$R$34=DC$3),0),0),"")</f>
        <v/>
      </c>
      <c r="DD11" s="157" t="str">
        <f t="array" ref="DD11">IFERROR(INDEX($AA$3:$AA$66,MATCH(1,($AO$3:$AO$66=$AR11&amp;$AQ11)*($Z$3:$Z$66=DD$3),0),0),"")</f>
        <v/>
      </c>
      <c r="DE11" s="159" t="str">
        <f t="array" ref="DE11">IFERROR(INDEX($Y$3:$Y$66,MATCH(1,($AO$3:$AO$66=$AR11&amp;$AQ11)*($Z$3:$Z$66=DE$3),0),0),"")</f>
        <v/>
      </c>
      <c r="DF11" s="157" t="str">
        <f t="array" ref="DF11">IFERROR(INDEX($AB$3:$AB$66,MATCH(1,($AO$3:$AO$66=$AR11&amp;$AQ11)*($Z$3:$Z$66=DF$3),0),0),"")</f>
        <v/>
      </c>
      <c r="DG11" s="157" t="str">
        <f t="array" ref="DG11">IFERROR(INDEX($AC$3:$AC$66,MATCH(1,($AO$3:$AO$66=$AR11&amp;$AQ11)*($Z$3:$Z$66=DG$3),0),0),"")</f>
        <v/>
      </c>
      <c r="DH11" s="157" t="str">
        <f t="array" ref="DH11">IFERROR(INDEX($AA$3:$AA$66,MATCH(1,($AO$3:$AO$66=$AR11&amp;$AQ11)*($Z$3:$Z$66=DH$3),0),0),"")</f>
        <v/>
      </c>
      <c r="DI11" s="159" t="str">
        <f t="array" ref="DI11">IFERROR(INDEX($Y$3:$Y$66,MATCH(1,($AO$3:$AO$66=$AR11&amp;$AQ11)*($Z$3:$Z$66=DI$3),0),0),"")</f>
        <v/>
      </c>
      <c r="DJ11" s="157" t="str">
        <f t="array" ref="DJ11">IFERROR(INDEX($AB$3:$AB$66,MATCH(1,($AO$3:$AO$66=$AR11&amp;$AQ11)*($Z$3:$Z$66=DJ$3),0),0),"")</f>
        <v/>
      </c>
      <c r="DK11" s="157" t="str">
        <f t="array" ref="DK11">IFERROR(INDEX($AC$3:$AC$66,MATCH(1,($AO$3:$AO$66=$AR11&amp;$AQ11)*($Z$3:$Z$66=DK$3),0),0),"")</f>
        <v/>
      </c>
      <c r="DL11" s="157" t="str">
        <f t="array" ref="DL11">IFERROR(INDEX($AA$3:$AA$66,MATCH(1,($AO$3:$AO$66=$AR11&amp;$AQ11)*($Z$3:$Z$66=DL$3),0),0),"")</f>
        <v/>
      </c>
      <c r="DM11" s="159" t="str">
        <f t="array" ref="DM11">IFERROR(INDEX($Y$3:$Y$66,MATCH(1,($AO$3:$AO$66=$AR11&amp;$AQ11)*($Z$3:$Z$66=DM$3),0),0),"")</f>
        <v/>
      </c>
      <c r="DN11" s="157" t="str">
        <f t="array" ref="DN11">IFERROR(INDEX($AB$3:$AB$66,MATCH(1,($AO$3:$AO$66=$AR11&amp;$AQ11)*($Z$3:$Z$66=DN$3),0),0),"")</f>
        <v/>
      </c>
      <c r="DO11" s="157" t="str">
        <f t="array" ref="DO11">IFERROR(INDEX($AC$3:$AC$66,MATCH(1,($AO$3:$AO$66=$AR11&amp;$AQ11)*($Z$3:$Z$66=DO$3),0),0),"")</f>
        <v/>
      </c>
      <c r="DP11" s="157" t="str">
        <f t="array" ref="DP11">IFERROR(INDEX($AA$3:$AA$66,MATCH(1,($AO$3:$AO$66=$AR11&amp;$AQ11)*($Z$3:$Z$66=DP$3),0),0),"")</f>
        <v/>
      </c>
      <c r="DQ11" s="159" t="str">
        <f t="array" ref="DQ11">IFERROR(INDEX($Y$3:$Y$66,MATCH(1,($AO$3:$AO$66=$AR11&amp;$AQ11)*($Z$3:$Z$66=DQ$3),0),0),"")</f>
        <v/>
      </c>
      <c r="DR11" s="157" t="str">
        <f t="array" ref="DR11">IFERROR(INDEX($AB$3:$AB$66,MATCH(1,($AO$3:$AO$66=$AR11&amp;$AQ11)*($Z$3:$Z$66=DR$3),0),0),"")</f>
        <v/>
      </c>
      <c r="DS11" s="157" t="str">
        <f t="array" ref="DS11">IFERROR(INDEX($AC$3:$AC$66,MATCH(1,($AO$3:$AO$66=$AR11&amp;$AQ11)*($Z$3:$Z$66=DS$3),0),0),"")</f>
        <v/>
      </c>
      <c r="DT11" s="157" t="str">
        <f t="array" ref="DT11">IFERROR(INDEX($AA$3:$AA$66,MATCH(1,($AO$3:$AO$66=$AR11&amp;$AQ11)*($Z$3:$Z$66=DT$3),0),0),"")</f>
        <v/>
      </c>
      <c r="DU11" s="159" t="str">
        <f t="array" ref="DU11">IFERROR(INDEX($Y$3:$Y$66,MATCH(1,($AO$3:$AO$66=$AR11&amp;$AQ11)*($Z$3:$Z$66=DU$3),0),0),"")</f>
        <v/>
      </c>
      <c r="DV11" s="157" t="str">
        <f t="array" ref="DV11">IFERROR(INDEX($AB$3:$AB$66,MATCH(1,($AO$3:$AO$66=$AR11&amp;$AQ11)*($Z$3:$Z$66=DV$3),0),0),"")</f>
        <v/>
      </c>
      <c r="DW11" s="157" t="str">
        <f t="array" ref="DW11">IFERROR(INDEX($AC$3:$AC$66,MATCH(1,($AO$3:$AO$66=$AR11&amp;$AQ11)*($Z$3:$Z$66=DW$3),0),0),"")</f>
        <v/>
      </c>
      <c r="DX11" s="157" t="str">
        <f t="array" ref="DX11">IFERROR(INDEX($AA$3:$AA$66,MATCH(1,($AO$3:$AO$66=$AR11&amp;$AQ11)*($Z$3:$Z$66=DX$3),0),0),"")</f>
        <v/>
      </c>
      <c r="DY11" s="159" t="str">
        <f t="array" ref="DY11">IFERROR(INDEX($Y$3:$Y$66,MATCH(1,($AO$3:$AO$66=$AR11&amp;$AQ11)*($Z$3:$Z$66=DY$3),0),0),"")</f>
        <v/>
      </c>
      <c r="DZ11" s="157" t="str">
        <f t="array" ref="DZ11">IFERROR(INDEX($AB$3:$AB$66,MATCH(1,($AO$3:$AO$66=$AR11&amp;$AQ11)*($Z$3:$Z$66=DZ$3),0),0),"")</f>
        <v/>
      </c>
      <c r="EA11" s="157" t="str">
        <f t="array" ref="EA11">IFERROR(INDEX($AC$3:$AC$66,MATCH(1,($AO$3:$AO$66=$AR11&amp;$AQ11)*($Z$3:$Z$66=EA$3),0),0),"")</f>
        <v/>
      </c>
      <c r="EB11" s="157" t="str">
        <f t="array" ref="EB11">IFERROR(INDEX($AA$3:$AA$66,MATCH(1,($AO$3:$AO$66=$AR11&amp;$AQ11)*($Z$3:$Z$66=EB$3),0),0),"")</f>
        <v/>
      </c>
      <c r="EC11" s="159" t="str">
        <f t="array" ref="EC11">IFERROR(INDEX($Y$3:$Y$66,MATCH(1,($AO$3:$AO$66=$AR11&amp;$AQ11)*($Z$3:$Z$66=EC$3),0),0),"")</f>
        <v/>
      </c>
      <c r="ED11" s="157" t="str">
        <f t="array" ref="ED11">IFERROR(INDEX($AB$3:$AB$66,MATCH(1,($AO$3:$AO$66=$AR11&amp;$AQ11)*($Z$3:$Z$66=ED$3),0),0),"")</f>
        <v/>
      </c>
      <c r="EE11" s="157" t="str">
        <f t="array" ref="EE11">IFERROR(INDEX($AC$3:$AC$66,MATCH(1,($AO$3:$AO$66=$AR11&amp;$AQ11)*($Z$3:$Z$66=EE$3),0),0),"")</f>
        <v/>
      </c>
      <c r="EF11" s="157" t="str">
        <f t="array" ref="EF11">IFERROR(INDEX($AI$3:$AI$130,MATCH(1,($AP$3:$AP$130=$AR11&amp;$AQ11)*($AH$3:$AH$130=EF$3),0),0),"")</f>
        <v/>
      </c>
      <c r="EG11" s="159" t="str">
        <f t="array" ref="EG11">IFERROR(INDEX($AG$3:$AG$130,MATCH(1,($AP$3:$AP$130=$AR11&amp;$AQ11)*($AH$3:$AH$130=EG$3),0),0),"")</f>
        <v/>
      </c>
      <c r="EH11" s="157" t="str">
        <f t="array" ref="EH11">IFERROR(INDEX($AJ$3:$AJ$130,MATCH(1,($AP$3:$AP$130=$AR11&amp;$AQ11)*($AH$3:$AH$130=EH$3),0),0),"")</f>
        <v/>
      </c>
      <c r="EI11" s="157" t="str">
        <f t="array" ref="EI11">IFERROR(INDEX($AK$3:$AK$130,MATCH(1,($AP$3:$AP$130=$AR11&amp;$AQ11)*($AH$3:$AH$130=EI$3),0),0),"")</f>
        <v/>
      </c>
      <c r="EJ11" s="157" t="str">
        <f t="array" ref="EJ11">IFERROR(INDEX($AI$3:$AI$130,MATCH(1,($AP$3:$AP$130=$AR11&amp;$AQ11)*($AH$3:$AH$130=EJ$3),0),0),"")</f>
        <v/>
      </c>
      <c r="EK11" s="159" t="str">
        <f t="array" ref="EK11">IFERROR(INDEX($AG$3:$AG$130,MATCH(1,($AP$3:$AP$130=$AR11&amp;$AQ11)*($AH$3:$AH$130=EK$3),0),0),"")</f>
        <v/>
      </c>
      <c r="EL11" s="157" t="str">
        <f t="array" ref="EL11">IFERROR(INDEX($AJ$3:$AJ$130,MATCH(1,($AP$3:$AP$130=$AR11&amp;$AQ11)*($AH$3:$AH$130=EL$3),0),0),"")</f>
        <v/>
      </c>
      <c r="EM11" s="157" t="str">
        <f t="array" ref="EM11">IFERROR(INDEX($AK$3:$AK$130,MATCH(1,($AP$3:$AP$130=$AR11&amp;$AQ11)*($AH$3:$AH$130=EM$3),0),0),"")</f>
        <v/>
      </c>
      <c r="EN11" s="157" t="str">
        <f t="array" ref="EN11">IFERROR(INDEX($AI$3:$AI$130,MATCH(1,($AP$3:$AP$130=$AR11&amp;$AQ11)*($AH$3:$AH$130=EN$3),0),0),"")</f>
        <v/>
      </c>
      <c r="EO11" s="159" t="str">
        <f t="array" ref="EO11">IFERROR(INDEX($AG$3:$AG$130,MATCH(1,($AP$3:$AP$130=$AR11&amp;$AQ11)*($AH$3:$AH$130=EO$3),0),0),"")</f>
        <v/>
      </c>
      <c r="EP11" s="157" t="str">
        <f t="array" ref="EP11">IFERROR(INDEX($AJ$3:$AJ$130,MATCH(1,($AP$3:$AP$130=$AR11&amp;$AQ11)*($AH$3:$AH$130=EP$3),0),0),"")</f>
        <v/>
      </c>
      <c r="EQ11" s="157" t="str">
        <f t="array" ref="EQ11">IFERROR(INDEX($AK$3:$AK$130,MATCH(1,($AP$3:$AP$130=$AR11&amp;$AQ11)*($AH$3:$AH$130=EQ$3),0),0),"")</f>
        <v/>
      </c>
      <c r="ER11" s="157" t="str">
        <f t="array" ref="ER11">IFERROR(INDEX($AI$3:$AI$130,MATCH(1,($AP$3:$AP$130=$AR11&amp;$AQ11)*($AH$3:$AH$130=ER$3),0),0),"")</f>
        <v/>
      </c>
      <c r="ES11" s="159" t="str">
        <f t="array" ref="ES11">IFERROR(INDEX($AG$3:$AG$130,MATCH(1,($AP$3:$AP$130=$AR11&amp;$AQ11)*($AH$3:$AH$130=ES$3),0),0),"")</f>
        <v/>
      </c>
      <c r="ET11" s="157" t="str">
        <f t="array" ref="ET11">IFERROR(INDEX($AJ$3:$AJ$130,MATCH(1,($AP$3:$AP$130=$AR11&amp;$AQ11)*($AH$3:$AH$130=ET$3),0),0),"")</f>
        <v/>
      </c>
      <c r="EU11" s="157" t="str">
        <f t="array" ref="EU11">IFERROR(INDEX($AK$3:$AK$130,MATCH(1,($AP$3:$AP$130=$AR11&amp;$AQ11)*($AH$3:$AH$130=EU$3),0),0),"")</f>
        <v/>
      </c>
      <c r="EV11" s="157" t="str">
        <f t="array" ref="EV11">IFERROR(INDEX($AI$3:$AI$130,MATCH(1,($AP$3:$AP$130=$AR11&amp;$AQ11)*($AH$3:$AH$130=EV$3),0),0),"")</f>
        <v/>
      </c>
      <c r="EW11" s="159" t="str">
        <f t="array" ref="EW11">IFERROR(INDEX($AG$3:$AG$130,MATCH(1,($AP$3:$AP$130=$AR11&amp;$AQ11)*($AH$3:$AH$130=EW$3),0),0),"")</f>
        <v/>
      </c>
      <c r="EX11" s="157" t="str">
        <f t="array" ref="EX11">IFERROR(INDEX($AJ$3:$AJ$130,MATCH(1,($AP$3:$AP$130=$AR11&amp;$AQ11)*($AH$3:$AH$130=EX$3),0),0),"")</f>
        <v/>
      </c>
      <c r="EY11" s="157" t="str">
        <f t="array" ref="EY11">IFERROR(INDEX($AK$3:$AK$130,MATCH(1,($AP$3:$AP$130=$AR11&amp;$AQ11)*($AH$3:$AH$130=EY$3),0),0),"")</f>
        <v/>
      </c>
      <c r="EZ11" s="157" t="str">
        <f t="array" ref="EZ11">IFERROR(INDEX($AI$3:$AI$130,MATCH(1,($AP$3:$AP$130=$AR11&amp;$AQ11)*($AH$3:$AH$130=EZ$3),0),0),"")</f>
        <v/>
      </c>
      <c r="FA11" s="159" t="str">
        <f t="array" ref="FA11">IFERROR(INDEX($AG$3:$AG$130,MATCH(1,($AP$3:$AP$130=$AR11&amp;$AQ11)*($AH$3:$AH$130=FA$3),0),0),"")</f>
        <v/>
      </c>
      <c r="FB11" s="157" t="str">
        <f t="array" ref="FB11">IFERROR(INDEX($AJ$3:$AJ$130,MATCH(1,($AP$3:$AP$130=$AR11&amp;$AQ11)*($AH$3:$AH$130=FB$3),0),0),"")</f>
        <v/>
      </c>
      <c r="FC11" s="157" t="str">
        <f t="array" ref="FC11">IFERROR(INDEX($AK$3:$AK$130,MATCH(1,($AP$3:$AP$130=$AR11&amp;$AQ11)*($AH$3:$AH$130=FC$3),0),0),"")</f>
        <v/>
      </c>
      <c r="FD11" s="157" t="str">
        <f t="array" ref="FD11">IFERROR(INDEX($AI$3:$AI$130,MATCH(1,($AP$3:$AP$130=$AR11&amp;$AQ11)*($AH$3:$AH$130=FD$3),0),0),"")</f>
        <v/>
      </c>
      <c r="FE11" s="159" t="str">
        <f t="array" ref="FE11">IFERROR(INDEX($AG$3:$AG$130,MATCH(1,($AP$3:$AP$130=$AR11&amp;$AQ11)*($AH$3:$AH$130=FE$3),0),0),"")</f>
        <v/>
      </c>
      <c r="FF11" s="157" t="str">
        <f t="array" ref="FF11">IFERROR(INDEX($AJ$3:$AJ$130,MATCH(1,($AP$3:$AP$130=$AR11&amp;$AQ11)*($AH$3:$AH$130=FF$3),0),0),"")</f>
        <v/>
      </c>
      <c r="FG11" s="157" t="str">
        <f t="array" ref="FG11">IFERROR(INDEX($AK$3:$AK$130,MATCH(1,($AP$3:$AP$130=$AR11&amp;$AQ11)*($AH$3:$AH$130=FG$3),0),0),"")</f>
        <v/>
      </c>
    </row>
    <row r="12" spans="2:163" ht="13.8" x14ac:dyDescent="0.25">
      <c r="B12" s="155">
        <f>dummy1!O18</f>
        <v>10</v>
      </c>
      <c r="C12" s="156">
        <f>dummy1!P18</f>
        <v>42040</v>
      </c>
      <c r="D12" s="157">
        <f>dummy1!Q18</f>
        <v>0.625</v>
      </c>
      <c r="E12" s="155" t="str">
        <f>dummy1!R18</f>
        <v>Court 10</v>
      </c>
      <c r="F12" s="155">
        <f ca="1">'Bracket 9 - 16'!S37</f>
        <v>10</v>
      </c>
      <c r="G12" s="155" t="str">
        <f ca="1">'Bracket 9 - 16'!T34</f>
        <v>Winner Match 3</v>
      </c>
      <c r="H12" s="155" t="str">
        <f ca="1">'Bracket 9 - 16'!T35</f>
        <v>Winner Match 4</v>
      </c>
      <c r="I12" s="155">
        <f t="shared" ca="1" si="29"/>
        <v>10</v>
      </c>
      <c r="J12" s="155">
        <f t="shared" ca="1" si="30"/>
        <v>42040</v>
      </c>
      <c r="K12" s="155">
        <f t="shared" ca="1" si="31"/>
        <v>0.625</v>
      </c>
      <c r="L12" s="155" t="str">
        <f t="shared" ca="1" si="32"/>
        <v>Winner Match 3</v>
      </c>
      <c r="M12" s="155" t="str">
        <f t="shared" ca="1" si="33"/>
        <v>Winner Match 4</v>
      </c>
      <c r="W12" s="155"/>
      <c r="X12" s="155"/>
      <c r="Y12" s="155"/>
      <c r="Z12" s="155"/>
      <c r="AA12" s="155"/>
      <c r="AG12" s="155" t="str">
        <f t="shared" si="34"/>
        <v/>
      </c>
      <c r="AH12" s="155" t="str">
        <f t="shared" si="35"/>
        <v/>
      </c>
      <c r="AI12" s="155" t="str">
        <f t="shared" si="36"/>
        <v/>
      </c>
      <c r="AJ12" s="155" t="str">
        <f t="shared" si="37"/>
        <v/>
      </c>
      <c r="AK12" s="155" t="str">
        <f t="shared" si="38"/>
        <v/>
      </c>
      <c r="AL12" s="154">
        <f>IF(dummy1!B19=dummy1!B18,IF(dummy1!C19&gt;1,AL11,AL11+1),1)</f>
        <v>1</v>
      </c>
      <c r="AM12" s="155" t="str">
        <f t="shared" si="39"/>
        <v>1Court 10</v>
      </c>
      <c r="AN12" s="155" t="str">
        <f t="shared" si="40"/>
        <v>1Court 10</v>
      </c>
      <c r="AO12" s="155" t="str">
        <f t="shared" si="41"/>
        <v>1Court 10</v>
      </c>
      <c r="AP12" s="155" t="str">
        <f t="shared" si="42"/>
        <v>1Court 10</v>
      </c>
      <c r="AQ12" s="155" t="str">
        <f t="shared" si="50"/>
        <v>Court 1</v>
      </c>
      <c r="AR12" s="155">
        <v>8</v>
      </c>
      <c r="AS12" s="155">
        <f t="shared" ca="1" si="51"/>
        <v>1</v>
      </c>
      <c r="AT12" s="155">
        <f t="shared" ca="1" si="52"/>
        <v>0</v>
      </c>
      <c r="AU12" s="155">
        <f t="shared" ca="1" si="53"/>
        <v>0</v>
      </c>
      <c r="AV12" s="155">
        <f t="shared" ca="1" si="54"/>
        <v>0</v>
      </c>
      <c r="AW12" s="155">
        <f t="shared" ca="1" si="55"/>
        <v>0</v>
      </c>
      <c r="AX12" s="155">
        <f t="shared" ca="1" si="56"/>
        <v>0</v>
      </c>
      <c r="AY12" s="155">
        <f t="shared" ca="1" si="57"/>
        <v>0</v>
      </c>
      <c r="AZ12" s="157" t="str">
        <f t="array" aca="1" ref="AZ12" ca="1">IFERROR(INDEX($K$3:$K$18,MATCH(1,($AM$3:$AM$18=$AR12&amp;$AQ12)*($J$3:$J$18=AZ$3),0),0),"")</f>
        <v/>
      </c>
      <c r="BA12" s="159" t="str">
        <f t="array" aca="1" ref="BA12" ca="1">IFERROR(INDEX($I$3:$I$18,MATCH(1,($AM$3:$AM$18=$AR12&amp;$AQ12)*($J$3:$J$18=BA$3),0),0),"")</f>
        <v/>
      </c>
      <c r="BB12" s="157" t="str">
        <f t="array" aca="1" ref="BB12" ca="1">IFERROR(INDEX($L$3:$L$18,MATCH(1,($AM$3:$AM$18=$AR12&amp;$AQ12)*($J$3:$J$18=BB$3),0),0),"")</f>
        <v/>
      </c>
      <c r="BC12" s="157" t="str">
        <f t="array" aca="1" ref="BC12" ca="1">IFERROR(INDEX($M$3:$M$18,MATCH(1,($AM$3:$AM$18=$AR12&amp;$AQ12)*($J$3:$J$18=BC$3),0),0),"")</f>
        <v/>
      </c>
      <c r="BD12" s="157" t="str">
        <f t="array" aca="1" ref="BD12" ca="1">IFERROR(INDEX($K$3:$K$18,MATCH(1,($AM$3:$AM$18=$AR12&amp;$AQ12)*($J$3:$J$18=BD$3),0),0),"")</f>
        <v/>
      </c>
      <c r="BE12" s="159" t="str">
        <f t="array" aca="1" ref="BE12" ca="1">IFERROR(INDEX($I$3:$I$18,MATCH(1,($AM$3:$AM$18=$AR12&amp;$AQ12)*($J$3:$J$18=BE$3),0),0),"")</f>
        <v/>
      </c>
      <c r="BF12" s="157" t="str">
        <f t="array" aca="1" ref="BF12" ca="1">IFERROR(INDEX($L$3:$L$18,MATCH(1,($AM$3:$AM$18=$AR12&amp;$AQ12)*($J$3:$J$18=BF$3),0),0),"")</f>
        <v/>
      </c>
      <c r="BG12" s="157" t="str">
        <f t="array" aca="1" ref="BG12" ca="1">IFERROR(INDEX($M$3:$M$18,MATCH(1,($AM$3:$AM$18=$AR12&amp;$AQ12)*($J$3:$J$18=BG$3),0),0),"")</f>
        <v/>
      </c>
      <c r="BH12" s="157" t="str">
        <f t="array" aca="1" ref="BH12" ca="1">IFERROR(INDEX($K$3:$K$18,MATCH(1,($AM$3:$AM$18=$AR12&amp;$AQ12)*($J$3:$J$18=BH$3),0),0),"")</f>
        <v/>
      </c>
      <c r="BI12" s="159" t="str">
        <f t="array" aca="1" ref="BI12" ca="1">IFERROR(INDEX($I$3:$I$18,MATCH(1,($AM$3:$AM$18=$AR12&amp;$AQ12)*($J$3:$J$18=BI$3),0),0),"")</f>
        <v/>
      </c>
      <c r="BJ12" s="157" t="str">
        <f t="array" aca="1" ref="BJ12" ca="1">IFERROR(INDEX($L$3:$L$18,MATCH(1,($AM$3:$AM$18=$AR12&amp;$AQ12)*($J$3:$J$18=BJ$3),0),0),"")</f>
        <v/>
      </c>
      <c r="BK12" s="157" t="str">
        <f t="array" aca="1" ref="BK12" ca="1">IFERROR(INDEX($M$3:$M$18,MATCH(1,($AM$3:$AM$18=$AR12&amp;$AQ12)*($J$3:$J$18=BK$3),0),0),"")</f>
        <v/>
      </c>
      <c r="BL12" s="157" t="str">
        <f t="array" aca="1" ref="BL12" ca="1">IFERROR(INDEX($K$3:$K$18,MATCH(1,($AM$3:$AM$18=$AR12&amp;$AQ12)*($J$3:$J$18=BL$3),0),0),"")</f>
        <v/>
      </c>
      <c r="BM12" s="159" t="str">
        <f t="array" aca="1" ref="BM12" ca="1">IFERROR(INDEX($I$3:$I$18,MATCH(1,($AM$3:$AM$18=$AR12&amp;$AQ12)*($J$3:$J$18=BM$3),0),0),"")</f>
        <v/>
      </c>
      <c r="BN12" s="157" t="str">
        <f t="array" aca="1" ref="BN12" ca="1">IFERROR(INDEX($L$3:$L$18,MATCH(1,($AM$3:$AM$18=$AR12&amp;$AQ12)*($J$3:$J$18=BN$3),0),0),"")</f>
        <v/>
      </c>
      <c r="BO12" s="157" t="str">
        <f t="array" aca="1" ref="BO12" ca="1">IFERROR(INDEX($M$3:$M$18,MATCH(1,($AM$3:$AM$18=$AR12&amp;$AQ12)*($J$3:$J$18=BO$3),0),0),"")</f>
        <v/>
      </c>
      <c r="BP12" s="157" t="str">
        <f t="array" aca="1" ref="BP12" ca="1">IFERROR(INDEX($K$3:$K$18,MATCH(1,($AM$3:$AM$18=$AR12&amp;$AQ12)*($J$3:$J$18=BP$3),0),0),"")</f>
        <v/>
      </c>
      <c r="BQ12" s="159" t="str">
        <f t="array" aca="1" ref="BQ12" ca="1">IFERROR(INDEX($I$3:$I$18,MATCH(1,($AM$3:$AM$18=$AR12&amp;$AQ12)*($J$3:$J$18=BQ$3),0),0),"")</f>
        <v/>
      </c>
      <c r="BR12" s="157" t="str">
        <f t="array" aca="1" ref="BR12" ca="1">IFERROR(INDEX($L$3:$L$18,MATCH(1,($AM$3:$AM$18=$AR12&amp;$AQ12)*($J$3:$J$18=BR$3),0),0),"")</f>
        <v/>
      </c>
      <c r="BS12" s="157" t="str">
        <f t="array" aca="1" ref="BS12" ca="1">IFERROR(INDEX($M$3:$M$18,MATCH(1,($AM$3:$AM$18=$AR12&amp;$AQ12)*($J$3:$J$18=BS$3),0),0),"")</f>
        <v/>
      </c>
      <c r="BT12" s="157" t="str">
        <f t="array" aca="1" ref="BT12" ca="1">IFERROR(INDEX($K$3:$K$18,MATCH(1,($AM$3:$AM$18=$AR12&amp;$AQ12)*($J$3:$J$18=BT$3),0),0),"")</f>
        <v/>
      </c>
      <c r="BU12" s="159" t="str">
        <f t="array" aca="1" ref="BU12" ca="1">IFERROR(INDEX($I$3:$I$18,MATCH(1,($AM$3:$AM$18=$AR12&amp;$AQ12)*($J$3:$J$18=BU$3),0),0),"")</f>
        <v/>
      </c>
      <c r="BV12" s="157" t="str">
        <f t="array" aca="1" ref="BV12" ca="1">IFERROR(INDEX($L$3:$L$18,MATCH(1,($AM$3:$AM$18=$AR12&amp;$AQ12)*($J$3:$J$18=BV$3),0),0),"")</f>
        <v/>
      </c>
      <c r="BW12" s="157" t="str">
        <f t="array" aca="1" ref="BW12" ca="1">IFERROR(INDEX($M$3:$M$18,MATCH(1,($AM$3:$AM$18=$AR12&amp;$AQ12)*($J$3:$J$18=BW$3),0),0),"")</f>
        <v/>
      </c>
      <c r="BX12" s="157" t="str">
        <f t="array" aca="1" ref="BX12" ca="1">IFERROR(INDEX($K$3:$K$18,MATCH(1,($AM$3:$AM$18=$AR12&amp;$AQ12)*($J$3:$J$18=BX$3),0),0),"")</f>
        <v/>
      </c>
      <c r="BY12" s="159" t="str">
        <f t="array" aca="1" ref="BY12" ca="1">IFERROR(INDEX($I$3:$I$18,MATCH(1,($AM$3:$AM$18=$AR12&amp;$AQ12)*($J$3:$J$18=BY$3),0),0),"")</f>
        <v/>
      </c>
      <c r="BZ12" s="157" t="str">
        <f t="array" aca="1" ref="BZ12" ca="1">IFERROR(INDEX($L$3:$L$18,MATCH(1,($AM$3:$AM$18=$AR12&amp;$AQ12)*($J$3:$J$18=BZ$3),0),0),"")</f>
        <v/>
      </c>
      <c r="CA12" s="157" t="str">
        <f t="array" aca="1" ref="CA12" ca="1">IFERROR(INDEX($M$3:$M$18,MATCH(1,($AM$3:$AM$18=$AR12&amp;$AQ12)*($J$3:$J$18=CA$3),0),0),"")</f>
        <v/>
      </c>
      <c r="CB12" s="157" t="str">
        <f t="array" ref="CB12">IFERROR(INDEX($S$3:$S$34,MATCH(1,($AN$3:$AN$34=$AR12&amp;$AQ12)*($R$3:$R$34=CB$3),0),0),"")</f>
        <v/>
      </c>
      <c r="CC12" s="159" t="str">
        <f t="array" ref="CC12">IFERROR(INDEX($Q$3:$Q$34,MATCH(1,($AN$3:$AN$34=$AR12&amp;$AQ12)*($R$3:$R$34=CC$3),0),0),"")</f>
        <v/>
      </c>
      <c r="CD12" s="157" t="str">
        <f t="array" ref="CD12">IFERROR(INDEX($T$3:$T$34,MATCH(1,($AN$3:$AN$34=$AR12&amp;$AQ12)*($R$3:$R$34=CD$3),0),0),"")</f>
        <v/>
      </c>
      <c r="CE12" s="157" t="str">
        <f t="array" ref="CE12">IFERROR(INDEX($U$3:$U$34,MATCH(1,($AN$3:$AN$34=$AR12&amp;$AQ12)*($R$3:$R$34=CE$3),0),0),"")</f>
        <v/>
      </c>
      <c r="CF12" s="157" t="str">
        <f t="array" ref="CF12">IFERROR(INDEX($S$3:$S$34,MATCH(1,($AN$3:$AN$34=$AR12&amp;$AQ12)*($R$3:$R$34=CF$3),0),0),"")</f>
        <v/>
      </c>
      <c r="CG12" s="159" t="str">
        <f t="array" ref="CG12">IFERROR(INDEX($Q$3:$Q$34,MATCH(1,($AN$3:$AN$34=$AR12&amp;$AQ12)*($R$3:$R$34=CG$3),0),0),"")</f>
        <v/>
      </c>
      <c r="CH12" s="157" t="str">
        <f t="array" ref="CH12">IFERROR(INDEX($T$3:$T$34,MATCH(1,($AN$3:$AN$34=$AR12&amp;$AQ12)*($R$3:$R$34=CH$3),0),0),"")</f>
        <v/>
      </c>
      <c r="CI12" s="157" t="str">
        <f t="array" ref="CI12">IFERROR(INDEX($U$3:$U$34,MATCH(1,($AN$3:$AN$34=$AR12&amp;$AQ12)*($R$3:$R$34=CI$3),0),0),"")</f>
        <v/>
      </c>
      <c r="CJ12" s="157" t="str">
        <f t="array" ref="CJ12">IFERROR(INDEX($S$3:$S$34,MATCH(1,($AN$3:$AN$34=$AR12&amp;$AQ12)*($R$3:$R$34=CJ$3),0),0),"")</f>
        <v/>
      </c>
      <c r="CK12" s="159" t="str">
        <f t="array" ref="CK12">IFERROR(INDEX($Q$3:$Q$34,MATCH(1,($AN$3:$AN$34=$AR12&amp;$AQ12)*($R$3:$R$34=CK$3),0),0),"")</f>
        <v/>
      </c>
      <c r="CL12" s="157" t="str">
        <f t="array" ref="CL12">IFERROR(INDEX($T$3:$T$34,MATCH(1,($AN$3:$AN$34=$AR12&amp;$AQ12)*($R$3:$R$34=CL$3),0),0),"")</f>
        <v/>
      </c>
      <c r="CM12" s="157" t="str">
        <f t="array" ref="CM12">IFERROR(INDEX($U$3:$U$34,MATCH(1,($AN$3:$AN$34=$AR12&amp;$AQ12)*($R$3:$R$34=CM$3),0),0),"")</f>
        <v/>
      </c>
      <c r="CN12" s="157" t="str">
        <f t="array" ref="CN12">IFERROR(INDEX($S$3:$S$34,MATCH(1,($AN$3:$AN$34=$AR12&amp;$AQ12)*($R$3:$R$34=CN$3),0),0),"")</f>
        <v/>
      </c>
      <c r="CO12" s="159" t="str">
        <f t="array" ref="CO12">IFERROR(INDEX($Q$3:$Q$34,MATCH(1,($AN$3:$AN$34=$AR12&amp;$AQ12)*($R$3:$R$34=CO$3),0),0),"")</f>
        <v/>
      </c>
      <c r="CP12" s="157" t="str">
        <f t="array" ref="CP12">IFERROR(INDEX($T$3:$T$34,MATCH(1,($AN$3:$AN$34=$AR12&amp;$AQ12)*($R$3:$R$34=CP$3),0),0),"")</f>
        <v/>
      </c>
      <c r="CQ12" s="157" t="str">
        <f t="array" ref="CQ12">IFERROR(INDEX($U$3:$U$34,MATCH(1,($AN$3:$AN$34=$AR12&amp;$AQ12)*($R$3:$R$34=CQ$3),0),0),"")</f>
        <v/>
      </c>
      <c r="CR12" s="157" t="str">
        <f t="array" ref="CR12">IFERROR(INDEX($S$3:$S$34,MATCH(1,($AN$3:$AN$34=$AR12&amp;$AQ12)*($R$3:$R$34=CR$3),0),0),"")</f>
        <v/>
      </c>
      <c r="CS12" s="159" t="str">
        <f t="array" ref="CS12">IFERROR(INDEX($Q$3:$Q$34,MATCH(1,($AN$3:$AN$34=$AR12&amp;$AQ12)*($R$3:$R$34=CS$3),0),0),"")</f>
        <v/>
      </c>
      <c r="CT12" s="157" t="str">
        <f t="array" ref="CT12">IFERROR(INDEX($T$3:$T$34,MATCH(1,($AN$3:$AN$34=$AR12&amp;$AQ12)*($R$3:$R$34=CT$3),0),0),"")</f>
        <v/>
      </c>
      <c r="CU12" s="157" t="str">
        <f t="array" ref="CU12">IFERROR(INDEX($U$3:$U$34,MATCH(1,($AN$3:$AN$34=$AR12&amp;$AQ12)*($R$3:$R$34=CU$3),0),0),"")</f>
        <v/>
      </c>
      <c r="CV12" s="157" t="str">
        <f t="array" ref="CV12">IFERROR(INDEX($S$3:$S$34,MATCH(1,($AN$3:$AN$34=$AR12&amp;$AQ12)*($R$3:$R$34=CV$3),0),0),"")</f>
        <v/>
      </c>
      <c r="CW12" s="159" t="str">
        <f t="array" ref="CW12">IFERROR(INDEX($Q$3:$Q$34,MATCH(1,($AN$3:$AN$34=$AR12&amp;$AQ12)*($R$3:$R$34=CW$3),0),0),"")</f>
        <v/>
      </c>
      <c r="CX12" s="157" t="str">
        <f t="array" ref="CX12">IFERROR(INDEX($T$3:$T$34,MATCH(1,($AN$3:$AN$34=$AR12&amp;$AQ12)*($R$3:$R$34=CX$3),0),0),"")</f>
        <v/>
      </c>
      <c r="CY12" s="157" t="str">
        <f t="array" ref="CY12">IFERROR(INDEX($U$3:$U$34,MATCH(1,($AN$3:$AN$34=$AR12&amp;$AQ12)*($R$3:$R$34=CY$3),0),0),"")</f>
        <v/>
      </c>
      <c r="CZ12" s="157" t="str">
        <f t="array" ref="CZ12">IFERROR(INDEX($S$3:$S$34,MATCH(1,($AN$3:$AN$34=$AR12&amp;$AQ12)*($R$3:$R$34=CZ$3),0),0),"")</f>
        <v/>
      </c>
      <c r="DA12" s="159" t="str">
        <f t="array" ref="DA12">IFERROR(INDEX($Q$3:$Q$34,MATCH(1,($AN$3:$AN$34=$AR12&amp;$AQ12)*($R$3:$R$34=DA$3),0),0),"")</f>
        <v/>
      </c>
      <c r="DB12" s="157" t="str">
        <f t="array" ref="DB12">IFERROR(INDEX($T$3:$T$34,MATCH(1,($AN$3:$AN$34=$AR12&amp;$AQ12)*($R$3:$R$34=DB$3),0),0),"")</f>
        <v/>
      </c>
      <c r="DC12" s="157" t="str">
        <f t="array" ref="DC12">IFERROR(INDEX($U$3:$U$34,MATCH(1,($AN$3:$AN$34=$AR12&amp;$AQ12)*($R$3:$R$34=DC$3),0),0),"")</f>
        <v/>
      </c>
      <c r="DD12" s="157" t="str">
        <f t="array" ref="DD12">IFERROR(INDEX($AA$3:$AA$66,MATCH(1,($AO$3:$AO$66=$AR12&amp;$AQ12)*($Z$3:$Z$66=DD$3),0),0),"")</f>
        <v/>
      </c>
      <c r="DE12" s="159" t="str">
        <f t="array" ref="DE12">IFERROR(INDEX($Y$3:$Y$66,MATCH(1,($AO$3:$AO$66=$AR12&amp;$AQ12)*($Z$3:$Z$66=DE$3),0),0),"")</f>
        <v/>
      </c>
      <c r="DF12" s="157" t="str">
        <f t="array" ref="DF12">IFERROR(INDEX($AB$3:$AB$66,MATCH(1,($AO$3:$AO$66=$AR12&amp;$AQ12)*($Z$3:$Z$66=DF$3),0),0),"")</f>
        <v/>
      </c>
      <c r="DG12" s="157" t="str">
        <f t="array" ref="DG12">IFERROR(INDEX($AC$3:$AC$66,MATCH(1,($AO$3:$AO$66=$AR12&amp;$AQ12)*($Z$3:$Z$66=DG$3),0),0),"")</f>
        <v/>
      </c>
      <c r="DH12" s="157" t="str">
        <f t="array" ref="DH12">IFERROR(INDEX($AA$3:$AA$66,MATCH(1,($AO$3:$AO$66=$AR12&amp;$AQ12)*($Z$3:$Z$66=DH$3),0),0),"")</f>
        <v/>
      </c>
      <c r="DI12" s="159" t="str">
        <f t="array" ref="DI12">IFERROR(INDEX($Y$3:$Y$66,MATCH(1,($AO$3:$AO$66=$AR12&amp;$AQ12)*($Z$3:$Z$66=DI$3),0),0),"")</f>
        <v/>
      </c>
      <c r="DJ12" s="157" t="str">
        <f t="array" ref="DJ12">IFERROR(INDEX($AB$3:$AB$66,MATCH(1,($AO$3:$AO$66=$AR12&amp;$AQ12)*($Z$3:$Z$66=DJ$3),0),0),"")</f>
        <v/>
      </c>
      <c r="DK12" s="157" t="str">
        <f t="array" ref="DK12">IFERROR(INDEX($AC$3:$AC$66,MATCH(1,($AO$3:$AO$66=$AR12&amp;$AQ12)*($Z$3:$Z$66=DK$3),0),0),"")</f>
        <v/>
      </c>
      <c r="DL12" s="157" t="str">
        <f t="array" ref="DL12">IFERROR(INDEX($AA$3:$AA$66,MATCH(1,($AO$3:$AO$66=$AR12&amp;$AQ12)*($Z$3:$Z$66=DL$3),0),0),"")</f>
        <v/>
      </c>
      <c r="DM12" s="159" t="str">
        <f t="array" ref="DM12">IFERROR(INDEX($Y$3:$Y$66,MATCH(1,($AO$3:$AO$66=$AR12&amp;$AQ12)*($Z$3:$Z$66=DM$3),0),0),"")</f>
        <v/>
      </c>
      <c r="DN12" s="157" t="str">
        <f t="array" ref="DN12">IFERROR(INDEX($AB$3:$AB$66,MATCH(1,($AO$3:$AO$66=$AR12&amp;$AQ12)*($Z$3:$Z$66=DN$3),0),0),"")</f>
        <v/>
      </c>
      <c r="DO12" s="157" t="str">
        <f t="array" ref="DO12">IFERROR(INDEX($AC$3:$AC$66,MATCH(1,($AO$3:$AO$66=$AR12&amp;$AQ12)*($Z$3:$Z$66=DO$3),0),0),"")</f>
        <v/>
      </c>
      <c r="DP12" s="157" t="str">
        <f t="array" ref="DP12">IFERROR(INDEX($AA$3:$AA$66,MATCH(1,($AO$3:$AO$66=$AR12&amp;$AQ12)*($Z$3:$Z$66=DP$3),0),0),"")</f>
        <v/>
      </c>
      <c r="DQ12" s="159" t="str">
        <f t="array" ref="DQ12">IFERROR(INDEX($Y$3:$Y$66,MATCH(1,($AO$3:$AO$66=$AR12&amp;$AQ12)*($Z$3:$Z$66=DQ$3),0),0),"")</f>
        <v/>
      </c>
      <c r="DR12" s="157" t="str">
        <f t="array" ref="DR12">IFERROR(INDEX($AB$3:$AB$66,MATCH(1,($AO$3:$AO$66=$AR12&amp;$AQ12)*($Z$3:$Z$66=DR$3),0),0),"")</f>
        <v/>
      </c>
      <c r="DS12" s="157" t="str">
        <f t="array" ref="DS12">IFERROR(INDEX($AC$3:$AC$66,MATCH(1,($AO$3:$AO$66=$AR12&amp;$AQ12)*($Z$3:$Z$66=DS$3),0),0),"")</f>
        <v/>
      </c>
      <c r="DT12" s="157" t="str">
        <f t="array" ref="DT12">IFERROR(INDEX($AA$3:$AA$66,MATCH(1,($AO$3:$AO$66=$AR12&amp;$AQ12)*($Z$3:$Z$66=DT$3),0),0),"")</f>
        <v/>
      </c>
      <c r="DU12" s="159" t="str">
        <f t="array" ref="DU12">IFERROR(INDEX($Y$3:$Y$66,MATCH(1,($AO$3:$AO$66=$AR12&amp;$AQ12)*($Z$3:$Z$66=DU$3),0),0),"")</f>
        <v/>
      </c>
      <c r="DV12" s="157" t="str">
        <f t="array" ref="DV12">IFERROR(INDEX($AB$3:$AB$66,MATCH(1,($AO$3:$AO$66=$AR12&amp;$AQ12)*($Z$3:$Z$66=DV$3),0),0),"")</f>
        <v/>
      </c>
      <c r="DW12" s="157" t="str">
        <f t="array" ref="DW12">IFERROR(INDEX($AC$3:$AC$66,MATCH(1,($AO$3:$AO$66=$AR12&amp;$AQ12)*($Z$3:$Z$66=DW$3),0),0),"")</f>
        <v/>
      </c>
      <c r="DX12" s="157" t="str">
        <f t="array" ref="DX12">IFERROR(INDEX($AA$3:$AA$66,MATCH(1,($AO$3:$AO$66=$AR12&amp;$AQ12)*($Z$3:$Z$66=DX$3),0),0),"")</f>
        <v/>
      </c>
      <c r="DY12" s="159" t="str">
        <f t="array" ref="DY12">IFERROR(INDEX($Y$3:$Y$66,MATCH(1,($AO$3:$AO$66=$AR12&amp;$AQ12)*($Z$3:$Z$66=DY$3),0),0),"")</f>
        <v/>
      </c>
      <c r="DZ12" s="157" t="str">
        <f t="array" ref="DZ12">IFERROR(INDEX($AB$3:$AB$66,MATCH(1,($AO$3:$AO$66=$AR12&amp;$AQ12)*($Z$3:$Z$66=DZ$3),0),0),"")</f>
        <v/>
      </c>
      <c r="EA12" s="157" t="str">
        <f t="array" ref="EA12">IFERROR(INDEX($AC$3:$AC$66,MATCH(1,($AO$3:$AO$66=$AR12&amp;$AQ12)*($Z$3:$Z$66=EA$3),0),0),"")</f>
        <v/>
      </c>
      <c r="EB12" s="157" t="str">
        <f t="array" ref="EB12">IFERROR(INDEX($AA$3:$AA$66,MATCH(1,($AO$3:$AO$66=$AR12&amp;$AQ12)*($Z$3:$Z$66=EB$3),0),0),"")</f>
        <v/>
      </c>
      <c r="EC12" s="159" t="str">
        <f t="array" ref="EC12">IFERROR(INDEX($Y$3:$Y$66,MATCH(1,($AO$3:$AO$66=$AR12&amp;$AQ12)*($Z$3:$Z$66=EC$3),0),0),"")</f>
        <v/>
      </c>
      <c r="ED12" s="157" t="str">
        <f t="array" ref="ED12">IFERROR(INDEX($AB$3:$AB$66,MATCH(1,($AO$3:$AO$66=$AR12&amp;$AQ12)*($Z$3:$Z$66=ED$3),0),0),"")</f>
        <v/>
      </c>
      <c r="EE12" s="157" t="str">
        <f t="array" ref="EE12">IFERROR(INDEX($AC$3:$AC$66,MATCH(1,($AO$3:$AO$66=$AR12&amp;$AQ12)*($Z$3:$Z$66=EE$3),0),0),"")</f>
        <v/>
      </c>
      <c r="EF12" s="157" t="str">
        <f t="array" ref="EF12">IFERROR(INDEX($AI$3:$AI$130,MATCH(1,($AP$3:$AP$130=$AR12&amp;$AQ12)*($AH$3:$AH$130=EF$3),0),0),"")</f>
        <v/>
      </c>
      <c r="EG12" s="159" t="str">
        <f t="array" ref="EG12">IFERROR(INDEX($AG$3:$AG$130,MATCH(1,($AP$3:$AP$130=$AR12&amp;$AQ12)*($AH$3:$AH$130=EG$3),0),0),"")</f>
        <v/>
      </c>
      <c r="EH12" s="157" t="str">
        <f t="array" ref="EH12">IFERROR(INDEX($AJ$3:$AJ$130,MATCH(1,($AP$3:$AP$130=$AR12&amp;$AQ12)*($AH$3:$AH$130=EH$3),0),0),"")</f>
        <v/>
      </c>
      <c r="EI12" s="157" t="str">
        <f t="array" ref="EI12">IFERROR(INDEX($AK$3:$AK$130,MATCH(1,($AP$3:$AP$130=$AR12&amp;$AQ12)*($AH$3:$AH$130=EI$3),0),0),"")</f>
        <v/>
      </c>
      <c r="EJ12" s="157" t="str">
        <f t="array" ref="EJ12">IFERROR(INDEX($AI$3:$AI$130,MATCH(1,($AP$3:$AP$130=$AR12&amp;$AQ12)*($AH$3:$AH$130=EJ$3),0),0),"")</f>
        <v/>
      </c>
      <c r="EK12" s="159" t="str">
        <f t="array" ref="EK12">IFERROR(INDEX($AG$3:$AG$130,MATCH(1,($AP$3:$AP$130=$AR12&amp;$AQ12)*($AH$3:$AH$130=EK$3),0),0),"")</f>
        <v/>
      </c>
      <c r="EL12" s="157" t="str">
        <f t="array" ref="EL12">IFERROR(INDEX($AJ$3:$AJ$130,MATCH(1,($AP$3:$AP$130=$AR12&amp;$AQ12)*($AH$3:$AH$130=EL$3),0),0),"")</f>
        <v/>
      </c>
      <c r="EM12" s="157" t="str">
        <f t="array" ref="EM12">IFERROR(INDEX($AK$3:$AK$130,MATCH(1,($AP$3:$AP$130=$AR12&amp;$AQ12)*($AH$3:$AH$130=EM$3),0),0),"")</f>
        <v/>
      </c>
      <c r="EN12" s="157" t="str">
        <f t="array" ref="EN12">IFERROR(INDEX($AI$3:$AI$130,MATCH(1,($AP$3:$AP$130=$AR12&amp;$AQ12)*($AH$3:$AH$130=EN$3),0),0),"")</f>
        <v/>
      </c>
      <c r="EO12" s="159" t="str">
        <f t="array" ref="EO12">IFERROR(INDEX($AG$3:$AG$130,MATCH(1,($AP$3:$AP$130=$AR12&amp;$AQ12)*($AH$3:$AH$130=EO$3),0),0),"")</f>
        <v/>
      </c>
      <c r="EP12" s="157" t="str">
        <f t="array" ref="EP12">IFERROR(INDEX($AJ$3:$AJ$130,MATCH(1,($AP$3:$AP$130=$AR12&amp;$AQ12)*($AH$3:$AH$130=EP$3),0),0),"")</f>
        <v/>
      </c>
      <c r="EQ12" s="157" t="str">
        <f t="array" ref="EQ12">IFERROR(INDEX($AK$3:$AK$130,MATCH(1,($AP$3:$AP$130=$AR12&amp;$AQ12)*($AH$3:$AH$130=EQ$3),0),0),"")</f>
        <v/>
      </c>
      <c r="ER12" s="157" t="str">
        <f t="array" ref="ER12">IFERROR(INDEX($AI$3:$AI$130,MATCH(1,($AP$3:$AP$130=$AR12&amp;$AQ12)*($AH$3:$AH$130=ER$3),0),0),"")</f>
        <v/>
      </c>
      <c r="ES12" s="159" t="str">
        <f t="array" ref="ES12">IFERROR(INDEX($AG$3:$AG$130,MATCH(1,($AP$3:$AP$130=$AR12&amp;$AQ12)*($AH$3:$AH$130=ES$3),0),0),"")</f>
        <v/>
      </c>
      <c r="ET12" s="157" t="str">
        <f t="array" ref="ET12">IFERROR(INDEX($AJ$3:$AJ$130,MATCH(1,($AP$3:$AP$130=$AR12&amp;$AQ12)*($AH$3:$AH$130=ET$3),0),0),"")</f>
        <v/>
      </c>
      <c r="EU12" s="157" t="str">
        <f t="array" ref="EU12">IFERROR(INDEX($AK$3:$AK$130,MATCH(1,($AP$3:$AP$130=$AR12&amp;$AQ12)*($AH$3:$AH$130=EU$3),0),0),"")</f>
        <v/>
      </c>
      <c r="EV12" s="157" t="str">
        <f t="array" ref="EV12">IFERROR(INDEX($AI$3:$AI$130,MATCH(1,($AP$3:$AP$130=$AR12&amp;$AQ12)*($AH$3:$AH$130=EV$3),0),0),"")</f>
        <v/>
      </c>
      <c r="EW12" s="159" t="str">
        <f t="array" ref="EW12">IFERROR(INDEX($AG$3:$AG$130,MATCH(1,($AP$3:$AP$130=$AR12&amp;$AQ12)*($AH$3:$AH$130=EW$3),0),0),"")</f>
        <v/>
      </c>
      <c r="EX12" s="157" t="str">
        <f t="array" ref="EX12">IFERROR(INDEX($AJ$3:$AJ$130,MATCH(1,($AP$3:$AP$130=$AR12&amp;$AQ12)*($AH$3:$AH$130=EX$3),0),0),"")</f>
        <v/>
      </c>
      <c r="EY12" s="157" t="str">
        <f t="array" ref="EY12">IFERROR(INDEX($AK$3:$AK$130,MATCH(1,($AP$3:$AP$130=$AR12&amp;$AQ12)*($AH$3:$AH$130=EY$3),0),0),"")</f>
        <v/>
      </c>
      <c r="EZ12" s="157" t="str">
        <f t="array" ref="EZ12">IFERROR(INDEX($AI$3:$AI$130,MATCH(1,($AP$3:$AP$130=$AR12&amp;$AQ12)*($AH$3:$AH$130=EZ$3),0),0),"")</f>
        <v/>
      </c>
      <c r="FA12" s="159" t="str">
        <f t="array" ref="FA12">IFERROR(INDEX($AG$3:$AG$130,MATCH(1,($AP$3:$AP$130=$AR12&amp;$AQ12)*($AH$3:$AH$130=FA$3),0),0),"")</f>
        <v/>
      </c>
      <c r="FB12" s="157" t="str">
        <f t="array" ref="FB12">IFERROR(INDEX($AJ$3:$AJ$130,MATCH(1,($AP$3:$AP$130=$AR12&amp;$AQ12)*($AH$3:$AH$130=FB$3),0),0),"")</f>
        <v/>
      </c>
      <c r="FC12" s="157" t="str">
        <f t="array" ref="FC12">IFERROR(INDEX($AK$3:$AK$130,MATCH(1,($AP$3:$AP$130=$AR12&amp;$AQ12)*($AH$3:$AH$130=FC$3),0),0),"")</f>
        <v/>
      </c>
      <c r="FD12" s="157" t="str">
        <f t="array" ref="FD12">IFERROR(INDEX($AI$3:$AI$130,MATCH(1,($AP$3:$AP$130=$AR12&amp;$AQ12)*($AH$3:$AH$130=FD$3),0),0),"")</f>
        <v/>
      </c>
      <c r="FE12" s="159" t="str">
        <f t="array" ref="FE12">IFERROR(INDEX($AG$3:$AG$130,MATCH(1,($AP$3:$AP$130=$AR12&amp;$AQ12)*($AH$3:$AH$130=FE$3),0),0),"")</f>
        <v/>
      </c>
      <c r="FF12" s="157" t="str">
        <f t="array" ref="FF12">IFERROR(INDEX($AJ$3:$AJ$130,MATCH(1,($AP$3:$AP$130=$AR12&amp;$AQ12)*($AH$3:$AH$130=FF$3),0),0),"")</f>
        <v/>
      </c>
      <c r="FG12" s="157" t="str">
        <f t="array" ref="FG12">IFERROR(INDEX($AK$3:$AK$130,MATCH(1,($AP$3:$AP$130=$AR12&amp;$AQ12)*($AH$3:$AH$130=FG$3),0),0),"")</f>
        <v/>
      </c>
    </row>
    <row r="13" spans="2:163" ht="13.8" x14ac:dyDescent="0.25">
      <c r="B13" s="155">
        <f>dummy1!O19</f>
        <v>11</v>
      </c>
      <c r="C13" s="156">
        <f>dummy1!P19</f>
        <v>42040</v>
      </c>
      <c r="D13" s="157">
        <f>dummy1!Q19</f>
        <v>0.625</v>
      </c>
      <c r="E13" s="155" t="str">
        <f>dummy1!R19</f>
        <v>Court 11</v>
      </c>
      <c r="F13" s="155">
        <f ca="1">'Bracket 9 - 16'!S57</f>
        <v>11</v>
      </c>
      <c r="G13" s="155" t="str">
        <f ca="1">'Bracket 9 - 16'!T54</f>
        <v>Winner Match 5</v>
      </c>
      <c r="H13" s="155" t="str">
        <f ca="1">'Bracket 9 - 16'!T55</f>
        <v>Winner Match 6</v>
      </c>
      <c r="I13" s="155">
        <f t="shared" ca="1" si="29"/>
        <v>11</v>
      </c>
      <c r="J13" s="155">
        <f t="shared" ca="1" si="30"/>
        <v>42040</v>
      </c>
      <c r="K13" s="155">
        <f t="shared" ca="1" si="31"/>
        <v>0.625</v>
      </c>
      <c r="L13" s="155" t="str">
        <f t="shared" ca="1" si="32"/>
        <v>Winner Match 5</v>
      </c>
      <c r="M13" s="155" t="str">
        <f t="shared" ca="1" si="33"/>
        <v>Winner Match 6</v>
      </c>
      <c r="W13" s="155"/>
      <c r="X13" s="155"/>
      <c r="Y13" s="155"/>
      <c r="Z13" s="155"/>
      <c r="AA13" s="155"/>
      <c r="AG13" s="155" t="str">
        <f t="shared" si="34"/>
        <v/>
      </c>
      <c r="AH13" s="155" t="str">
        <f t="shared" si="35"/>
        <v/>
      </c>
      <c r="AI13" s="155" t="str">
        <f t="shared" si="36"/>
        <v/>
      </c>
      <c r="AJ13" s="155" t="str">
        <f t="shared" si="37"/>
        <v/>
      </c>
      <c r="AK13" s="155" t="str">
        <f t="shared" si="38"/>
        <v/>
      </c>
      <c r="AL13" s="154">
        <f>IF(dummy1!B20=dummy1!B19,IF(dummy1!C20&gt;1,AL12,AL12+1),1)</f>
        <v>1</v>
      </c>
      <c r="AM13" s="155" t="str">
        <f t="shared" si="39"/>
        <v>1Court 11</v>
      </c>
      <c r="AN13" s="155" t="str">
        <f t="shared" si="40"/>
        <v>1Court 11</v>
      </c>
      <c r="AO13" s="155" t="str">
        <f t="shared" si="41"/>
        <v>1Court 11</v>
      </c>
      <c r="AP13" s="155" t="str">
        <f t="shared" si="42"/>
        <v>1Court 11</v>
      </c>
      <c r="AQ13" s="155" t="str">
        <f>dummy1!L16</f>
        <v>Court 2</v>
      </c>
      <c r="AR13" s="155">
        <f t="shared" ref="AR13:AR44" si="58">AR5</f>
        <v>1</v>
      </c>
      <c r="AS13" s="155">
        <f t="shared" ca="1" si="51"/>
        <v>2</v>
      </c>
      <c r="AT13" s="155">
        <f t="shared" ca="1" si="52"/>
        <v>0</v>
      </c>
      <c r="AU13" s="155">
        <f t="shared" ca="1" si="53"/>
        <v>0</v>
      </c>
      <c r="AV13" s="155">
        <f t="shared" ca="1" si="54"/>
        <v>0</v>
      </c>
      <c r="AW13" s="155">
        <f t="shared" ca="1" si="55"/>
        <v>0</v>
      </c>
      <c r="AX13" s="155">
        <f t="shared" ca="1" si="56"/>
        <v>0</v>
      </c>
      <c r="AY13" s="155">
        <f t="shared" ca="1" si="57"/>
        <v>0</v>
      </c>
      <c r="AZ13" s="157">
        <f t="array" aca="1" ref="AZ13" ca="1">IFERROR(INDEX($K$3:$K$18,MATCH(1,($AM$3:$AM$18=$AR13&amp;$AQ13)*($J$3:$J$18=AZ$3),0),0),"")</f>
        <v>0.625</v>
      </c>
      <c r="BA13" s="159">
        <f t="array" aca="1" ref="BA13" ca="1">IFERROR(INDEX($I$3:$I$18,MATCH(1,($AM$3:$AM$18=$AR13&amp;$AQ13)*($J$3:$J$18=BA$3),0),0),"")</f>
        <v>2</v>
      </c>
      <c r="BB13" s="157" t="str">
        <f t="array" aca="1" ref="BB13" ca="1">IFERROR(INDEX($L$3:$L$18,MATCH(1,($AM$3:$AM$18=$AR13&amp;$AQ13)*($J$3:$J$18=BB$3),0),0),"")</f>
        <v>Player 8</v>
      </c>
      <c r="BC13" s="157" t="str">
        <f t="array" aca="1" ref="BC13" ca="1">IFERROR(INDEX($M$3:$M$18,MATCH(1,($AM$3:$AM$18=$AR13&amp;$AQ13)*($J$3:$J$18=BC$3),0),0),"")</f>
        <v>Player 9</v>
      </c>
      <c r="BD13" s="157" t="str">
        <f t="array" aca="1" ref="BD13" ca="1">IFERROR(INDEX($K$3:$K$18,MATCH(1,($AM$3:$AM$18=$AR13&amp;$AQ13)*($J$3:$J$18=BD$3),0),0),"")</f>
        <v/>
      </c>
      <c r="BE13" s="159" t="str">
        <f t="array" aca="1" ref="BE13" ca="1">IFERROR(INDEX($I$3:$I$18,MATCH(1,($AM$3:$AM$18=$AR13&amp;$AQ13)*($J$3:$J$18=BE$3),0),0),"")</f>
        <v/>
      </c>
      <c r="BF13" s="157" t="str">
        <f t="array" aca="1" ref="BF13" ca="1">IFERROR(INDEX($L$3:$L$18,MATCH(1,($AM$3:$AM$18=$AR13&amp;$AQ13)*($J$3:$J$18=BF$3),0),0),"")</f>
        <v/>
      </c>
      <c r="BG13" s="157" t="str">
        <f t="array" aca="1" ref="BG13" ca="1">IFERROR(INDEX($M$3:$M$18,MATCH(1,($AM$3:$AM$18=$AR13&amp;$AQ13)*($J$3:$J$18=BG$3),0),0),"")</f>
        <v/>
      </c>
      <c r="BH13" s="157" t="str">
        <f t="array" aca="1" ref="BH13" ca="1">IFERROR(INDEX($K$3:$K$18,MATCH(1,($AM$3:$AM$18=$AR13&amp;$AQ13)*($J$3:$J$18=BH$3),0),0),"")</f>
        <v/>
      </c>
      <c r="BI13" s="159" t="str">
        <f t="array" aca="1" ref="BI13" ca="1">IFERROR(INDEX($I$3:$I$18,MATCH(1,($AM$3:$AM$18=$AR13&amp;$AQ13)*($J$3:$J$18=BI$3),0),0),"")</f>
        <v/>
      </c>
      <c r="BJ13" s="157" t="str">
        <f t="array" aca="1" ref="BJ13" ca="1">IFERROR(INDEX($L$3:$L$18,MATCH(1,($AM$3:$AM$18=$AR13&amp;$AQ13)*($J$3:$J$18=BJ$3),0),0),"")</f>
        <v/>
      </c>
      <c r="BK13" s="157" t="str">
        <f t="array" aca="1" ref="BK13" ca="1">IFERROR(INDEX($M$3:$M$18,MATCH(1,($AM$3:$AM$18=$AR13&amp;$AQ13)*($J$3:$J$18=BK$3),0),0),"")</f>
        <v/>
      </c>
      <c r="BL13" s="157" t="str">
        <f t="array" aca="1" ref="BL13" ca="1">IFERROR(INDEX($K$3:$K$18,MATCH(1,($AM$3:$AM$18=$AR13&amp;$AQ13)*($J$3:$J$18=BL$3),0),0),"")</f>
        <v/>
      </c>
      <c r="BM13" s="159" t="str">
        <f t="array" aca="1" ref="BM13" ca="1">IFERROR(INDEX($I$3:$I$18,MATCH(1,($AM$3:$AM$18=$AR13&amp;$AQ13)*($J$3:$J$18=BM$3),0),0),"")</f>
        <v/>
      </c>
      <c r="BN13" s="157" t="str">
        <f t="array" aca="1" ref="BN13" ca="1">IFERROR(INDEX($L$3:$L$18,MATCH(1,($AM$3:$AM$18=$AR13&amp;$AQ13)*($J$3:$J$18=BN$3),0),0),"")</f>
        <v/>
      </c>
      <c r="BO13" s="157" t="str">
        <f t="array" aca="1" ref="BO13" ca="1">IFERROR(INDEX($M$3:$M$18,MATCH(1,($AM$3:$AM$18=$AR13&amp;$AQ13)*($J$3:$J$18=BO$3),0),0),"")</f>
        <v/>
      </c>
      <c r="BP13" s="157" t="str">
        <f t="array" aca="1" ref="BP13" ca="1">IFERROR(INDEX($K$3:$K$18,MATCH(1,($AM$3:$AM$18=$AR13&amp;$AQ13)*($J$3:$J$18=BP$3),0),0),"")</f>
        <v/>
      </c>
      <c r="BQ13" s="159" t="str">
        <f t="array" aca="1" ref="BQ13" ca="1">IFERROR(INDEX($I$3:$I$18,MATCH(1,($AM$3:$AM$18=$AR13&amp;$AQ13)*($J$3:$J$18=BQ$3),0),0),"")</f>
        <v/>
      </c>
      <c r="BR13" s="157" t="str">
        <f t="array" aca="1" ref="BR13" ca="1">IFERROR(INDEX($L$3:$L$18,MATCH(1,($AM$3:$AM$18=$AR13&amp;$AQ13)*($J$3:$J$18=BR$3),0),0),"")</f>
        <v/>
      </c>
      <c r="BS13" s="157" t="str">
        <f t="array" aca="1" ref="BS13" ca="1">IFERROR(INDEX($M$3:$M$18,MATCH(1,($AM$3:$AM$18=$AR13&amp;$AQ13)*($J$3:$J$18=BS$3),0),0),"")</f>
        <v/>
      </c>
      <c r="BT13" s="157" t="str">
        <f t="array" aca="1" ref="BT13" ca="1">IFERROR(INDEX($K$3:$K$18,MATCH(1,($AM$3:$AM$18=$AR13&amp;$AQ13)*($J$3:$J$18=BT$3),0),0),"")</f>
        <v/>
      </c>
      <c r="BU13" s="159" t="str">
        <f t="array" aca="1" ref="BU13" ca="1">IFERROR(INDEX($I$3:$I$18,MATCH(1,($AM$3:$AM$18=$AR13&amp;$AQ13)*($J$3:$J$18=BU$3),0),0),"")</f>
        <v/>
      </c>
      <c r="BV13" s="157" t="str">
        <f t="array" aca="1" ref="BV13" ca="1">IFERROR(INDEX($L$3:$L$18,MATCH(1,($AM$3:$AM$18=$AR13&amp;$AQ13)*($J$3:$J$18=BV$3),0),0),"")</f>
        <v/>
      </c>
      <c r="BW13" s="157" t="str">
        <f t="array" aca="1" ref="BW13" ca="1">IFERROR(INDEX($M$3:$M$18,MATCH(1,($AM$3:$AM$18=$AR13&amp;$AQ13)*($J$3:$J$18=BW$3),0),0),"")</f>
        <v/>
      </c>
      <c r="BX13" s="157" t="str">
        <f t="array" aca="1" ref="BX13" ca="1">IFERROR(INDEX($K$3:$K$18,MATCH(1,($AM$3:$AM$18=$AR13&amp;$AQ13)*($J$3:$J$18=BX$3),0),0),"")</f>
        <v/>
      </c>
      <c r="BY13" s="159" t="str">
        <f t="array" aca="1" ref="BY13" ca="1">IFERROR(INDEX($I$3:$I$18,MATCH(1,($AM$3:$AM$18=$AR13&amp;$AQ13)*($J$3:$J$18=BY$3),0),0),"")</f>
        <v/>
      </c>
      <c r="BZ13" s="157" t="str">
        <f t="array" aca="1" ref="BZ13" ca="1">IFERROR(INDEX($L$3:$L$18,MATCH(1,($AM$3:$AM$18=$AR13&amp;$AQ13)*($J$3:$J$18=BZ$3),0),0),"")</f>
        <v/>
      </c>
      <c r="CA13" s="157" t="str">
        <f t="array" aca="1" ref="CA13" ca="1">IFERROR(INDEX($M$3:$M$18,MATCH(1,($AM$3:$AM$18=$AR13&amp;$AQ13)*($J$3:$J$18=CA$3),0),0),"")</f>
        <v/>
      </c>
      <c r="CB13" s="157" t="str">
        <f t="array" ref="CB13">IFERROR(INDEX($S$3:$S$34,MATCH(1,($AN$3:$AN$34=$AR13&amp;$AQ13)*($R$3:$R$34=CB$3),0),0),"")</f>
        <v/>
      </c>
      <c r="CC13" s="159" t="str">
        <f t="array" ref="CC13">IFERROR(INDEX($Q$3:$Q$34,MATCH(1,($AN$3:$AN$34=$AR13&amp;$AQ13)*($R$3:$R$34=CC$3),0),0),"")</f>
        <v/>
      </c>
      <c r="CD13" s="157" t="str">
        <f t="array" ref="CD13">IFERROR(INDEX($T$3:$T$34,MATCH(1,($AN$3:$AN$34=$AR13&amp;$AQ13)*($R$3:$R$34=CD$3),0),0),"")</f>
        <v/>
      </c>
      <c r="CE13" s="157" t="str">
        <f t="array" ref="CE13">IFERROR(INDEX($U$3:$U$34,MATCH(1,($AN$3:$AN$34=$AR13&amp;$AQ13)*($R$3:$R$34=CE$3),0),0),"")</f>
        <v/>
      </c>
      <c r="CF13" s="157" t="str">
        <f t="array" ref="CF13">IFERROR(INDEX($S$3:$S$34,MATCH(1,($AN$3:$AN$34=$AR13&amp;$AQ13)*($R$3:$R$34=CF$3),0),0),"")</f>
        <v/>
      </c>
      <c r="CG13" s="159" t="str">
        <f t="array" ref="CG13">IFERROR(INDEX($Q$3:$Q$34,MATCH(1,($AN$3:$AN$34=$AR13&amp;$AQ13)*($R$3:$R$34=CG$3),0),0),"")</f>
        <v/>
      </c>
      <c r="CH13" s="157" t="str">
        <f t="array" ref="CH13">IFERROR(INDEX($T$3:$T$34,MATCH(1,($AN$3:$AN$34=$AR13&amp;$AQ13)*($R$3:$R$34=CH$3),0),0),"")</f>
        <v/>
      </c>
      <c r="CI13" s="157" t="str">
        <f t="array" ref="CI13">IFERROR(INDEX($U$3:$U$34,MATCH(1,($AN$3:$AN$34=$AR13&amp;$AQ13)*($R$3:$R$34=CI$3),0),0),"")</f>
        <v/>
      </c>
      <c r="CJ13" s="157" t="str">
        <f t="array" ref="CJ13">IFERROR(INDEX($S$3:$S$34,MATCH(1,($AN$3:$AN$34=$AR13&amp;$AQ13)*($R$3:$R$34=CJ$3),0),0),"")</f>
        <v/>
      </c>
      <c r="CK13" s="159" t="str">
        <f t="array" ref="CK13">IFERROR(INDEX($Q$3:$Q$34,MATCH(1,($AN$3:$AN$34=$AR13&amp;$AQ13)*($R$3:$R$34=CK$3),0),0),"")</f>
        <v/>
      </c>
      <c r="CL13" s="157" t="str">
        <f t="array" ref="CL13">IFERROR(INDEX($T$3:$T$34,MATCH(1,($AN$3:$AN$34=$AR13&amp;$AQ13)*($R$3:$R$34=CL$3),0),0),"")</f>
        <v/>
      </c>
      <c r="CM13" s="157" t="str">
        <f t="array" ref="CM13">IFERROR(INDEX($U$3:$U$34,MATCH(1,($AN$3:$AN$34=$AR13&amp;$AQ13)*($R$3:$R$34=CM$3),0),0),"")</f>
        <v/>
      </c>
      <c r="CN13" s="157" t="str">
        <f t="array" ref="CN13">IFERROR(INDEX($S$3:$S$34,MATCH(1,($AN$3:$AN$34=$AR13&amp;$AQ13)*($R$3:$R$34=CN$3),0),0),"")</f>
        <v/>
      </c>
      <c r="CO13" s="159" t="str">
        <f t="array" ref="CO13">IFERROR(INDEX($Q$3:$Q$34,MATCH(1,($AN$3:$AN$34=$AR13&amp;$AQ13)*($R$3:$R$34=CO$3),0),0),"")</f>
        <v/>
      </c>
      <c r="CP13" s="157" t="str">
        <f t="array" ref="CP13">IFERROR(INDEX($T$3:$T$34,MATCH(1,($AN$3:$AN$34=$AR13&amp;$AQ13)*($R$3:$R$34=CP$3),0),0),"")</f>
        <v/>
      </c>
      <c r="CQ13" s="157" t="str">
        <f t="array" ref="CQ13">IFERROR(INDEX($U$3:$U$34,MATCH(1,($AN$3:$AN$34=$AR13&amp;$AQ13)*($R$3:$R$34=CQ$3),0),0),"")</f>
        <v/>
      </c>
      <c r="CR13" s="157" t="str">
        <f t="array" ref="CR13">IFERROR(INDEX($S$3:$S$34,MATCH(1,($AN$3:$AN$34=$AR13&amp;$AQ13)*($R$3:$R$34=CR$3),0),0),"")</f>
        <v/>
      </c>
      <c r="CS13" s="159" t="str">
        <f t="array" ref="CS13">IFERROR(INDEX($Q$3:$Q$34,MATCH(1,($AN$3:$AN$34=$AR13&amp;$AQ13)*($R$3:$R$34=CS$3),0),0),"")</f>
        <v/>
      </c>
      <c r="CT13" s="157" t="str">
        <f t="array" ref="CT13">IFERROR(INDEX($T$3:$T$34,MATCH(1,($AN$3:$AN$34=$AR13&amp;$AQ13)*($R$3:$R$34=CT$3),0),0),"")</f>
        <v/>
      </c>
      <c r="CU13" s="157" t="str">
        <f t="array" ref="CU13">IFERROR(INDEX($U$3:$U$34,MATCH(1,($AN$3:$AN$34=$AR13&amp;$AQ13)*($R$3:$R$34=CU$3),0),0),"")</f>
        <v/>
      </c>
      <c r="CV13" s="157" t="str">
        <f t="array" ref="CV13">IFERROR(INDEX($S$3:$S$34,MATCH(1,($AN$3:$AN$34=$AR13&amp;$AQ13)*($R$3:$R$34=CV$3),0),0),"")</f>
        <v/>
      </c>
      <c r="CW13" s="159" t="str">
        <f t="array" ref="CW13">IFERROR(INDEX($Q$3:$Q$34,MATCH(1,($AN$3:$AN$34=$AR13&amp;$AQ13)*($R$3:$R$34=CW$3),0),0),"")</f>
        <v/>
      </c>
      <c r="CX13" s="157" t="str">
        <f t="array" ref="CX13">IFERROR(INDEX($T$3:$T$34,MATCH(1,($AN$3:$AN$34=$AR13&amp;$AQ13)*($R$3:$R$34=CX$3),0),0),"")</f>
        <v/>
      </c>
      <c r="CY13" s="157" t="str">
        <f t="array" ref="CY13">IFERROR(INDEX($U$3:$U$34,MATCH(1,($AN$3:$AN$34=$AR13&amp;$AQ13)*($R$3:$R$34=CY$3),0),0),"")</f>
        <v/>
      </c>
      <c r="CZ13" s="157" t="str">
        <f t="array" ref="CZ13">IFERROR(INDEX($S$3:$S$34,MATCH(1,($AN$3:$AN$34=$AR13&amp;$AQ13)*($R$3:$R$34=CZ$3),0),0),"")</f>
        <v/>
      </c>
      <c r="DA13" s="159" t="str">
        <f t="array" ref="DA13">IFERROR(INDEX($Q$3:$Q$34,MATCH(1,($AN$3:$AN$34=$AR13&amp;$AQ13)*($R$3:$R$34=DA$3),0),0),"")</f>
        <v/>
      </c>
      <c r="DB13" s="157" t="str">
        <f t="array" ref="DB13">IFERROR(INDEX($T$3:$T$34,MATCH(1,($AN$3:$AN$34=$AR13&amp;$AQ13)*($R$3:$R$34=DB$3),0),0),"")</f>
        <v/>
      </c>
      <c r="DC13" s="157" t="str">
        <f t="array" ref="DC13">IFERROR(INDEX($U$3:$U$34,MATCH(1,($AN$3:$AN$34=$AR13&amp;$AQ13)*($R$3:$R$34=DC$3),0),0),"")</f>
        <v/>
      </c>
      <c r="DD13" s="157" t="str">
        <f t="array" ref="DD13">IFERROR(INDEX($AA$3:$AA$66,MATCH(1,($AO$3:$AO$66=$AR13&amp;$AQ13)*($Z$3:$Z$66=DD$3),0),0),"")</f>
        <v/>
      </c>
      <c r="DE13" s="159" t="str">
        <f t="array" ref="DE13">IFERROR(INDEX($Y$3:$Y$66,MATCH(1,($AO$3:$AO$66=$AR13&amp;$AQ13)*($Z$3:$Z$66=DE$3),0),0),"")</f>
        <v/>
      </c>
      <c r="DF13" s="157" t="str">
        <f t="array" ref="DF13">IFERROR(INDEX($AB$3:$AB$66,MATCH(1,($AO$3:$AO$66=$AR13&amp;$AQ13)*($Z$3:$Z$66=DF$3),0),0),"")</f>
        <v/>
      </c>
      <c r="DG13" s="157" t="str">
        <f t="array" ref="DG13">IFERROR(INDEX($AC$3:$AC$66,MATCH(1,($AO$3:$AO$66=$AR13&amp;$AQ13)*($Z$3:$Z$66=DG$3),0),0),"")</f>
        <v/>
      </c>
      <c r="DH13" s="157" t="str">
        <f t="array" ref="DH13">IFERROR(INDEX($AA$3:$AA$66,MATCH(1,($AO$3:$AO$66=$AR13&amp;$AQ13)*($Z$3:$Z$66=DH$3),0),0),"")</f>
        <v/>
      </c>
      <c r="DI13" s="159" t="str">
        <f t="array" ref="DI13">IFERROR(INDEX($Y$3:$Y$66,MATCH(1,($AO$3:$AO$66=$AR13&amp;$AQ13)*($Z$3:$Z$66=DI$3),0),0),"")</f>
        <v/>
      </c>
      <c r="DJ13" s="157" t="str">
        <f t="array" ref="DJ13">IFERROR(INDEX($AB$3:$AB$66,MATCH(1,($AO$3:$AO$66=$AR13&amp;$AQ13)*($Z$3:$Z$66=DJ$3),0),0),"")</f>
        <v/>
      </c>
      <c r="DK13" s="157" t="str">
        <f t="array" ref="DK13">IFERROR(INDEX($AC$3:$AC$66,MATCH(1,($AO$3:$AO$66=$AR13&amp;$AQ13)*($Z$3:$Z$66=DK$3),0),0),"")</f>
        <v/>
      </c>
      <c r="DL13" s="157" t="str">
        <f t="array" ref="DL13">IFERROR(INDEX($AA$3:$AA$66,MATCH(1,($AO$3:$AO$66=$AR13&amp;$AQ13)*($Z$3:$Z$66=DL$3),0),0),"")</f>
        <v/>
      </c>
      <c r="DM13" s="159" t="str">
        <f t="array" ref="DM13">IFERROR(INDEX($Y$3:$Y$66,MATCH(1,($AO$3:$AO$66=$AR13&amp;$AQ13)*($Z$3:$Z$66=DM$3),0),0),"")</f>
        <v/>
      </c>
      <c r="DN13" s="157" t="str">
        <f t="array" ref="DN13">IFERROR(INDEX($AB$3:$AB$66,MATCH(1,($AO$3:$AO$66=$AR13&amp;$AQ13)*($Z$3:$Z$66=DN$3),0),0),"")</f>
        <v/>
      </c>
      <c r="DO13" s="157" t="str">
        <f t="array" ref="DO13">IFERROR(INDEX($AC$3:$AC$66,MATCH(1,($AO$3:$AO$66=$AR13&amp;$AQ13)*($Z$3:$Z$66=DO$3),0),0),"")</f>
        <v/>
      </c>
      <c r="DP13" s="157" t="str">
        <f t="array" ref="DP13">IFERROR(INDEX($AA$3:$AA$66,MATCH(1,($AO$3:$AO$66=$AR13&amp;$AQ13)*($Z$3:$Z$66=DP$3),0),0),"")</f>
        <v/>
      </c>
      <c r="DQ13" s="159" t="str">
        <f t="array" ref="DQ13">IFERROR(INDEX($Y$3:$Y$66,MATCH(1,($AO$3:$AO$66=$AR13&amp;$AQ13)*($Z$3:$Z$66=DQ$3),0),0),"")</f>
        <v/>
      </c>
      <c r="DR13" s="157" t="str">
        <f t="array" ref="DR13">IFERROR(INDEX($AB$3:$AB$66,MATCH(1,($AO$3:$AO$66=$AR13&amp;$AQ13)*($Z$3:$Z$66=DR$3),0),0),"")</f>
        <v/>
      </c>
      <c r="DS13" s="157" t="str">
        <f t="array" ref="DS13">IFERROR(INDEX($AC$3:$AC$66,MATCH(1,($AO$3:$AO$66=$AR13&amp;$AQ13)*($Z$3:$Z$66=DS$3),0),0),"")</f>
        <v/>
      </c>
      <c r="DT13" s="157" t="str">
        <f t="array" ref="DT13">IFERROR(INDEX($AA$3:$AA$66,MATCH(1,($AO$3:$AO$66=$AR13&amp;$AQ13)*($Z$3:$Z$66=DT$3),0),0),"")</f>
        <v/>
      </c>
      <c r="DU13" s="159" t="str">
        <f t="array" ref="DU13">IFERROR(INDEX($Y$3:$Y$66,MATCH(1,($AO$3:$AO$66=$AR13&amp;$AQ13)*($Z$3:$Z$66=DU$3),0),0),"")</f>
        <v/>
      </c>
      <c r="DV13" s="157" t="str">
        <f t="array" ref="DV13">IFERROR(INDEX($AB$3:$AB$66,MATCH(1,($AO$3:$AO$66=$AR13&amp;$AQ13)*($Z$3:$Z$66=DV$3),0),0),"")</f>
        <v/>
      </c>
      <c r="DW13" s="157" t="str">
        <f t="array" ref="DW13">IFERROR(INDEX($AC$3:$AC$66,MATCH(1,($AO$3:$AO$66=$AR13&amp;$AQ13)*($Z$3:$Z$66=DW$3),0),0),"")</f>
        <v/>
      </c>
      <c r="DX13" s="157" t="str">
        <f t="array" ref="DX13">IFERROR(INDEX($AA$3:$AA$66,MATCH(1,($AO$3:$AO$66=$AR13&amp;$AQ13)*($Z$3:$Z$66=DX$3),0),0),"")</f>
        <v/>
      </c>
      <c r="DY13" s="159" t="str">
        <f t="array" ref="DY13">IFERROR(INDEX($Y$3:$Y$66,MATCH(1,($AO$3:$AO$66=$AR13&amp;$AQ13)*($Z$3:$Z$66=DY$3),0),0),"")</f>
        <v/>
      </c>
      <c r="DZ13" s="157" t="str">
        <f t="array" ref="DZ13">IFERROR(INDEX($AB$3:$AB$66,MATCH(1,($AO$3:$AO$66=$AR13&amp;$AQ13)*($Z$3:$Z$66=DZ$3),0),0),"")</f>
        <v/>
      </c>
      <c r="EA13" s="157" t="str">
        <f t="array" ref="EA13">IFERROR(INDEX($AC$3:$AC$66,MATCH(1,($AO$3:$AO$66=$AR13&amp;$AQ13)*($Z$3:$Z$66=EA$3),0),0),"")</f>
        <v/>
      </c>
      <c r="EB13" s="157" t="str">
        <f t="array" ref="EB13">IFERROR(INDEX($AA$3:$AA$66,MATCH(1,($AO$3:$AO$66=$AR13&amp;$AQ13)*($Z$3:$Z$66=EB$3),0),0),"")</f>
        <v/>
      </c>
      <c r="EC13" s="159" t="str">
        <f t="array" ref="EC13">IFERROR(INDEX($Y$3:$Y$66,MATCH(1,($AO$3:$AO$66=$AR13&amp;$AQ13)*($Z$3:$Z$66=EC$3),0),0),"")</f>
        <v/>
      </c>
      <c r="ED13" s="157" t="str">
        <f t="array" ref="ED13">IFERROR(INDEX($AB$3:$AB$66,MATCH(1,($AO$3:$AO$66=$AR13&amp;$AQ13)*($Z$3:$Z$66=ED$3),0),0),"")</f>
        <v/>
      </c>
      <c r="EE13" s="157" t="str">
        <f t="array" ref="EE13">IFERROR(INDEX($AC$3:$AC$66,MATCH(1,($AO$3:$AO$66=$AR13&amp;$AQ13)*($Z$3:$Z$66=EE$3),0),0),"")</f>
        <v/>
      </c>
      <c r="EF13" s="157" t="str">
        <f t="array" ref="EF13">IFERROR(INDEX($AI$3:$AI$130,MATCH(1,($AP$3:$AP$130=$AR13&amp;$AQ13)*($AH$3:$AH$130=EF$3),0),0),"")</f>
        <v/>
      </c>
      <c r="EG13" s="159" t="str">
        <f t="array" ref="EG13">IFERROR(INDEX($AG$3:$AG$130,MATCH(1,($AP$3:$AP$130=$AR13&amp;$AQ13)*($AH$3:$AH$130=EG$3),0),0),"")</f>
        <v/>
      </c>
      <c r="EH13" s="157" t="str">
        <f t="array" ref="EH13">IFERROR(INDEX($AJ$3:$AJ$130,MATCH(1,($AP$3:$AP$130=$AR13&amp;$AQ13)*($AH$3:$AH$130=EH$3),0),0),"")</f>
        <v/>
      </c>
      <c r="EI13" s="157" t="str">
        <f t="array" ref="EI13">IFERROR(INDEX($AK$3:$AK$130,MATCH(1,($AP$3:$AP$130=$AR13&amp;$AQ13)*($AH$3:$AH$130=EI$3),0),0),"")</f>
        <v/>
      </c>
      <c r="EJ13" s="157" t="str">
        <f t="array" ref="EJ13">IFERROR(INDEX($AI$3:$AI$130,MATCH(1,($AP$3:$AP$130=$AR13&amp;$AQ13)*($AH$3:$AH$130=EJ$3),0),0),"")</f>
        <v/>
      </c>
      <c r="EK13" s="159" t="str">
        <f t="array" ref="EK13">IFERROR(INDEX($AG$3:$AG$130,MATCH(1,($AP$3:$AP$130=$AR13&amp;$AQ13)*($AH$3:$AH$130=EK$3),0),0),"")</f>
        <v/>
      </c>
      <c r="EL13" s="157" t="str">
        <f t="array" ref="EL13">IFERROR(INDEX($AJ$3:$AJ$130,MATCH(1,($AP$3:$AP$130=$AR13&amp;$AQ13)*($AH$3:$AH$130=EL$3),0),0),"")</f>
        <v/>
      </c>
      <c r="EM13" s="157" t="str">
        <f t="array" ref="EM13">IFERROR(INDEX($AK$3:$AK$130,MATCH(1,($AP$3:$AP$130=$AR13&amp;$AQ13)*($AH$3:$AH$130=EM$3),0),0),"")</f>
        <v/>
      </c>
      <c r="EN13" s="157" t="str">
        <f t="array" ref="EN13">IFERROR(INDEX($AI$3:$AI$130,MATCH(1,($AP$3:$AP$130=$AR13&amp;$AQ13)*($AH$3:$AH$130=EN$3),0),0),"")</f>
        <v/>
      </c>
      <c r="EO13" s="159" t="str">
        <f t="array" ref="EO13">IFERROR(INDEX($AG$3:$AG$130,MATCH(1,($AP$3:$AP$130=$AR13&amp;$AQ13)*($AH$3:$AH$130=EO$3),0),0),"")</f>
        <v/>
      </c>
      <c r="EP13" s="157" t="str">
        <f t="array" ref="EP13">IFERROR(INDEX($AJ$3:$AJ$130,MATCH(1,($AP$3:$AP$130=$AR13&amp;$AQ13)*($AH$3:$AH$130=EP$3),0),0),"")</f>
        <v/>
      </c>
      <c r="EQ13" s="157" t="str">
        <f t="array" ref="EQ13">IFERROR(INDEX($AK$3:$AK$130,MATCH(1,($AP$3:$AP$130=$AR13&amp;$AQ13)*($AH$3:$AH$130=EQ$3),0),0),"")</f>
        <v/>
      </c>
      <c r="ER13" s="157" t="str">
        <f t="array" ref="ER13">IFERROR(INDEX($AI$3:$AI$130,MATCH(1,($AP$3:$AP$130=$AR13&amp;$AQ13)*($AH$3:$AH$130=ER$3),0),0),"")</f>
        <v/>
      </c>
      <c r="ES13" s="159" t="str">
        <f t="array" ref="ES13">IFERROR(INDEX($AG$3:$AG$130,MATCH(1,($AP$3:$AP$130=$AR13&amp;$AQ13)*($AH$3:$AH$130=ES$3),0),0),"")</f>
        <v/>
      </c>
      <c r="ET13" s="157" t="str">
        <f t="array" ref="ET13">IFERROR(INDEX($AJ$3:$AJ$130,MATCH(1,($AP$3:$AP$130=$AR13&amp;$AQ13)*($AH$3:$AH$130=ET$3),0),0),"")</f>
        <v/>
      </c>
      <c r="EU13" s="157" t="str">
        <f t="array" ref="EU13">IFERROR(INDEX($AK$3:$AK$130,MATCH(1,($AP$3:$AP$130=$AR13&amp;$AQ13)*($AH$3:$AH$130=EU$3),0),0),"")</f>
        <v/>
      </c>
      <c r="EV13" s="157" t="str">
        <f t="array" ref="EV13">IFERROR(INDEX($AI$3:$AI$130,MATCH(1,($AP$3:$AP$130=$AR13&amp;$AQ13)*($AH$3:$AH$130=EV$3),0),0),"")</f>
        <v/>
      </c>
      <c r="EW13" s="159" t="str">
        <f t="array" ref="EW13">IFERROR(INDEX($AG$3:$AG$130,MATCH(1,($AP$3:$AP$130=$AR13&amp;$AQ13)*($AH$3:$AH$130=EW$3),0),0),"")</f>
        <v/>
      </c>
      <c r="EX13" s="157" t="str">
        <f t="array" ref="EX13">IFERROR(INDEX($AJ$3:$AJ$130,MATCH(1,($AP$3:$AP$130=$AR13&amp;$AQ13)*($AH$3:$AH$130=EX$3),0),0),"")</f>
        <v/>
      </c>
      <c r="EY13" s="157" t="str">
        <f t="array" ref="EY13">IFERROR(INDEX($AK$3:$AK$130,MATCH(1,($AP$3:$AP$130=$AR13&amp;$AQ13)*($AH$3:$AH$130=EY$3),0),0),"")</f>
        <v/>
      </c>
      <c r="EZ13" s="157" t="str">
        <f t="array" ref="EZ13">IFERROR(INDEX($AI$3:$AI$130,MATCH(1,($AP$3:$AP$130=$AR13&amp;$AQ13)*($AH$3:$AH$130=EZ$3),0),0),"")</f>
        <v/>
      </c>
      <c r="FA13" s="159" t="str">
        <f t="array" ref="FA13">IFERROR(INDEX($AG$3:$AG$130,MATCH(1,($AP$3:$AP$130=$AR13&amp;$AQ13)*($AH$3:$AH$130=FA$3),0),0),"")</f>
        <v/>
      </c>
      <c r="FB13" s="157" t="str">
        <f t="array" ref="FB13">IFERROR(INDEX($AJ$3:$AJ$130,MATCH(1,($AP$3:$AP$130=$AR13&amp;$AQ13)*($AH$3:$AH$130=FB$3),0),0),"")</f>
        <v/>
      </c>
      <c r="FC13" s="157" t="str">
        <f t="array" ref="FC13">IFERROR(INDEX($AK$3:$AK$130,MATCH(1,($AP$3:$AP$130=$AR13&amp;$AQ13)*($AH$3:$AH$130=FC$3),0),0),"")</f>
        <v/>
      </c>
      <c r="FD13" s="157" t="str">
        <f t="array" ref="FD13">IFERROR(INDEX($AI$3:$AI$130,MATCH(1,($AP$3:$AP$130=$AR13&amp;$AQ13)*($AH$3:$AH$130=FD$3),0),0),"")</f>
        <v/>
      </c>
      <c r="FE13" s="159" t="str">
        <f t="array" ref="FE13">IFERROR(INDEX($AG$3:$AG$130,MATCH(1,($AP$3:$AP$130=$AR13&amp;$AQ13)*($AH$3:$AH$130=FE$3),0),0),"")</f>
        <v/>
      </c>
      <c r="FF13" s="157" t="str">
        <f t="array" ref="FF13">IFERROR(INDEX($AJ$3:$AJ$130,MATCH(1,($AP$3:$AP$130=$AR13&amp;$AQ13)*($AH$3:$AH$130=FF$3),0),0),"")</f>
        <v/>
      </c>
      <c r="FG13" s="157" t="str">
        <f t="array" ref="FG13">IFERROR(INDEX($AK$3:$AK$130,MATCH(1,($AP$3:$AP$130=$AR13&amp;$AQ13)*($AH$3:$AH$130=FG$3),0),0),"")</f>
        <v/>
      </c>
    </row>
    <row r="14" spans="2:163" ht="13.8" x14ac:dyDescent="0.25">
      <c r="B14" s="155">
        <f>dummy1!O20</f>
        <v>12</v>
      </c>
      <c r="C14" s="156">
        <f>dummy1!P20</f>
        <v>42040</v>
      </c>
      <c r="D14" s="157">
        <f>dummy1!Q20</f>
        <v>0.625</v>
      </c>
      <c r="E14" s="155" t="str">
        <f>dummy1!R20</f>
        <v>Court 12</v>
      </c>
      <c r="F14" s="155">
        <f ca="1">'Bracket 9 - 16'!S77</f>
        <v>12</v>
      </c>
      <c r="G14" s="155" t="str">
        <f ca="1">'Bracket 9 - 16'!T74</f>
        <v>Winner Match 7</v>
      </c>
      <c r="H14" s="155" t="str">
        <f ca="1">'Bracket 9 - 16'!T75</f>
        <v>Winner Match 8</v>
      </c>
      <c r="I14" s="155">
        <f t="shared" ca="1" si="29"/>
        <v>12</v>
      </c>
      <c r="J14" s="155">
        <f t="shared" ca="1" si="30"/>
        <v>42040</v>
      </c>
      <c r="K14" s="155">
        <f t="shared" ca="1" si="31"/>
        <v>0.625</v>
      </c>
      <c r="L14" s="155" t="str">
        <f t="shared" ca="1" si="32"/>
        <v>Winner Match 7</v>
      </c>
      <c r="M14" s="155" t="str">
        <f t="shared" ca="1" si="33"/>
        <v>Winner Match 8</v>
      </c>
      <c r="W14" s="155"/>
      <c r="X14" s="155"/>
      <c r="Y14" s="155"/>
      <c r="Z14" s="155"/>
      <c r="AA14" s="155"/>
      <c r="AG14" s="155" t="str">
        <f t="shared" si="34"/>
        <v/>
      </c>
      <c r="AH14" s="155" t="str">
        <f t="shared" si="35"/>
        <v/>
      </c>
      <c r="AI14" s="155" t="str">
        <f t="shared" si="36"/>
        <v/>
      </c>
      <c r="AJ14" s="155" t="str">
        <f t="shared" si="37"/>
        <v/>
      </c>
      <c r="AK14" s="155" t="str">
        <f t="shared" si="38"/>
        <v/>
      </c>
      <c r="AL14" s="154">
        <f>IF(dummy1!B21=dummy1!B20,IF(dummy1!C21&gt;1,AL13,AL13+1),1)</f>
        <v>1</v>
      </c>
      <c r="AM14" s="155" t="str">
        <f t="shared" si="39"/>
        <v>1Court 12</v>
      </c>
      <c r="AN14" s="155" t="str">
        <f t="shared" si="40"/>
        <v>1Court 12</v>
      </c>
      <c r="AO14" s="155" t="str">
        <f t="shared" si="41"/>
        <v>1Court 12</v>
      </c>
      <c r="AP14" s="155" t="str">
        <f t="shared" si="42"/>
        <v>1Court 12</v>
      </c>
      <c r="AQ14" s="155" t="str">
        <f>AQ13</f>
        <v>Court 2</v>
      </c>
      <c r="AR14" s="155">
        <f t="shared" si="58"/>
        <v>2</v>
      </c>
      <c r="AS14" s="155">
        <f t="shared" ca="1" si="51"/>
        <v>2</v>
      </c>
      <c r="AT14" s="155">
        <f t="shared" ca="1" si="52"/>
        <v>0</v>
      </c>
      <c r="AU14" s="155">
        <f t="shared" ca="1" si="53"/>
        <v>0</v>
      </c>
      <c r="AV14" s="155">
        <f t="shared" ca="1" si="54"/>
        <v>0</v>
      </c>
      <c r="AW14" s="155">
        <f t="shared" ca="1" si="55"/>
        <v>0</v>
      </c>
      <c r="AX14" s="155">
        <f t="shared" ca="1" si="56"/>
        <v>0</v>
      </c>
      <c r="AY14" s="155">
        <f t="shared" ca="1" si="57"/>
        <v>0</v>
      </c>
      <c r="AZ14" s="157" t="str">
        <f t="array" aca="1" ref="AZ14" ca="1">IFERROR(INDEX($K$3:$K$18,MATCH(1,($AM$3:$AM$18=$AR14&amp;$AQ14)*($J$3:$J$18=AZ$3),0),0),"")</f>
        <v/>
      </c>
      <c r="BA14" s="159" t="str">
        <f t="array" aca="1" ref="BA14" ca="1">IFERROR(INDEX($I$3:$I$18,MATCH(1,($AM$3:$AM$18=$AR14&amp;$AQ14)*($J$3:$J$18=BA$3),0),0),"")</f>
        <v/>
      </c>
      <c r="BB14" s="157" t="str">
        <f t="array" aca="1" ref="BB14" ca="1">IFERROR(INDEX($L$3:$L$18,MATCH(1,($AM$3:$AM$18=$AR14&amp;$AQ14)*($J$3:$J$18=BB$3),0),0),"")</f>
        <v/>
      </c>
      <c r="BC14" s="157" t="str">
        <f t="array" aca="1" ref="BC14" ca="1">IFERROR(INDEX($M$3:$M$18,MATCH(1,($AM$3:$AM$18=$AR14&amp;$AQ14)*($J$3:$J$18=BC$3),0),0),"")</f>
        <v/>
      </c>
      <c r="BD14" s="157" t="str">
        <f t="array" aca="1" ref="BD14" ca="1">IFERROR(INDEX($K$3:$K$18,MATCH(1,($AM$3:$AM$18=$AR14&amp;$AQ14)*($J$3:$J$18=BD$3),0),0),"")</f>
        <v/>
      </c>
      <c r="BE14" s="159" t="str">
        <f t="array" aca="1" ref="BE14" ca="1">IFERROR(INDEX($I$3:$I$18,MATCH(1,($AM$3:$AM$18=$AR14&amp;$AQ14)*($J$3:$J$18=BE$3),0),0),"")</f>
        <v/>
      </c>
      <c r="BF14" s="157" t="str">
        <f t="array" aca="1" ref="BF14" ca="1">IFERROR(INDEX($L$3:$L$18,MATCH(1,($AM$3:$AM$18=$AR14&amp;$AQ14)*($J$3:$J$18=BF$3),0),0),"")</f>
        <v/>
      </c>
      <c r="BG14" s="157" t="str">
        <f t="array" aca="1" ref="BG14" ca="1">IFERROR(INDEX($M$3:$M$18,MATCH(1,($AM$3:$AM$18=$AR14&amp;$AQ14)*($J$3:$J$18=BG$3),0),0),"")</f>
        <v/>
      </c>
      <c r="BH14" s="157" t="str">
        <f t="array" aca="1" ref="BH14" ca="1">IFERROR(INDEX($K$3:$K$18,MATCH(1,($AM$3:$AM$18=$AR14&amp;$AQ14)*($J$3:$J$18=BH$3),0),0),"")</f>
        <v/>
      </c>
      <c r="BI14" s="159" t="str">
        <f t="array" aca="1" ref="BI14" ca="1">IFERROR(INDEX($I$3:$I$18,MATCH(1,($AM$3:$AM$18=$AR14&amp;$AQ14)*($J$3:$J$18=BI$3),0),0),"")</f>
        <v/>
      </c>
      <c r="BJ14" s="157" t="str">
        <f t="array" aca="1" ref="BJ14" ca="1">IFERROR(INDEX($L$3:$L$18,MATCH(1,($AM$3:$AM$18=$AR14&amp;$AQ14)*($J$3:$J$18=BJ$3),0),0),"")</f>
        <v/>
      </c>
      <c r="BK14" s="157" t="str">
        <f t="array" aca="1" ref="BK14" ca="1">IFERROR(INDEX($M$3:$M$18,MATCH(1,($AM$3:$AM$18=$AR14&amp;$AQ14)*($J$3:$J$18=BK$3),0),0),"")</f>
        <v/>
      </c>
      <c r="BL14" s="157" t="str">
        <f t="array" aca="1" ref="BL14" ca="1">IFERROR(INDEX($K$3:$K$18,MATCH(1,($AM$3:$AM$18=$AR14&amp;$AQ14)*($J$3:$J$18=BL$3),0),0),"")</f>
        <v/>
      </c>
      <c r="BM14" s="159" t="str">
        <f t="array" aca="1" ref="BM14" ca="1">IFERROR(INDEX($I$3:$I$18,MATCH(1,($AM$3:$AM$18=$AR14&amp;$AQ14)*($J$3:$J$18=BM$3),0),0),"")</f>
        <v/>
      </c>
      <c r="BN14" s="157" t="str">
        <f t="array" aca="1" ref="BN14" ca="1">IFERROR(INDEX($L$3:$L$18,MATCH(1,($AM$3:$AM$18=$AR14&amp;$AQ14)*($J$3:$J$18=BN$3),0),0),"")</f>
        <v/>
      </c>
      <c r="BO14" s="157" t="str">
        <f t="array" aca="1" ref="BO14" ca="1">IFERROR(INDEX($M$3:$M$18,MATCH(1,($AM$3:$AM$18=$AR14&amp;$AQ14)*($J$3:$J$18=BO$3),0),0),"")</f>
        <v/>
      </c>
      <c r="BP14" s="157" t="str">
        <f t="array" aca="1" ref="BP14" ca="1">IFERROR(INDEX($K$3:$K$18,MATCH(1,($AM$3:$AM$18=$AR14&amp;$AQ14)*($J$3:$J$18=BP$3),0),0),"")</f>
        <v/>
      </c>
      <c r="BQ14" s="159" t="str">
        <f t="array" aca="1" ref="BQ14" ca="1">IFERROR(INDEX($I$3:$I$18,MATCH(1,($AM$3:$AM$18=$AR14&amp;$AQ14)*($J$3:$J$18=BQ$3),0),0),"")</f>
        <v/>
      </c>
      <c r="BR14" s="157" t="str">
        <f t="array" aca="1" ref="BR14" ca="1">IFERROR(INDEX($L$3:$L$18,MATCH(1,($AM$3:$AM$18=$AR14&amp;$AQ14)*($J$3:$J$18=BR$3),0),0),"")</f>
        <v/>
      </c>
      <c r="BS14" s="157" t="str">
        <f t="array" aca="1" ref="BS14" ca="1">IFERROR(INDEX($M$3:$M$18,MATCH(1,($AM$3:$AM$18=$AR14&amp;$AQ14)*($J$3:$J$18=BS$3),0),0),"")</f>
        <v/>
      </c>
      <c r="BT14" s="157" t="str">
        <f t="array" aca="1" ref="BT14" ca="1">IFERROR(INDEX($K$3:$K$18,MATCH(1,($AM$3:$AM$18=$AR14&amp;$AQ14)*($J$3:$J$18=BT$3),0),0),"")</f>
        <v/>
      </c>
      <c r="BU14" s="159" t="str">
        <f t="array" aca="1" ref="BU14" ca="1">IFERROR(INDEX($I$3:$I$18,MATCH(1,($AM$3:$AM$18=$AR14&amp;$AQ14)*($J$3:$J$18=BU$3),0),0),"")</f>
        <v/>
      </c>
      <c r="BV14" s="157" t="str">
        <f t="array" aca="1" ref="BV14" ca="1">IFERROR(INDEX($L$3:$L$18,MATCH(1,($AM$3:$AM$18=$AR14&amp;$AQ14)*($J$3:$J$18=BV$3),0),0),"")</f>
        <v/>
      </c>
      <c r="BW14" s="157" t="str">
        <f t="array" aca="1" ref="BW14" ca="1">IFERROR(INDEX($M$3:$M$18,MATCH(1,($AM$3:$AM$18=$AR14&amp;$AQ14)*($J$3:$J$18=BW$3),0),0),"")</f>
        <v/>
      </c>
      <c r="BX14" s="157" t="str">
        <f t="array" aca="1" ref="BX14" ca="1">IFERROR(INDEX($K$3:$K$18,MATCH(1,($AM$3:$AM$18=$AR14&amp;$AQ14)*($J$3:$J$18=BX$3),0),0),"")</f>
        <v/>
      </c>
      <c r="BY14" s="159" t="str">
        <f t="array" aca="1" ref="BY14" ca="1">IFERROR(INDEX($I$3:$I$18,MATCH(1,($AM$3:$AM$18=$AR14&amp;$AQ14)*($J$3:$J$18=BY$3),0),0),"")</f>
        <v/>
      </c>
      <c r="BZ14" s="157" t="str">
        <f t="array" aca="1" ref="BZ14" ca="1">IFERROR(INDEX($L$3:$L$18,MATCH(1,($AM$3:$AM$18=$AR14&amp;$AQ14)*($J$3:$J$18=BZ$3),0),0),"")</f>
        <v/>
      </c>
      <c r="CA14" s="157" t="str">
        <f t="array" aca="1" ref="CA14" ca="1">IFERROR(INDEX($M$3:$M$18,MATCH(1,($AM$3:$AM$18=$AR14&amp;$AQ14)*($J$3:$J$18=CA$3),0),0),"")</f>
        <v/>
      </c>
      <c r="CB14" s="157" t="str">
        <f t="array" ref="CB14">IFERROR(INDEX($S$3:$S$34,MATCH(1,($AN$3:$AN$34=$AR14&amp;$AQ14)*($R$3:$R$34=CB$3),0),0),"")</f>
        <v/>
      </c>
      <c r="CC14" s="159" t="str">
        <f t="array" ref="CC14">IFERROR(INDEX($Q$3:$Q$34,MATCH(1,($AN$3:$AN$34=$AR14&amp;$AQ14)*($R$3:$R$34=CC$3),0),0),"")</f>
        <v/>
      </c>
      <c r="CD14" s="157" t="str">
        <f t="array" ref="CD14">IFERROR(INDEX($T$3:$T$34,MATCH(1,($AN$3:$AN$34=$AR14&amp;$AQ14)*($R$3:$R$34=CD$3),0),0),"")</f>
        <v/>
      </c>
      <c r="CE14" s="157" t="str">
        <f t="array" ref="CE14">IFERROR(INDEX($U$3:$U$34,MATCH(1,($AN$3:$AN$34=$AR14&amp;$AQ14)*($R$3:$R$34=CE$3),0),0),"")</f>
        <v/>
      </c>
      <c r="CF14" s="157" t="str">
        <f t="array" ref="CF14">IFERROR(INDEX($S$3:$S$34,MATCH(1,($AN$3:$AN$34=$AR14&amp;$AQ14)*($R$3:$R$34=CF$3),0),0),"")</f>
        <v/>
      </c>
      <c r="CG14" s="159" t="str">
        <f t="array" ref="CG14">IFERROR(INDEX($Q$3:$Q$34,MATCH(1,($AN$3:$AN$34=$AR14&amp;$AQ14)*($R$3:$R$34=CG$3),0),0),"")</f>
        <v/>
      </c>
      <c r="CH14" s="157" t="str">
        <f t="array" ref="CH14">IFERROR(INDEX($T$3:$T$34,MATCH(1,($AN$3:$AN$34=$AR14&amp;$AQ14)*($R$3:$R$34=CH$3),0),0),"")</f>
        <v/>
      </c>
      <c r="CI14" s="157" t="str">
        <f t="array" ref="CI14">IFERROR(INDEX($U$3:$U$34,MATCH(1,($AN$3:$AN$34=$AR14&amp;$AQ14)*($R$3:$R$34=CI$3),0),0),"")</f>
        <v/>
      </c>
      <c r="CJ14" s="157" t="str">
        <f t="array" ref="CJ14">IFERROR(INDEX($S$3:$S$34,MATCH(1,($AN$3:$AN$34=$AR14&amp;$AQ14)*($R$3:$R$34=CJ$3),0),0),"")</f>
        <v/>
      </c>
      <c r="CK14" s="159" t="str">
        <f t="array" ref="CK14">IFERROR(INDEX($Q$3:$Q$34,MATCH(1,($AN$3:$AN$34=$AR14&amp;$AQ14)*($R$3:$R$34=CK$3),0),0),"")</f>
        <v/>
      </c>
      <c r="CL14" s="157" t="str">
        <f t="array" ref="CL14">IFERROR(INDEX($T$3:$T$34,MATCH(1,($AN$3:$AN$34=$AR14&amp;$AQ14)*($R$3:$R$34=CL$3),0),0),"")</f>
        <v/>
      </c>
      <c r="CM14" s="157" t="str">
        <f t="array" ref="CM14">IFERROR(INDEX($U$3:$U$34,MATCH(1,($AN$3:$AN$34=$AR14&amp;$AQ14)*($R$3:$R$34=CM$3),0),0),"")</f>
        <v/>
      </c>
      <c r="CN14" s="157" t="str">
        <f t="array" ref="CN14">IFERROR(INDEX($S$3:$S$34,MATCH(1,($AN$3:$AN$34=$AR14&amp;$AQ14)*($R$3:$R$34=CN$3),0),0),"")</f>
        <v/>
      </c>
      <c r="CO14" s="159" t="str">
        <f t="array" ref="CO14">IFERROR(INDEX($Q$3:$Q$34,MATCH(1,($AN$3:$AN$34=$AR14&amp;$AQ14)*($R$3:$R$34=CO$3),0),0),"")</f>
        <v/>
      </c>
      <c r="CP14" s="157" t="str">
        <f t="array" ref="CP14">IFERROR(INDEX($T$3:$T$34,MATCH(1,($AN$3:$AN$34=$AR14&amp;$AQ14)*($R$3:$R$34=CP$3),0),0),"")</f>
        <v/>
      </c>
      <c r="CQ14" s="157" t="str">
        <f t="array" ref="CQ14">IFERROR(INDEX($U$3:$U$34,MATCH(1,($AN$3:$AN$34=$AR14&amp;$AQ14)*($R$3:$R$34=CQ$3),0),0),"")</f>
        <v/>
      </c>
      <c r="CR14" s="157" t="str">
        <f t="array" ref="CR14">IFERROR(INDEX($S$3:$S$34,MATCH(1,($AN$3:$AN$34=$AR14&amp;$AQ14)*($R$3:$R$34=CR$3),0),0),"")</f>
        <v/>
      </c>
      <c r="CS14" s="159" t="str">
        <f t="array" ref="CS14">IFERROR(INDEX($Q$3:$Q$34,MATCH(1,($AN$3:$AN$34=$AR14&amp;$AQ14)*($R$3:$R$34=CS$3),0),0),"")</f>
        <v/>
      </c>
      <c r="CT14" s="157" t="str">
        <f t="array" ref="CT14">IFERROR(INDEX($T$3:$T$34,MATCH(1,($AN$3:$AN$34=$AR14&amp;$AQ14)*($R$3:$R$34=CT$3),0),0),"")</f>
        <v/>
      </c>
      <c r="CU14" s="157" t="str">
        <f t="array" ref="CU14">IFERROR(INDEX($U$3:$U$34,MATCH(1,($AN$3:$AN$34=$AR14&amp;$AQ14)*($R$3:$R$34=CU$3),0),0),"")</f>
        <v/>
      </c>
      <c r="CV14" s="157" t="str">
        <f t="array" ref="CV14">IFERROR(INDEX($S$3:$S$34,MATCH(1,($AN$3:$AN$34=$AR14&amp;$AQ14)*($R$3:$R$34=CV$3),0),0),"")</f>
        <v/>
      </c>
      <c r="CW14" s="159" t="str">
        <f t="array" ref="CW14">IFERROR(INDEX($Q$3:$Q$34,MATCH(1,($AN$3:$AN$34=$AR14&amp;$AQ14)*($R$3:$R$34=CW$3),0),0),"")</f>
        <v/>
      </c>
      <c r="CX14" s="157" t="str">
        <f t="array" ref="CX14">IFERROR(INDEX($T$3:$T$34,MATCH(1,($AN$3:$AN$34=$AR14&amp;$AQ14)*($R$3:$R$34=CX$3),0),0),"")</f>
        <v/>
      </c>
      <c r="CY14" s="157" t="str">
        <f t="array" ref="CY14">IFERROR(INDEX($U$3:$U$34,MATCH(1,($AN$3:$AN$34=$AR14&amp;$AQ14)*($R$3:$R$34=CY$3),0),0),"")</f>
        <v/>
      </c>
      <c r="CZ14" s="157" t="str">
        <f t="array" ref="CZ14">IFERROR(INDEX($S$3:$S$34,MATCH(1,($AN$3:$AN$34=$AR14&amp;$AQ14)*($R$3:$R$34=CZ$3),0),0),"")</f>
        <v/>
      </c>
      <c r="DA14" s="159" t="str">
        <f t="array" ref="DA14">IFERROR(INDEX($Q$3:$Q$34,MATCH(1,($AN$3:$AN$34=$AR14&amp;$AQ14)*($R$3:$R$34=DA$3),0),0),"")</f>
        <v/>
      </c>
      <c r="DB14" s="157" t="str">
        <f t="array" ref="DB14">IFERROR(INDEX($T$3:$T$34,MATCH(1,($AN$3:$AN$34=$AR14&amp;$AQ14)*($R$3:$R$34=DB$3),0),0),"")</f>
        <v/>
      </c>
      <c r="DC14" s="157" t="str">
        <f t="array" ref="DC14">IFERROR(INDEX($U$3:$U$34,MATCH(1,($AN$3:$AN$34=$AR14&amp;$AQ14)*($R$3:$R$34=DC$3),0),0),"")</f>
        <v/>
      </c>
      <c r="DD14" s="157" t="str">
        <f t="array" ref="DD14">IFERROR(INDEX($AA$3:$AA$66,MATCH(1,($AO$3:$AO$66=$AR14&amp;$AQ14)*($Z$3:$Z$66=DD$3),0),0),"")</f>
        <v/>
      </c>
      <c r="DE14" s="159" t="str">
        <f t="array" ref="DE14">IFERROR(INDEX($Y$3:$Y$66,MATCH(1,($AO$3:$AO$66=$AR14&amp;$AQ14)*($Z$3:$Z$66=DE$3),0),0),"")</f>
        <v/>
      </c>
      <c r="DF14" s="157" t="str">
        <f>IFERROR(INDEX($AB$3:$AB$66,MATCH(1,($AO$3:$AO$66=$AR14&amp;$AQ14)*($Z$3:$Z$66=DF$3),0),0),"")</f>
        <v/>
      </c>
      <c r="DG14" s="157" t="str">
        <f t="array" ref="DG14">IFERROR(INDEX($AC$3:$AC$66,MATCH(1,($AO$3:$AO$66=$AR14&amp;$AQ14)*($Z$3:$Z$66=DG$3),0),0),"")</f>
        <v/>
      </c>
      <c r="DH14" s="157" t="str">
        <f t="array" ref="DH14">IFERROR(INDEX($AA$3:$AA$66,MATCH(1,($AO$3:$AO$66=$AR14&amp;$AQ14)*($Z$3:$Z$66=DH$3),0),0),"")</f>
        <v/>
      </c>
      <c r="DI14" s="159" t="str">
        <f t="array" ref="DI14">IFERROR(INDEX($Y$3:$Y$66,MATCH(1,($AO$3:$AO$66=$AR14&amp;$AQ14)*($Z$3:$Z$66=DI$3),0),0),"")</f>
        <v/>
      </c>
      <c r="DJ14" s="157" t="str">
        <f t="array" ref="DJ14">IFERROR(INDEX($AB$3:$AB$66,MATCH(1,($AO$3:$AO$66=$AR14&amp;$AQ14)*($Z$3:$Z$66=DJ$3),0),0),"")</f>
        <v/>
      </c>
      <c r="DK14" s="157" t="str">
        <f t="array" ref="DK14">IFERROR(INDEX($AC$3:$AC$66,MATCH(1,($AO$3:$AO$66=$AR14&amp;$AQ14)*($Z$3:$Z$66=DK$3),0),0),"")</f>
        <v/>
      </c>
      <c r="DL14" s="157" t="str">
        <f t="array" ref="DL14">IFERROR(INDEX($AA$3:$AA$66,MATCH(1,($AO$3:$AO$66=$AR14&amp;$AQ14)*($Z$3:$Z$66=DL$3),0),0),"")</f>
        <v/>
      </c>
      <c r="DM14" s="159" t="str">
        <f t="array" ref="DM14">IFERROR(INDEX($Y$3:$Y$66,MATCH(1,($AO$3:$AO$66=$AR14&amp;$AQ14)*($Z$3:$Z$66=DM$3),0),0),"")</f>
        <v/>
      </c>
      <c r="DN14" s="157" t="str">
        <f t="array" ref="DN14">IFERROR(INDEX($AB$3:$AB$66,MATCH(1,($AO$3:$AO$66=$AR14&amp;$AQ14)*($Z$3:$Z$66=DN$3),0),0),"")</f>
        <v/>
      </c>
      <c r="DO14" s="157" t="str">
        <f t="array" ref="DO14">IFERROR(INDEX($AC$3:$AC$66,MATCH(1,($AO$3:$AO$66=$AR14&amp;$AQ14)*($Z$3:$Z$66=DO$3),0),0),"")</f>
        <v/>
      </c>
      <c r="DP14" s="157" t="str">
        <f t="array" ref="DP14">IFERROR(INDEX($AA$3:$AA$66,MATCH(1,($AO$3:$AO$66=$AR14&amp;$AQ14)*($Z$3:$Z$66=DP$3),0),0),"")</f>
        <v/>
      </c>
      <c r="DQ14" s="159" t="str">
        <f t="array" ref="DQ14">IFERROR(INDEX($Y$3:$Y$66,MATCH(1,($AO$3:$AO$66=$AR14&amp;$AQ14)*($Z$3:$Z$66=DQ$3),0),0),"")</f>
        <v/>
      </c>
      <c r="DR14" s="157" t="str">
        <f t="array" ref="DR14">IFERROR(INDEX($AB$3:$AB$66,MATCH(1,($AO$3:$AO$66=$AR14&amp;$AQ14)*($Z$3:$Z$66=DR$3),0),0),"")</f>
        <v/>
      </c>
      <c r="DS14" s="157" t="str">
        <f t="array" ref="DS14">IFERROR(INDEX($AC$3:$AC$66,MATCH(1,($AO$3:$AO$66=$AR14&amp;$AQ14)*($Z$3:$Z$66=DS$3),0),0),"")</f>
        <v/>
      </c>
      <c r="DT14" s="157" t="str">
        <f t="array" ref="DT14">IFERROR(INDEX($AA$3:$AA$66,MATCH(1,($AO$3:$AO$66=$AR14&amp;$AQ14)*($Z$3:$Z$66=DT$3),0),0),"")</f>
        <v/>
      </c>
      <c r="DU14" s="159" t="str">
        <f t="array" ref="DU14">IFERROR(INDEX($Y$3:$Y$66,MATCH(1,($AO$3:$AO$66=$AR14&amp;$AQ14)*($Z$3:$Z$66=DU$3),0),0),"")</f>
        <v/>
      </c>
      <c r="DV14" s="157" t="str">
        <f t="array" ref="DV14">IFERROR(INDEX($AB$3:$AB$66,MATCH(1,($AO$3:$AO$66=$AR14&amp;$AQ14)*($Z$3:$Z$66=DV$3),0),0),"")</f>
        <v/>
      </c>
      <c r="DW14" s="157" t="str">
        <f t="array" ref="DW14">IFERROR(INDEX($AC$3:$AC$66,MATCH(1,($AO$3:$AO$66=$AR14&amp;$AQ14)*($Z$3:$Z$66=DW$3),0),0),"")</f>
        <v/>
      </c>
      <c r="DX14" s="157" t="str">
        <f t="array" ref="DX14">IFERROR(INDEX($AA$3:$AA$66,MATCH(1,($AO$3:$AO$66=$AR14&amp;$AQ14)*($Z$3:$Z$66=DX$3),0),0),"")</f>
        <v/>
      </c>
      <c r="DY14" s="159" t="str">
        <f t="array" ref="DY14">IFERROR(INDEX($Y$3:$Y$66,MATCH(1,($AO$3:$AO$66=$AR14&amp;$AQ14)*($Z$3:$Z$66=DY$3),0),0),"")</f>
        <v/>
      </c>
      <c r="DZ14" s="157" t="str">
        <f t="array" ref="DZ14">IFERROR(INDEX($AB$3:$AB$66,MATCH(1,($AO$3:$AO$66=$AR14&amp;$AQ14)*($Z$3:$Z$66=DZ$3),0),0),"")</f>
        <v/>
      </c>
      <c r="EA14" s="157" t="str">
        <f t="array" ref="EA14">IFERROR(INDEX($AC$3:$AC$66,MATCH(1,($AO$3:$AO$66=$AR14&amp;$AQ14)*($Z$3:$Z$66=EA$3),0),0),"")</f>
        <v/>
      </c>
      <c r="EB14" s="157" t="str">
        <f t="array" ref="EB14">IFERROR(INDEX($AA$3:$AA$66,MATCH(1,($AO$3:$AO$66=$AR14&amp;$AQ14)*($Z$3:$Z$66=EB$3),0),0),"")</f>
        <v/>
      </c>
      <c r="EC14" s="159" t="str">
        <f t="array" ref="EC14">IFERROR(INDEX($Y$3:$Y$66,MATCH(1,($AO$3:$AO$66=$AR14&amp;$AQ14)*($Z$3:$Z$66=EC$3),0),0),"")</f>
        <v/>
      </c>
      <c r="ED14" s="157" t="str">
        <f t="array" ref="ED14">IFERROR(INDEX($AB$3:$AB$66,MATCH(1,($AO$3:$AO$66=$AR14&amp;$AQ14)*($Z$3:$Z$66=ED$3),0),0),"")</f>
        <v/>
      </c>
      <c r="EE14" s="157" t="str">
        <f t="array" ref="EE14">IFERROR(INDEX($AC$3:$AC$66,MATCH(1,($AO$3:$AO$66=$AR14&amp;$AQ14)*($Z$3:$Z$66=EE$3),0),0),"")</f>
        <v/>
      </c>
      <c r="EF14" s="157" t="str">
        <f t="array" ref="EF14">IFERROR(INDEX($AI$3:$AI$130,MATCH(1,($AP$3:$AP$130=$AR14&amp;$AQ14)*($AH$3:$AH$130=EF$3),0),0),"")</f>
        <v/>
      </c>
      <c r="EG14" s="159" t="str">
        <f t="array" ref="EG14">IFERROR(INDEX($AG$3:$AG$130,MATCH(1,($AP$3:$AP$130=$AR14&amp;$AQ14)*($AH$3:$AH$130=EG$3),0),0),"")</f>
        <v/>
      </c>
      <c r="EH14" s="157" t="str">
        <f t="array" ref="EH14">IFERROR(INDEX($AJ$3:$AJ$130,MATCH(1,($AP$3:$AP$130=$AR14&amp;$AQ14)*($AH$3:$AH$130=EH$3),0),0),"")</f>
        <v/>
      </c>
      <c r="EI14" s="157" t="str">
        <f t="array" ref="EI14">IFERROR(INDEX($AK$3:$AK$130,MATCH(1,($AP$3:$AP$130=$AR14&amp;$AQ14)*($AH$3:$AH$130=EI$3),0),0),"")</f>
        <v/>
      </c>
      <c r="EJ14" s="157" t="str">
        <f t="array" ref="EJ14">IFERROR(INDEX($AI$3:$AI$130,MATCH(1,($AP$3:$AP$130=$AR14&amp;$AQ14)*($AH$3:$AH$130=EJ$3),0),0),"")</f>
        <v/>
      </c>
      <c r="EK14" s="159" t="str">
        <f t="array" ref="EK14">IFERROR(INDEX($AG$3:$AG$130,MATCH(1,($AP$3:$AP$130=$AR14&amp;$AQ14)*($AH$3:$AH$130=EK$3),0),0),"")</f>
        <v/>
      </c>
      <c r="EL14" s="157" t="str">
        <f t="array" ref="EL14">IFERROR(INDEX($AJ$3:$AJ$130,MATCH(1,($AP$3:$AP$130=$AR14&amp;$AQ14)*($AH$3:$AH$130=EL$3),0),0),"")</f>
        <v/>
      </c>
      <c r="EM14" s="157" t="str">
        <f t="array" ref="EM14">IFERROR(INDEX($AK$3:$AK$130,MATCH(1,($AP$3:$AP$130=$AR14&amp;$AQ14)*($AH$3:$AH$130=EM$3),0),0),"")</f>
        <v/>
      </c>
      <c r="EN14" s="157" t="str">
        <f t="array" ref="EN14">IFERROR(INDEX($AI$3:$AI$130,MATCH(1,($AP$3:$AP$130=$AR14&amp;$AQ14)*($AH$3:$AH$130=EN$3),0),0),"")</f>
        <v/>
      </c>
      <c r="EO14" s="159" t="str">
        <f t="array" ref="EO14">IFERROR(INDEX($AG$3:$AG$130,MATCH(1,($AP$3:$AP$130=$AR14&amp;$AQ14)*($AH$3:$AH$130=EO$3),0),0),"")</f>
        <v/>
      </c>
      <c r="EP14" s="157" t="str">
        <f t="array" ref="EP14">IFERROR(INDEX($AJ$3:$AJ$130,MATCH(1,($AP$3:$AP$130=$AR14&amp;$AQ14)*($AH$3:$AH$130=EP$3),0),0),"")</f>
        <v/>
      </c>
      <c r="EQ14" s="157" t="str">
        <f t="array" ref="EQ14">IFERROR(INDEX($AK$3:$AK$130,MATCH(1,($AP$3:$AP$130=$AR14&amp;$AQ14)*($AH$3:$AH$130=EQ$3),0),0),"")</f>
        <v/>
      </c>
      <c r="ER14" s="157" t="str">
        <f t="array" ref="ER14">IFERROR(INDEX($AI$3:$AI$130,MATCH(1,($AP$3:$AP$130=$AR14&amp;$AQ14)*($AH$3:$AH$130=ER$3),0),0),"")</f>
        <v/>
      </c>
      <c r="ES14" s="159" t="str">
        <f t="array" ref="ES14">IFERROR(INDEX($AG$3:$AG$130,MATCH(1,($AP$3:$AP$130=$AR14&amp;$AQ14)*($AH$3:$AH$130=ES$3),0),0),"")</f>
        <v/>
      </c>
      <c r="ET14" s="157" t="str">
        <f t="array" ref="ET14">IFERROR(INDEX($AJ$3:$AJ$130,MATCH(1,($AP$3:$AP$130=$AR14&amp;$AQ14)*($AH$3:$AH$130=ET$3),0),0),"")</f>
        <v/>
      </c>
      <c r="EU14" s="157" t="str">
        <f t="array" ref="EU14">IFERROR(INDEX($AK$3:$AK$130,MATCH(1,($AP$3:$AP$130=$AR14&amp;$AQ14)*($AH$3:$AH$130=EU$3),0),0),"")</f>
        <v/>
      </c>
      <c r="EV14" s="157" t="str">
        <f t="array" ref="EV14">IFERROR(INDEX($AI$3:$AI$130,MATCH(1,($AP$3:$AP$130=$AR14&amp;$AQ14)*($AH$3:$AH$130=EV$3),0),0),"")</f>
        <v/>
      </c>
      <c r="EW14" s="159" t="str">
        <f t="array" ref="EW14">IFERROR(INDEX($AG$3:$AG$130,MATCH(1,($AP$3:$AP$130=$AR14&amp;$AQ14)*($AH$3:$AH$130=EW$3),0),0),"")</f>
        <v/>
      </c>
      <c r="EX14" s="157" t="str">
        <f t="array" ref="EX14">IFERROR(INDEX($AJ$3:$AJ$130,MATCH(1,($AP$3:$AP$130=$AR14&amp;$AQ14)*($AH$3:$AH$130=EX$3),0),0),"")</f>
        <v/>
      </c>
      <c r="EY14" s="157" t="str">
        <f t="array" ref="EY14">IFERROR(INDEX($AK$3:$AK$130,MATCH(1,($AP$3:$AP$130=$AR14&amp;$AQ14)*($AH$3:$AH$130=EY$3),0),0),"")</f>
        <v/>
      </c>
      <c r="EZ14" s="157" t="str">
        <f t="array" ref="EZ14">IFERROR(INDEX($AI$3:$AI$130,MATCH(1,($AP$3:$AP$130=$AR14&amp;$AQ14)*($AH$3:$AH$130=EZ$3),0),0),"")</f>
        <v/>
      </c>
      <c r="FA14" s="159" t="str">
        <f t="array" ref="FA14">IFERROR(INDEX($AG$3:$AG$130,MATCH(1,($AP$3:$AP$130=$AR14&amp;$AQ14)*($AH$3:$AH$130=FA$3),0),0),"")</f>
        <v/>
      </c>
      <c r="FB14" s="157" t="str">
        <f t="array" ref="FB14">IFERROR(INDEX($AJ$3:$AJ$130,MATCH(1,($AP$3:$AP$130=$AR14&amp;$AQ14)*($AH$3:$AH$130=FB$3),0),0),"")</f>
        <v/>
      </c>
      <c r="FC14" s="157" t="str">
        <f t="array" ref="FC14">IFERROR(INDEX($AK$3:$AK$130,MATCH(1,($AP$3:$AP$130=$AR14&amp;$AQ14)*($AH$3:$AH$130=FC$3),0),0),"")</f>
        <v/>
      </c>
      <c r="FD14" s="157" t="str">
        <f t="array" ref="FD14">IFERROR(INDEX($AI$3:$AI$130,MATCH(1,($AP$3:$AP$130=$AR14&amp;$AQ14)*($AH$3:$AH$130=FD$3),0),0),"")</f>
        <v/>
      </c>
      <c r="FE14" s="159" t="str">
        <f t="array" ref="FE14">IFERROR(INDEX($AG$3:$AG$130,MATCH(1,($AP$3:$AP$130=$AR14&amp;$AQ14)*($AH$3:$AH$130=FE$3),0),0),"")</f>
        <v/>
      </c>
      <c r="FF14" s="157" t="str">
        <f t="array" ref="FF14">IFERROR(INDEX($AJ$3:$AJ$130,MATCH(1,($AP$3:$AP$130=$AR14&amp;$AQ14)*($AH$3:$AH$130=FF$3),0),0),"")</f>
        <v/>
      </c>
      <c r="FG14" s="157" t="str">
        <f t="array" ref="FG14">IFERROR(INDEX($AK$3:$AK$130,MATCH(1,($AP$3:$AP$130=$AR14&amp;$AQ14)*($AH$3:$AH$130=FG$3),0),0),"")</f>
        <v/>
      </c>
    </row>
    <row r="15" spans="2:163" ht="13.8" x14ac:dyDescent="0.25">
      <c r="B15" s="155">
        <f>dummy1!O21</f>
        <v>13</v>
      </c>
      <c r="C15" s="156">
        <f>dummy1!P21</f>
        <v>42040</v>
      </c>
      <c r="D15" s="157">
        <f>dummy1!Q21</f>
        <v>0.625</v>
      </c>
      <c r="E15" s="155" t="str">
        <f>dummy1!R21</f>
        <v>Court 13</v>
      </c>
      <c r="F15" s="155">
        <f ca="1">'Bracket 9 - 16'!AI28</f>
        <v>13</v>
      </c>
      <c r="G15" s="155" t="str">
        <f ca="1">'Bracket 9 - 16'!AJ25</f>
        <v>Winner Match 9</v>
      </c>
      <c r="H15" s="155" t="str">
        <f ca="1">'Bracket 9 - 16'!AJ26</f>
        <v>Winner Match 10</v>
      </c>
      <c r="I15" s="155">
        <f t="shared" ca="1" si="29"/>
        <v>13</v>
      </c>
      <c r="J15" s="155">
        <f t="shared" ca="1" si="30"/>
        <v>42040</v>
      </c>
      <c r="K15" s="155">
        <f t="shared" ca="1" si="31"/>
        <v>0.625</v>
      </c>
      <c r="L15" s="155" t="str">
        <f t="shared" ca="1" si="32"/>
        <v>Winner Match 9</v>
      </c>
      <c r="M15" s="155" t="str">
        <f t="shared" ca="1" si="33"/>
        <v>Winner Match 10</v>
      </c>
      <c r="W15" s="155"/>
      <c r="X15" s="155"/>
      <c r="Y15" s="155"/>
      <c r="Z15" s="155"/>
      <c r="AA15" s="155"/>
      <c r="AG15" s="155" t="str">
        <f t="shared" si="34"/>
        <v/>
      </c>
      <c r="AH15" s="155" t="str">
        <f t="shared" si="35"/>
        <v/>
      </c>
      <c r="AI15" s="155" t="str">
        <f t="shared" si="36"/>
        <v/>
      </c>
      <c r="AJ15" s="155" t="str">
        <f t="shared" si="37"/>
        <v/>
      </c>
      <c r="AK15" s="155" t="str">
        <f t="shared" si="38"/>
        <v/>
      </c>
      <c r="AL15" s="154">
        <f>IF(dummy1!B22=dummy1!B21,IF(dummy1!C22&gt;1,AL14,AL14+1),1)</f>
        <v>1</v>
      </c>
      <c r="AM15" s="155" t="str">
        <f t="shared" si="39"/>
        <v>1Court 13</v>
      </c>
      <c r="AN15" s="155" t="str">
        <f t="shared" si="40"/>
        <v>1Court 13</v>
      </c>
      <c r="AO15" s="155" t="str">
        <f t="shared" si="41"/>
        <v>1Court 13</v>
      </c>
      <c r="AP15" s="155" t="str">
        <f t="shared" si="42"/>
        <v>1Court 13</v>
      </c>
      <c r="AQ15" s="155" t="str">
        <f t="shared" ref="AQ15:AQ20" si="59">AQ14</f>
        <v>Court 2</v>
      </c>
      <c r="AR15" s="155">
        <f t="shared" si="58"/>
        <v>3</v>
      </c>
      <c r="AS15" s="155">
        <f t="shared" ca="1" si="51"/>
        <v>2</v>
      </c>
      <c r="AT15" s="155">
        <f t="shared" ca="1" si="52"/>
        <v>0</v>
      </c>
      <c r="AU15" s="155">
        <f t="shared" ca="1" si="53"/>
        <v>0</v>
      </c>
      <c r="AV15" s="155">
        <f t="shared" ca="1" si="54"/>
        <v>0</v>
      </c>
      <c r="AW15" s="155">
        <f t="shared" ca="1" si="55"/>
        <v>0</v>
      </c>
      <c r="AX15" s="155">
        <f t="shared" ca="1" si="56"/>
        <v>0</v>
      </c>
      <c r="AY15" s="155">
        <f t="shared" ca="1" si="57"/>
        <v>0</v>
      </c>
      <c r="AZ15" s="157" t="str">
        <f t="array" aca="1" ref="AZ15" ca="1">IFERROR(INDEX($K$3:$K$18,MATCH(1,($AM$3:$AM$18=$AR15&amp;$AQ15)*($J$3:$J$18=AZ$3),0),0),"")</f>
        <v/>
      </c>
      <c r="BA15" s="159" t="str">
        <f t="array" aca="1" ref="BA15" ca="1">IFERROR(INDEX($I$3:$I$18,MATCH(1,($AM$3:$AM$18=$AR15&amp;$AQ15)*($J$3:$J$18=BA$3),0),0),"")</f>
        <v/>
      </c>
      <c r="BB15" s="157" t="str">
        <f t="array" aca="1" ref="BB15" ca="1">IFERROR(INDEX($L$3:$L$18,MATCH(1,($AM$3:$AM$18=$AR15&amp;$AQ15)*($J$3:$J$18=BB$3),0),0),"")</f>
        <v/>
      </c>
      <c r="BC15" s="157" t="str">
        <f t="array" aca="1" ref="BC15" ca="1">IFERROR(INDEX($M$3:$M$18,MATCH(1,($AM$3:$AM$18=$AR15&amp;$AQ15)*($J$3:$J$18=BC$3),0),0),"")</f>
        <v/>
      </c>
      <c r="BD15" s="157" t="str">
        <f t="array" aca="1" ref="BD15" ca="1">IFERROR(INDEX($K$3:$K$18,MATCH(1,($AM$3:$AM$18=$AR15&amp;$AQ15)*($J$3:$J$18=BD$3),0),0),"")</f>
        <v/>
      </c>
      <c r="BE15" s="159" t="str">
        <f t="array" aca="1" ref="BE15" ca="1">IFERROR(INDEX($I$3:$I$18,MATCH(1,($AM$3:$AM$18=$AR15&amp;$AQ15)*($J$3:$J$18=BE$3),0),0),"")</f>
        <v/>
      </c>
      <c r="BF15" s="157" t="str">
        <f t="array" aca="1" ref="BF15" ca="1">IFERROR(INDEX($L$3:$L$18,MATCH(1,($AM$3:$AM$18=$AR15&amp;$AQ15)*($J$3:$J$18=BF$3),0),0),"")</f>
        <v/>
      </c>
      <c r="BG15" s="157" t="str">
        <f t="array" aca="1" ref="BG15" ca="1">IFERROR(INDEX($M$3:$M$18,MATCH(1,($AM$3:$AM$18=$AR15&amp;$AQ15)*($J$3:$J$18=BG$3),0),0),"")</f>
        <v/>
      </c>
      <c r="BH15" s="157" t="str">
        <f t="array" aca="1" ref="BH15" ca="1">IFERROR(INDEX($K$3:$K$18,MATCH(1,($AM$3:$AM$18=$AR15&amp;$AQ15)*($J$3:$J$18=BH$3),0),0),"")</f>
        <v/>
      </c>
      <c r="BI15" s="159" t="str">
        <f t="array" aca="1" ref="BI15" ca="1">IFERROR(INDEX($I$3:$I$18,MATCH(1,($AM$3:$AM$18=$AR15&amp;$AQ15)*($J$3:$J$18=BI$3),0),0),"")</f>
        <v/>
      </c>
      <c r="BJ15" s="157" t="str">
        <f t="array" aca="1" ref="BJ15" ca="1">IFERROR(INDEX($L$3:$L$18,MATCH(1,($AM$3:$AM$18=$AR15&amp;$AQ15)*($J$3:$J$18=BJ$3),0),0),"")</f>
        <v/>
      </c>
      <c r="BK15" s="157" t="str">
        <f t="array" aca="1" ref="BK15" ca="1">IFERROR(INDEX($M$3:$M$18,MATCH(1,($AM$3:$AM$18=$AR15&amp;$AQ15)*($J$3:$J$18=BK$3),0),0),"")</f>
        <v/>
      </c>
      <c r="BL15" s="157" t="str">
        <f t="array" aca="1" ref="BL15" ca="1">IFERROR(INDEX($K$3:$K$18,MATCH(1,($AM$3:$AM$18=$AR15&amp;$AQ15)*($J$3:$J$18=BL$3),0),0),"")</f>
        <v/>
      </c>
      <c r="BM15" s="159" t="str">
        <f t="array" aca="1" ref="BM15" ca="1">IFERROR(INDEX($I$3:$I$18,MATCH(1,($AM$3:$AM$18=$AR15&amp;$AQ15)*($J$3:$J$18=BM$3),0),0),"")</f>
        <v/>
      </c>
      <c r="BN15" s="157" t="str">
        <f t="array" aca="1" ref="BN15" ca="1">IFERROR(INDEX($L$3:$L$18,MATCH(1,($AM$3:$AM$18=$AR15&amp;$AQ15)*($J$3:$J$18=BN$3),0),0),"")</f>
        <v/>
      </c>
      <c r="BO15" s="157" t="str">
        <f t="array" aca="1" ref="BO15" ca="1">IFERROR(INDEX($M$3:$M$18,MATCH(1,($AM$3:$AM$18=$AR15&amp;$AQ15)*($J$3:$J$18=BO$3),0),0),"")</f>
        <v/>
      </c>
      <c r="BP15" s="157" t="str">
        <f t="array" aca="1" ref="BP15" ca="1">IFERROR(INDEX($K$3:$K$18,MATCH(1,($AM$3:$AM$18=$AR15&amp;$AQ15)*($J$3:$J$18=BP$3),0),0),"")</f>
        <v/>
      </c>
      <c r="BQ15" s="159" t="str">
        <f t="array" aca="1" ref="BQ15" ca="1">IFERROR(INDEX($I$3:$I$18,MATCH(1,($AM$3:$AM$18=$AR15&amp;$AQ15)*($J$3:$J$18=BQ$3),0),0),"")</f>
        <v/>
      </c>
      <c r="BR15" s="157" t="str">
        <f t="array" aca="1" ref="BR15" ca="1">IFERROR(INDEX($L$3:$L$18,MATCH(1,($AM$3:$AM$18=$AR15&amp;$AQ15)*($J$3:$J$18=BR$3),0),0),"")</f>
        <v/>
      </c>
      <c r="BS15" s="157" t="str">
        <f t="array" aca="1" ref="BS15" ca="1">IFERROR(INDEX($M$3:$M$18,MATCH(1,($AM$3:$AM$18=$AR15&amp;$AQ15)*($J$3:$J$18=BS$3),0),0),"")</f>
        <v/>
      </c>
      <c r="BT15" s="157" t="str">
        <f t="array" aca="1" ref="BT15" ca="1">IFERROR(INDEX($K$3:$K$18,MATCH(1,($AM$3:$AM$18=$AR15&amp;$AQ15)*($J$3:$J$18=BT$3),0),0),"")</f>
        <v/>
      </c>
      <c r="BU15" s="159" t="str">
        <f t="array" aca="1" ref="BU15" ca="1">IFERROR(INDEX($I$3:$I$18,MATCH(1,($AM$3:$AM$18=$AR15&amp;$AQ15)*($J$3:$J$18=BU$3),0),0),"")</f>
        <v/>
      </c>
      <c r="BV15" s="157" t="str">
        <f t="array" aca="1" ref="BV15" ca="1">IFERROR(INDEX($L$3:$L$18,MATCH(1,($AM$3:$AM$18=$AR15&amp;$AQ15)*($J$3:$J$18=BV$3),0),0),"")</f>
        <v/>
      </c>
      <c r="BW15" s="157" t="str">
        <f t="array" aca="1" ref="BW15" ca="1">IFERROR(INDEX($M$3:$M$18,MATCH(1,($AM$3:$AM$18=$AR15&amp;$AQ15)*($J$3:$J$18=BW$3),0),0),"")</f>
        <v/>
      </c>
      <c r="BX15" s="157" t="str">
        <f t="array" aca="1" ref="BX15" ca="1">IFERROR(INDEX($K$3:$K$18,MATCH(1,($AM$3:$AM$18=$AR15&amp;$AQ15)*($J$3:$J$18=BX$3),0),0),"")</f>
        <v/>
      </c>
      <c r="BY15" s="159" t="str">
        <f t="array" aca="1" ref="BY15" ca="1">IFERROR(INDEX($I$3:$I$18,MATCH(1,($AM$3:$AM$18=$AR15&amp;$AQ15)*($J$3:$J$18=BY$3),0),0),"")</f>
        <v/>
      </c>
      <c r="BZ15" s="157" t="str">
        <f t="array" aca="1" ref="BZ15" ca="1">IFERROR(INDEX($L$3:$L$18,MATCH(1,($AM$3:$AM$18=$AR15&amp;$AQ15)*($J$3:$J$18=BZ$3),0),0),"")</f>
        <v/>
      </c>
      <c r="CA15" s="157" t="str">
        <f t="array" aca="1" ref="CA15" ca="1">IFERROR(INDEX($M$3:$M$18,MATCH(1,($AM$3:$AM$18=$AR15&amp;$AQ15)*($J$3:$J$18=CA$3),0),0),"")</f>
        <v/>
      </c>
      <c r="CB15" s="157" t="str">
        <f t="array" ref="CB15">IFERROR(INDEX($S$3:$S$34,MATCH(1,($AN$3:$AN$34=$AR15&amp;$AQ15)*($R$3:$R$34=CB$3),0),0),"")</f>
        <v/>
      </c>
      <c r="CC15" s="159" t="str">
        <f t="array" ref="CC15">IFERROR(INDEX($Q$3:$Q$34,MATCH(1,($AN$3:$AN$34=$AR15&amp;$AQ15)*($R$3:$R$34=CC$3),0),0),"")</f>
        <v/>
      </c>
      <c r="CD15" s="157" t="str">
        <f t="array" ref="CD15">IFERROR(INDEX($T$3:$T$34,MATCH(1,($AN$3:$AN$34=$AR15&amp;$AQ15)*($R$3:$R$34=CD$3),0),0),"")</f>
        <v/>
      </c>
      <c r="CE15" s="157" t="str">
        <f t="array" ref="CE15">IFERROR(INDEX($U$3:$U$34,MATCH(1,($AN$3:$AN$34=$AR15&amp;$AQ15)*($R$3:$R$34=CE$3),0),0),"")</f>
        <v/>
      </c>
      <c r="CF15" s="157" t="str">
        <f t="array" ref="CF15">IFERROR(INDEX($S$3:$S$34,MATCH(1,($AN$3:$AN$34=$AR15&amp;$AQ15)*($R$3:$R$34=CF$3),0),0),"")</f>
        <v/>
      </c>
      <c r="CG15" s="159" t="str">
        <f t="array" ref="CG15">IFERROR(INDEX($Q$3:$Q$34,MATCH(1,($AN$3:$AN$34=$AR15&amp;$AQ15)*($R$3:$R$34=CG$3),0),0),"")</f>
        <v/>
      </c>
      <c r="CH15" s="157" t="str">
        <f t="array" ref="CH15">IFERROR(INDEX($T$3:$T$34,MATCH(1,($AN$3:$AN$34=$AR15&amp;$AQ15)*($R$3:$R$34=CH$3),0),0),"")</f>
        <v/>
      </c>
      <c r="CI15" s="157" t="str">
        <f t="array" ref="CI15">IFERROR(INDEX($U$3:$U$34,MATCH(1,($AN$3:$AN$34=$AR15&amp;$AQ15)*($R$3:$R$34=CI$3),0),0),"")</f>
        <v/>
      </c>
      <c r="CJ15" s="157" t="str">
        <f t="array" ref="CJ15">IFERROR(INDEX($S$3:$S$34,MATCH(1,($AN$3:$AN$34=$AR15&amp;$AQ15)*($R$3:$R$34=CJ$3),0),0),"")</f>
        <v/>
      </c>
      <c r="CK15" s="159" t="str">
        <f t="array" ref="CK15">IFERROR(INDEX($Q$3:$Q$34,MATCH(1,($AN$3:$AN$34=$AR15&amp;$AQ15)*($R$3:$R$34=CK$3),0),0),"")</f>
        <v/>
      </c>
      <c r="CL15" s="157" t="str">
        <f t="array" ref="CL15">IFERROR(INDEX($T$3:$T$34,MATCH(1,($AN$3:$AN$34=$AR15&amp;$AQ15)*($R$3:$R$34=CL$3),0),0),"")</f>
        <v/>
      </c>
      <c r="CM15" s="157" t="str">
        <f t="array" ref="CM15">IFERROR(INDEX($U$3:$U$34,MATCH(1,($AN$3:$AN$34=$AR15&amp;$AQ15)*($R$3:$R$34=CM$3),0),0),"")</f>
        <v/>
      </c>
      <c r="CN15" s="157" t="str">
        <f t="array" ref="CN15">IFERROR(INDEX($S$3:$S$34,MATCH(1,($AN$3:$AN$34=$AR15&amp;$AQ15)*($R$3:$R$34=CN$3),0),0),"")</f>
        <v/>
      </c>
      <c r="CO15" s="159" t="str">
        <f t="array" ref="CO15">IFERROR(INDEX($Q$3:$Q$34,MATCH(1,($AN$3:$AN$34=$AR15&amp;$AQ15)*($R$3:$R$34=CO$3),0),0),"")</f>
        <v/>
      </c>
      <c r="CP15" s="157" t="str">
        <f t="array" ref="CP15">IFERROR(INDEX($T$3:$T$34,MATCH(1,($AN$3:$AN$34=$AR15&amp;$AQ15)*($R$3:$R$34=CP$3),0),0),"")</f>
        <v/>
      </c>
      <c r="CQ15" s="157" t="str">
        <f t="array" ref="CQ15">IFERROR(INDEX($U$3:$U$34,MATCH(1,($AN$3:$AN$34=$AR15&amp;$AQ15)*($R$3:$R$34=CQ$3),0),0),"")</f>
        <v/>
      </c>
      <c r="CR15" s="157" t="str">
        <f t="array" ref="CR15">IFERROR(INDEX($S$3:$S$34,MATCH(1,($AN$3:$AN$34=$AR15&amp;$AQ15)*($R$3:$R$34=CR$3),0),0),"")</f>
        <v/>
      </c>
      <c r="CS15" s="159" t="str">
        <f t="array" ref="CS15">IFERROR(INDEX($Q$3:$Q$34,MATCH(1,($AN$3:$AN$34=$AR15&amp;$AQ15)*($R$3:$R$34=CS$3),0),0),"")</f>
        <v/>
      </c>
      <c r="CT15" s="157" t="str">
        <f t="array" ref="CT15">IFERROR(INDEX($T$3:$T$34,MATCH(1,($AN$3:$AN$34=$AR15&amp;$AQ15)*($R$3:$R$34=CT$3),0),0),"")</f>
        <v/>
      </c>
      <c r="CU15" s="157" t="str">
        <f t="array" ref="CU15">IFERROR(INDEX($U$3:$U$34,MATCH(1,($AN$3:$AN$34=$AR15&amp;$AQ15)*($R$3:$R$34=CU$3),0),0),"")</f>
        <v/>
      </c>
      <c r="CV15" s="157" t="str">
        <f t="array" ref="CV15">IFERROR(INDEX($S$3:$S$34,MATCH(1,($AN$3:$AN$34=$AR15&amp;$AQ15)*($R$3:$R$34=CV$3),0),0),"")</f>
        <v/>
      </c>
      <c r="CW15" s="159" t="str">
        <f t="array" ref="CW15">IFERROR(INDEX($Q$3:$Q$34,MATCH(1,($AN$3:$AN$34=$AR15&amp;$AQ15)*($R$3:$R$34=CW$3),0),0),"")</f>
        <v/>
      </c>
      <c r="CX15" s="157" t="str">
        <f t="array" ref="CX15">IFERROR(INDEX($T$3:$T$34,MATCH(1,($AN$3:$AN$34=$AR15&amp;$AQ15)*($R$3:$R$34=CX$3),0),0),"")</f>
        <v/>
      </c>
      <c r="CY15" s="157" t="str">
        <f t="array" ref="CY15">IFERROR(INDEX($U$3:$U$34,MATCH(1,($AN$3:$AN$34=$AR15&amp;$AQ15)*($R$3:$R$34=CY$3),0),0),"")</f>
        <v/>
      </c>
      <c r="CZ15" s="157" t="str">
        <f t="array" ref="CZ15">IFERROR(INDEX($S$3:$S$34,MATCH(1,($AN$3:$AN$34=$AR15&amp;$AQ15)*($R$3:$R$34=CZ$3),0),0),"")</f>
        <v/>
      </c>
      <c r="DA15" s="159" t="str">
        <f t="array" ref="DA15">IFERROR(INDEX($Q$3:$Q$34,MATCH(1,($AN$3:$AN$34=$AR15&amp;$AQ15)*($R$3:$R$34=DA$3),0),0),"")</f>
        <v/>
      </c>
      <c r="DB15" s="157" t="str">
        <f t="array" ref="DB15">IFERROR(INDEX($T$3:$T$34,MATCH(1,($AN$3:$AN$34=$AR15&amp;$AQ15)*($R$3:$R$34=DB$3),0),0),"")</f>
        <v/>
      </c>
      <c r="DC15" s="157" t="str">
        <f t="array" ref="DC15">IFERROR(INDEX($U$3:$U$34,MATCH(1,($AN$3:$AN$34=$AR15&amp;$AQ15)*($R$3:$R$34=DC$3),0),0),"")</f>
        <v/>
      </c>
      <c r="DD15" s="157" t="str">
        <f t="array" ref="DD15">IFERROR(INDEX($AA$3:$AA$66,MATCH(1,($AO$3:$AO$66=$AR15&amp;$AQ15)*($Z$3:$Z$66=DD$3),0),0),"")</f>
        <v/>
      </c>
      <c r="DE15" s="159" t="str">
        <f t="array" ref="DE15">IFERROR(INDEX($Y$3:$Y$66,MATCH(1,($AO$3:$AO$66=$AR15&amp;$AQ15)*($Z$3:$Z$66=DE$3),0),0),"")</f>
        <v/>
      </c>
      <c r="DF15" s="157" t="str">
        <f t="array" ref="DF15">IFERROR(INDEX($AB$3:$AB$66,MATCH(1,($AO$3:$AO$66=$AR15&amp;$AQ15)*($Z$3:$Z$66=DF$3),0),0),"")</f>
        <v/>
      </c>
      <c r="DG15" s="157" t="str">
        <f t="array" ref="DG15">IFERROR(INDEX($AC$3:$AC$66,MATCH(1,($AO$3:$AO$66=$AR15&amp;$AQ15)*($Z$3:$Z$66=DG$3),0),0),"")</f>
        <v/>
      </c>
      <c r="DH15" s="157" t="str">
        <f t="array" ref="DH15">IFERROR(INDEX($AA$3:$AA$66,MATCH(1,($AO$3:$AO$66=$AR15&amp;$AQ15)*($Z$3:$Z$66=DH$3),0),0),"")</f>
        <v/>
      </c>
      <c r="DI15" s="159" t="str">
        <f t="array" ref="DI15">IFERROR(INDEX($Y$3:$Y$66,MATCH(1,($AO$3:$AO$66=$AR15&amp;$AQ15)*($Z$3:$Z$66=DI$3),0),0),"")</f>
        <v/>
      </c>
      <c r="DJ15" s="157" t="str">
        <f t="array" ref="DJ15">IFERROR(INDEX($AB$3:$AB$66,MATCH(1,($AO$3:$AO$66=$AR15&amp;$AQ15)*($Z$3:$Z$66=DJ$3),0),0),"")</f>
        <v/>
      </c>
      <c r="DK15" s="157" t="str">
        <f t="array" ref="DK15">IFERROR(INDEX($AC$3:$AC$66,MATCH(1,($AO$3:$AO$66=$AR15&amp;$AQ15)*($Z$3:$Z$66=DK$3),0),0),"")</f>
        <v/>
      </c>
      <c r="DL15" s="157" t="str">
        <f t="array" ref="DL15">IFERROR(INDEX($AA$3:$AA$66,MATCH(1,($AO$3:$AO$66=$AR15&amp;$AQ15)*($Z$3:$Z$66=DL$3),0),0),"")</f>
        <v/>
      </c>
      <c r="DM15" s="159" t="str">
        <f t="array" ref="DM15">IFERROR(INDEX($Y$3:$Y$66,MATCH(1,($AO$3:$AO$66=$AR15&amp;$AQ15)*($Z$3:$Z$66=DM$3),0),0),"")</f>
        <v/>
      </c>
      <c r="DN15" s="157" t="str">
        <f t="array" ref="DN15">IFERROR(INDEX($AB$3:$AB$66,MATCH(1,($AO$3:$AO$66=$AR15&amp;$AQ15)*($Z$3:$Z$66=DN$3),0),0),"")</f>
        <v/>
      </c>
      <c r="DO15" s="157" t="str">
        <f t="array" ref="DO15">IFERROR(INDEX($AC$3:$AC$66,MATCH(1,($AO$3:$AO$66=$AR15&amp;$AQ15)*($Z$3:$Z$66=DO$3),0),0),"")</f>
        <v/>
      </c>
      <c r="DP15" s="157" t="str">
        <f t="array" ref="DP15">IFERROR(INDEX($AA$3:$AA$66,MATCH(1,($AO$3:$AO$66=$AR15&amp;$AQ15)*($Z$3:$Z$66=DP$3),0),0),"")</f>
        <v/>
      </c>
      <c r="DQ15" s="159" t="str">
        <f t="array" ref="DQ15">IFERROR(INDEX($Y$3:$Y$66,MATCH(1,($AO$3:$AO$66=$AR15&amp;$AQ15)*($Z$3:$Z$66=DQ$3),0),0),"")</f>
        <v/>
      </c>
      <c r="DR15" s="157" t="str">
        <f t="array" ref="DR15">IFERROR(INDEX($AB$3:$AB$66,MATCH(1,($AO$3:$AO$66=$AR15&amp;$AQ15)*($Z$3:$Z$66=DR$3),0),0),"")</f>
        <v/>
      </c>
      <c r="DS15" s="157" t="str">
        <f t="array" ref="DS15">IFERROR(INDEX($AC$3:$AC$66,MATCH(1,($AO$3:$AO$66=$AR15&amp;$AQ15)*($Z$3:$Z$66=DS$3),0),0),"")</f>
        <v/>
      </c>
      <c r="DT15" s="157" t="str">
        <f t="array" ref="DT15">IFERROR(INDEX($AA$3:$AA$66,MATCH(1,($AO$3:$AO$66=$AR15&amp;$AQ15)*($Z$3:$Z$66=DT$3),0),0),"")</f>
        <v/>
      </c>
      <c r="DU15" s="159" t="str">
        <f t="array" ref="DU15">IFERROR(INDEX($Y$3:$Y$66,MATCH(1,($AO$3:$AO$66=$AR15&amp;$AQ15)*($Z$3:$Z$66=DU$3),0),0),"")</f>
        <v/>
      </c>
      <c r="DV15" s="157" t="str">
        <f t="array" ref="DV15">IFERROR(INDEX($AB$3:$AB$66,MATCH(1,($AO$3:$AO$66=$AR15&amp;$AQ15)*($Z$3:$Z$66=DV$3),0),0),"")</f>
        <v/>
      </c>
      <c r="DW15" s="157" t="str">
        <f t="array" ref="DW15">IFERROR(INDEX($AC$3:$AC$66,MATCH(1,($AO$3:$AO$66=$AR15&amp;$AQ15)*($Z$3:$Z$66=DW$3),0),0),"")</f>
        <v/>
      </c>
      <c r="DX15" s="157" t="str">
        <f t="array" ref="DX15">IFERROR(INDEX($AA$3:$AA$66,MATCH(1,($AO$3:$AO$66=$AR15&amp;$AQ15)*($Z$3:$Z$66=DX$3),0),0),"")</f>
        <v/>
      </c>
      <c r="DY15" s="159" t="str">
        <f t="array" ref="DY15">IFERROR(INDEX($Y$3:$Y$66,MATCH(1,($AO$3:$AO$66=$AR15&amp;$AQ15)*($Z$3:$Z$66=DY$3),0),0),"")</f>
        <v/>
      </c>
      <c r="DZ15" s="157" t="str">
        <f t="array" ref="DZ15">IFERROR(INDEX($AB$3:$AB$66,MATCH(1,($AO$3:$AO$66=$AR15&amp;$AQ15)*($Z$3:$Z$66=DZ$3),0),0),"")</f>
        <v/>
      </c>
      <c r="EA15" s="157" t="str">
        <f t="array" ref="EA15">IFERROR(INDEX($AC$3:$AC$66,MATCH(1,($AO$3:$AO$66=$AR15&amp;$AQ15)*($Z$3:$Z$66=EA$3),0),0),"")</f>
        <v/>
      </c>
      <c r="EB15" s="157" t="str">
        <f t="array" ref="EB15">IFERROR(INDEX($AA$3:$AA$66,MATCH(1,($AO$3:$AO$66=$AR15&amp;$AQ15)*($Z$3:$Z$66=EB$3),0),0),"")</f>
        <v/>
      </c>
      <c r="EC15" s="159" t="str">
        <f t="array" ref="EC15">IFERROR(INDEX($Y$3:$Y$66,MATCH(1,($AO$3:$AO$66=$AR15&amp;$AQ15)*($Z$3:$Z$66=EC$3),0),0),"")</f>
        <v/>
      </c>
      <c r="ED15" s="157" t="str">
        <f t="array" ref="ED15">IFERROR(INDEX($AB$3:$AB$66,MATCH(1,($AO$3:$AO$66=$AR15&amp;$AQ15)*($Z$3:$Z$66=ED$3),0),0),"")</f>
        <v/>
      </c>
      <c r="EE15" s="157" t="str">
        <f t="array" ref="EE15">IFERROR(INDEX($AC$3:$AC$66,MATCH(1,($AO$3:$AO$66=$AR15&amp;$AQ15)*($Z$3:$Z$66=EE$3),0),0),"")</f>
        <v/>
      </c>
      <c r="EF15" s="157" t="str">
        <f t="array" ref="EF15">IFERROR(INDEX($AI$3:$AI$130,MATCH(1,($AP$3:$AP$130=$AR15&amp;$AQ15)*($AH$3:$AH$130=EF$3),0),0),"")</f>
        <v/>
      </c>
      <c r="EG15" s="159" t="str">
        <f t="array" ref="EG15">IFERROR(INDEX($AG$3:$AG$130,MATCH(1,($AP$3:$AP$130=$AR15&amp;$AQ15)*($AH$3:$AH$130=EG$3),0),0),"")</f>
        <v/>
      </c>
      <c r="EH15" s="157" t="str">
        <f t="array" ref="EH15">IFERROR(INDEX($AJ$3:$AJ$130,MATCH(1,($AP$3:$AP$130=$AR15&amp;$AQ15)*($AH$3:$AH$130=EH$3),0),0),"")</f>
        <v/>
      </c>
      <c r="EI15" s="157" t="str">
        <f t="array" ref="EI15">IFERROR(INDEX($AK$3:$AK$130,MATCH(1,($AP$3:$AP$130=$AR15&amp;$AQ15)*($AH$3:$AH$130=EI$3),0),0),"")</f>
        <v/>
      </c>
      <c r="EJ15" s="157" t="str">
        <f t="array" ref="EJ15">IFERROR(INDEX($AI$3:$AI$130,MATCH(1,($AP$3:$AP$130=$AR15&amp;$AQ15)*($AH$3:$AH$130=EJ$3),0),0),"")</f>
        <v/>
      </c>
      <c r="EK15" s="159" t="str">
        <f t="array" ref="EK15">IFERROR(INDEX($AG$3:$AG$130,MATCH(1,($AP$3:$AP$130=$AR15&amp;$AQ15)*($AH$3:$AH$130=EK$3),0),0),"")</f>
        <v/>
      </c>
      <c r="EL15" s="157" t="str">
        <f t="array" ref="EL15">IFERROR(INDEX($AJ$3:$AJ$130,MATCH(1,($AP$3:$AP$130=$AR15&amp;$AQ15)*($AH$3:$AH$130=EL$3),0),0),"")</f>
        <v/>
      </c>
      <c r="EM15" s="157" t="str">
        <f t="array" ref="EM15">IFERROR(INDEX($AK$3:$AK$130,MATCH(1,($AP$3:$AP$130=$AR15&amp;$AQ15)*($AH$3:$AH$130=EM$3),0),0),"")</f>
        <v/>
      </c>
      <c r="EN15" s="157" t="str">
        <f t="array" ref="EN15">IFERROR(INDEX($AI$3:$AI$130,MATCH(1,($AP$3:$AP$130=$AR15&amp;$AQ15)*($AH$3:$AH$130=EN$3),0),0),"")</f>
        <v/>
      </c>
      <c r="EO15" s="159" t="str">
        <f t="array" ref="EO15">IFERROR(INDEX($AG$3:$AG$130,MATCH(1,($AP$3:$AP$130=$AR15&amp;$AQ15)*($AH$3:$AH$130=EO$3),0),0),"")</f>
        <v/>
      </c>
      <c r="EP15" s="157" t="str">
        <f t="array" ref="EP15">IFERROR(INDEX($AJ$3:$AJ$130,MATCH(1,($AP$3:$AP$130=$AR15&amp;$AQ15)*($AH$3:$AH$130=EP$3),0),0),"")</f>
        <v/>
      </c>
      <c r="EQ15" s="157" t="str">
        <f t="array" ref="EQ15">IFERROR(INDEX($AK$3:$AK$130,MATCH(1,($AP$3:$AP$130=$AR15&amp;$AQ15)*($AH$3:$AH$130=EQ$3),0),0),"")</f>
        <v/>
      </c>
      <c r="ER15" s="157" t="str">
        <f t="array" ref="ER15">IFERROR(INDEX($AI$3:$AI$130,MATCH(1,($AP$3:$AP$130=$AR15&amp;$AQ15)*($AH$3:$AH$130=ER$3),0),0),"")</f>
        <v/>
      </c>
      <c r="ES15" s="159" t="str">
        <f t="array" ref="ES15">IFERROR(INDEX($AG$3:$AG$130,MATCH(1,($AP$3:$AP$130=$AR15&amp;$AQ15)*($AH$3:$AH$130=ES$3),0),0),"")</f>
        <v/>
      </c>
      <c r="ET15" s="157" t="str">
        <f t="array" ref="ET15">IFERROR(INDEX($AJ$3:$AJ$130,MATCH(1,($AP$3:$AP$130=$AR15&amp;$AQ15)*($AH$3:$AH$130=ET$3),0),0),"")</f>
        <v/>
      </c>
      <c r="EU15" s="157" t="str">
        <f t="array" ref="EU15">IFERROR(INDEX($AK$3:$AK$130,MATCH(1,($AP$3:$AP$130=$AR15&amp;$AQ15)*($AH$3:$AH$130=EU$3),0),0),"")</f>
        <v/>
      </c>
      <c r="EV15" s="157" t="str">
        <f t="array" ref="EV15">IFERROR(INDEX($AI$3:$AI$130,MATCH(1,($AP$3:$AP$130=$AR15&amp;$AQ15)*($AH$3:$AH$130=EV$3),0),0),"")</f>
        <v/>
      </c>
      <c r="EW15" s="159" t="str">
        <f t="array" ref="EW15">IFERROR(INDEX($AG$3:$AG$130,MATCH(1,($AP$3:$AP$130=$AR15&amp;$AQ15)*($AH$3:$AH$130=EW$3),0),0),"")</f>
        <v/>
      </c>
      <c r="EX15" s="157" t="str">
        <f t="array" ref="EX15">IFERROR(INDEX($AJ$3:$AJ$130,MATCH(1,($AP$3:$AP$130=$AR15&amp;$AQ15)*($AH$3:$AH$130=EX$3),0),0),"")</f>
        <v/>
      </c>
      <c r="EY15" s="157" t="str">
        <f t="array" ref="EY15">IFERROR(INDEX($AK$3:$AK$130,MATCH(1,($AP$3:$AP$130=$AR15&amp;$AQ15)*($AH$3:$AH$130=EY$3),0),0),"")</f>
        <v/>
      </c>
      <c r="EZ15" s="157" t="str">
        <f t="array" ref="EZ15">IFERROR(INDEX($AI$3:$AI$130,MATCH(1,($AP$3:$AP$130=$AR15&amp;$AQ15)*($AH$3:$AH$130=EZ$3),0),0),"")</f>
        <v/>
      </c>
      <c r="FA15" s="159" t="str">
        <f t="array" ref="FA15">IFERROR(INDEX($AG$3:$AG$130,MATCH(1,($AP$3:$AP$130=$AR15&amp;$AQ15)*($AH$3:$AH$130=FA$3),0),0),"")</f>
        <v/>
      </c>
      <c r="FB15" s="157" t="str">
        <f t="array" ref="FB15">IFERROR(INDEX($AJ$3:$AJ$130,MATCH(1,($AP$3:$AP$130=$AR15&amp;$AQ15)*($AH$3:$AH$130=FB$3),0),0),"")</f>
        <v/>
      </c>
      <c r="FC15" s="157" t="str">
        <f t="array" ref="FC15">IFERROR(INDEX($AK$3:$AK$130,MATCH(1,($AP$3:$AP$130=$AR15&amp;$AQ15)*($AH$3:$AH$130=FC$3),0),0),"")</f>
        <v/>
      </c>
      <c r="FD15" s="157" t="str">
        <f t="array" ref="FD15">IFERROR(INDEX($AI$3:$AI$130,MATCH(1,($AP$3:$AP$130=$AR15&amp;$AQ15)*($AH$3:$AH$130=FD$3),0),0),"")</f>
        <v/>
      </c>
      <c r="FE15" s="159" t="str">
        <f t="array" ref="FE15">IFERROR(INDEX($AG$3:$AG$130,MATCH(1,($AP$3:$AP$130=$AR15&amp;$AQ15)*($AH$3:$AH$130=FE$3),0),0),"")</f>
        <v/>
      </c>
      <c r="FF15" s="157" t="str">
        <f t="array" ref="FF15">IFERROR(INDEX($AJ$3:$AJ$130,MATCH(1,($AP$3:$AP$130=$AR15&amp;$AQ15)*($AH$3:$AH$130=FF$3),0),0),"")</f>
        <v/>
      </c>
      <c r="FG15" s="157" t="str">
        <f t="array" ref="FG15">IFERROR(INDEX($AK$3:$AK$130,MATCH(1,($AP$3:$AP$130=$AR15&amp;$AQ15)*($AH$3:$AH$130=FG$3),0),0),"")</f>
        <v/>
      </c>
    </row>
    <row r="16" spans="2:163" ht="13.8" x14ac:dyDescent="0.25">
      <c r="B16" s="155">
        <f>dummy1!O22</f>
        <v>14</v>
      </c>
      <c r="C16" s="156">
        <f>dummy1!P22</f>
        <v>42040</v>
      </c>
      <c r="D16" s="157">
        <f>dummy1!Q22</f>
        <v>0.625</v>
      </c>
      <c r="E16" s="155" t="str">
        <f>dummy1!R22</f>
        <v>Court 14</v>
      </c>
      <c r="F16" s="155">
        <f ca="1">'Bracket 9 - 16'!AI68</f>
        <v>14</v>
      </c>
      <c r="G16" s="155" t="str">
        <f ca="1">'Bracket 9 - 16'!AJ65</f>
        <v>Winner Match 11</v>
      </c>
      <c r="H16" s="155" t="str">
        <f ca="1">'Bracket 9 - 16'!AJ66</f>
        <v>Winner Match 12</v>
      </c>
      <c r="I16" s="155">
        <f t="shared" ca="1" si="29"/>
        <v>14</v>
      </c>
      <c r="J16" s="155">
        <f t="shared" ca="1" si="30"/>
        <v>42040</v>
      </c>
      <c r="K16" s="155">
        <f t="shared" ca="1" si="31"/>
        <v>0.625</v>
      </c>
      <c r="L16" s="155" t="str">
        <f t="shared" ca="1" si="32"/>
        <v>Winner Match 11</v>
      </c>
      <c r="M16" s="155" t="str">
        <f t="shared" ca="1" si="33"/>
        <v>Winner Match 12</v>
      </c>
      <c r="W16" s="155"/>
      <c r="X16" s="155"/>
      <c r="Y16" s="155"/>
      <c r="Z16" s="155"/>
      <c r="AA16" s="155"/>
      <c r="AG16" s="155" t="str">
        <f t="shared" si="34"/>
        <v/>
      </c>
      <c r="AH16" s="155" t="str">
        <f t="shared" si="35"/>
        <v/>
      </c>
      <c r="AI16" s="155" t="str">
        <f t="shared" si="36"/>
        <v/>
      </c>
      <c r="AJ16" s="155" t="str">
        <f t="shared" si="37"/>
        <v/>
      </c>
      <c r="AK16" s="155" t="str">
        <f t="shared" si="38"/>
        <v/>
      </c>
      <c r="AL16" s="154">
        <f>IF(dummy1!B23=dummy1!B22,IF(dummy1!C23&gt;1,AL15,AL15+1),1)</f>
        <v>1</v>
      </c>
      <c r="AM16" s="155" t="str">
        <f t="shared" si="39"/>
        <v>1Court 14</v>
      </c>
      <c r="AN16" s="155" t="str">
        <f t="shared" si="40"/>
        <v>1Court 14</v>
      </c>
      <c r="AO16" s="155" t="str">
        <f t="shared" si="41"/>
        <v>1Court 14</v>
      </c>
      <c r="AP16" s="155" t="str">
        <f t="shared" si="42"/>
        <v>1Court 14</v>
      </c>
      <c r="AQ16" s="155" t="str">
        <f t="shared" si="59"/>
        <v>Court 2</v>
      </c>
      <c r="AR16" s="155">
        <f t="shared" si="58"/>
        <v>4</v>
      </c>
      <c r="AS16" s="155">
        <f t="shared" ca="1" si="51"/>
        <v>2</v>
      </c>
      <c r="AT16" s="155">
        <f t="shared" ca="1" si="52"/>
        <v>0</v>
      </c>
      <c r="AU16" s="155">
        <f t="shared" ca="1" si="53"/>
        <v>0</v>
      </c>
      <c r="AV16" s="155">
        <f t="shared" ca="1" si="54"/>
        <v>0</v>
      </c>
      <c r="AW16" s="155">
        <f t="shared" ca="1" si="55"/>
        <v>0</v>
      </c>
      <c r="AX16" s="155">
        <f t="shared" ca="1" si="56"/>
        <v>0</v>
      </c>
      <c r="AY16" s="155">
        <f t="shared" ca="1" si="57"/>
        <v>0</v>
      </c>
      <c r="AZ16" s="157" t="str">
        <f t="array" aca="1" ref="AZ16" ca="1">IFERROR(INDEX($K$3:$K$18,MATCH(1,($AM$3:$AM$18=$AR16&amp;$AQ16)*($J$3:$J$18=AZ$3),0),0),"")</f>
        <v/>
      </c>
      <c r="BA16" s="159" t="str">
        <f t="array" aca="1" ref="BA16" ca="1">IFERROR(INDEX($I$3:$I$18,MATCH(1,($AM$3:$AM$18=$AR16&amp;$AQ16)*($J$3:$J$18=BA$3),0),0),"")</f>
        <v/>
      </c>
      <c r="BB16" s="157" t="str">
        <f t="array" aca="1" ref="BB16" ca="1">IFERROR(INDEX($L$3:$L$18,MATCH(1,($AM$3:$AM$18=$AR16&amp;$AQ16)*($J$3:$J$18=BB$3),0),0),"")</f>
        <v/>
      </c>
      <c r="BC16" s="157" t="str">
        <f t="array" aca="1" ref="BC16" ca="1">IFERROR(INDEX($M$3:$M$18,MATCH(1,($AM$3:$AM$18=$AR16&amp;$AQ16)*($J$3:$J$18=BC$3),0),0),"")</f>
        <v/>
      </c>
      <c r="BD16" s="157" t="str">
        <f t="array" aca="1" ref="BD16" ca="1">IFERROR(INDEX($K$3:$K$18,MATCH(1,($AM$3:$AM$18=$AR16&amp;$AQ16)*($J$3:$J$18=BD$3),0),0),"")</f>
        <v/>
      </c>
      <c r="BE16" s="159" t="str">
        <f t="array" aca="1" ref="BE16" ca="1">IFERROR(INDEX($I$3:$I$18,MATCH(1,($AM$3:$AM$18=$AR16&amp;$AQ16)*($J$3:$J$18=BE$3),0),0),"")</f>
        <v/>
      </c>
      <c r="BF16" s="157" t="str">
        <f t="array" aca="1" ref="BF16" ca="1">IFERROR(INDEX($L$3:$L$18,MATCH(1,($AM$3:$AM$18=$AR16&amp;$AQ16)*($J$3:$J$18=BF$3),0),0),"")</f>
        <v/>
      </c>
      <c r="BG16" s="157" t="str">
        <f t="array" aca="1" ref="BG16" ca="1">IFERROR(INDEX($M$3:$M$18,MATCH(1,($AM$3:$AM$18=$AR16&amp;$AQ16)*($J$3:$J$18=BG$3),0),0),"")</f>
        <v/>
      </c>
      <c r="BH16" s="157" t="str">
        <f t="array" aca="1" ref="BH16" ca="1">IFERROR(INDEX($K$3:$K$18,MATCH(1,($AM$3:$AM$18=$AR16&amp;$AQ16)*($J$3:$J$18=BH$3),0),0),"")</f>
        <v/>
      </c>
      <c r="BI16" s="159" t="str">
        <f t="array" aca="1" ref="BI16" ca="1">IFERROR(INDEX($I$3:$I$18,MATCH(1,($AM$3:$AM$18=$AR16&amp;$AQ16)*($J$3:$J$18=BI$3),0),0),"")</f>
        <v/>
      </c>
      <c r="BJ16" s="157" t="str">
        <f t="array" aca="1" ref="BJ16" ca="1">IFERROR(INDEX($L$3:$L$18,MATCH(1,($AM$3:$AM$18=$AR16&amp;$AQ16)*($J$3:$J$18=BJ$3),0),0),"")</f>
        <v/>
      </c>
      <c r="BK16" s="157" t="str">
        <f t="array" aca="1" ref="BK16" ca="1">IFERROR(INDEX($M$3:$M$18,MATCH(1,($AM$3:$AM$18=$AR16&amp;$AQ16)*($J$3:$J$18=BK$3),0),0),"")</f>
        <v/>
      </c>
      <c r="BL16" s="157" t="str">
        <f t="array" aca="1" ref="BL16" ca="1">IFERROR(INDEX($K$3:$K$18,MATCH(1,($AM$3:$AM$18=$AR16&amp;$AQ16)*($J$3:$J$18=BL$3),0),0),"")</f>
        <v/>
      </c>
      <c r="BM16" s="159" t="str">
        <f t="array" aca="1" ref="BM16" ca="1">IFERROR(INDEX($I$3:$I$18,MATCH(1,($AM$3:$AM$18=$AR16&amp;$AQ16)*($J$3:$J$18=BM$3),0),0),"")</f>
        <v/>
      </c>
      <c r="BN16" s="157" t="str">
        <f t="array" aca="1" ref="BN16" ca="1">IFERROR(INDEX($L$3:$L$18,MATCH(1,($AM$3:$AM$18=$AR16&amp;$AQ16)*($J$3:$J$18=BN$3),0),0),"")</f>
        <v/>
      </c>
      <c r="BO16" s="157" t="str">
        <f t="array" aca="1" ref="BO16" ca="1">IFERROR(INDEX($M$3:$M$18,MATCH(1,($AM$3:$AM$18=$AR16&amp;$AQ16)*($J$3:$J$18=BO$3),0),0),"")</f>
        <v/>
      </c>
      <c r="BP16" s="157" t="str">
        <f t="array" aca="1" ref="BP16" ca="1">IFERROR(INDEX($K$3:$K$18,MATCH(1,($AM$3:$AM$18=$AR16&amp;$AQ16)*($J$3:$J$18=BP$3),0),0),"")</f>
        <v/>
      </c>
      <c r="BQ16" s="159" t="str">
        <f t="array" aca="1" ref="BQ16" ca="1">IFERROR(INDEX($I$3:$I$18,MATCH(1,($AM$3:$AM$18=$AR16&amp;$AQ16)*($J$3:$J$18=BQ$3),0),0),"")</f>
        <v/>
      </c>
      <c r="BR16" s="157" t="str">
        <f t="array" aca="1" ref="BR16" ca="1">IFERROR(INDEX($L$3:$L$18,MATCH(1,($AM$3:$AM$18=$AR16&amp;$AQ16)*($J$3:$J$18=BR$3),0),0),"")</f>
        <v/>
      </c>
      <c r="BS16" s="157" t="str">
        <f t="array" aca="1" ref="BS16" ca="1">IFERROR(INDEX($M$3:$M$18,MATCH(1,($AM$3:$AM$18=$AR16&amp;$AQ16)*($J$3:$J$18=BS$3),0),0),"")</f>
        <v/>
      </c>
      <c r="BT16" s="157" t="str">
        <f t="array" aca="1" ref="BT16" ca="1">IFERROR(INDEX($K$3:$K$18,MATCH(1,($AM$3:$AM$18=$AR16&amp;$AQ16)*($J$3:$J$18=BT$3),0),0),"")</f>
        <v/>
      </c>
      <c r="BU16" s="159" t="str">
        <f t="array" aca="1" ref="BU16" ca="1">IFERROR(INDEX($I$3:$I$18,MATCH(1,($AM$3:$AM$18=$AR16&amp;$AQ16)*($J$3:$J$18=BU$3),0),0),"")</f>
        <v/>
      </c>
      <c r="BV16" s="157" t="str">
        <f t="array" aca="1" ref="BV16" ca="1">IFERROR(INDEX($L$3:$L$18,MATCH(1,($AM$3:$AM$18=$AR16&amp;$AQ16)*($J$3:$J$18=BV$3),0),0),"")</f>
        <v/>
      </c>
      <c r="BW16" s="157" t="str">
        <f t="array" aca="1" ref="BW16" ca="1">IFERROR(INDEX($M$3:$M$18,MATCH(1,($AM$3:$AM$18=$AR16&amp;$AQ16)*($J$3:$J$18=BW$3),0),0),"")</f>
        <v/>
      </c>
      <c r="BX16" s="157" t="str">
        <f t="array" aca="1" ref="BX16" ca="1">IFERROR(INDEX($K$3:$K$18,MATCH(1,($AM$3:$AM$18=$AR16&amp;$AQ16)*($J$3:$J$18=BX$3),0),0),"")</f>
        <v/>
      </c>
      <c r="BY16" s="159" t="str">
        <f t="array" aca="1" ref="BY16" ca="1">IFERROR(INDEX($I$3:$I$18,MATCH(1,($AM$3:$AM$18=$AR16&amp;$AQ16)*($J$3:$J$18=BY$3),0),0),"")</f>
        <v/>
      </c>
      <c r="BZ16" s="157" t="str">
        <f t="array" aca="1" ref="BZ16" ca="1">IFERROR(INDEX($L$3:$L$18,MATCH(1,($AM$3:$AM$18=$AR16&amp;$AQ16)*($J$3:$J$18=BZ$3),0),0),"")</f>
        <v/>
      </c>
      <c r="CA16" s="157" t="str">
        <f t="array" aca="1" ref="CA16" ca="1">IFERROR(INDEX($M$3:$M$18,MATCH(1,($AM$3:$AM$18=$AR16&amp;$AQ16)*($J$3:$J$18=CA$3),0),0),"")</f>
        <v/>
      </c>
      <c r="CB16" s="157" t="str">
        <f t="array" ref="CB16">IFERROR(INDEX($S$3:$S$34,MATCH(1,($AN$3:$AN$34=$AR16&amp;$AQ16)*($R$3:$R$34=CB$3),0),0),"")</f>
        <v/>
      </c>
      <c r="CC16" s="159" t="str">
        <f t="array" ref="CC16">IFERROR(INDEX($Q$3:$Q$34,MATCH(1,($AN$3:$AN$34=$AR16&amp;$AQ16)*($R$3:$R$34=CC$3),0),0),"")</f>
        <v/>
      </c>
      <c r="CD16" s="157" t="str">
        <f t="array" ref="CD16">IFERROR(INDEX($T$3:$T$34,MATCH(1,($AN$3:$AN$34=$AR16&amp;$AQ16)*($R$3:$R$34=CD$3),0),0),"")</f>
        <v/>
      </c>
      <c r="CE16" s="157" t="str">
        <f t="array" ref="CE16">IFERROR(INDEX($U$3:$U$34,MATCH(1,($AN$3:$AN$34=$AR16&amp;$AQ16)*($R$3:$R$34=CE$3),0),0),"")</f>
        <v/>
      </c>
      <c r="CF16" s="157" t="str">
        <f t="array" ref="CF16">IFERROR(INDEX($S$3:$S$34,MATCH(1,($AN$3:$AN$34=$AR16&amp;$AQ16)*($R$3:$R$34=CF$3),0),0),"")</f>
        <v/>
      </c>
      <c r="CG16" s="159" t="str">
        <f t="array" ref="CG16">IFERROR(INDEX($Q$3:$Q$34,MATCH(1,($AN$3:$AN$34=$AR16&amp;$AQ16)*($R$3:$R$34=CG$3),0),0),"")</f>
        <v/>
      </c>
      <c r="CH16" s="157" t="str">
        <f t="array" ref="CH16">IFERROR(INDEX($T$3:$T$34,MATCH(1,($AN$3:$AN$34=$AR16&amp;$AQ16)*($R$3:$R$34=CH$3),0),0),"")</f>
        <v/>
      </c>
      <c r="CI16" s="157" t="str">
        <f t="array" ref="CI16">IFERROR(INDEX($U$3:$U$34,MATCH(1,($AN$3:$AN$34=$AR16&amp;$AQ16)*($R$3:$R$34=CI$3),0),0),"")</f>
        <v/>
      </c>
      <c r="CJ16" s="157" t="str">
        <f t="array" ref="CJ16">IFERROR(INDEX($S$3:$S$34,MATCH(1,($AN$3:$AN$34=$AR16&amp;$AQ16)*($R$3:$R$34=CJ$3),0),0),"")</f>
        <v/>
      </c>
      <c r="CK16" s="159" t="str">
        <f t="array" ref="CK16">IFERROR(INDEX($Q$3:$Q$34,MATCH(1,($AN$3:$AN$34=$AR16&amp;$AQ16)*($R$3:$R$34=CK$3),0),0),"")</f>
        <v/>
      </c>
      <c r="CL16" s="157" t="str">
        <f t="array" ref="CL16">IFERROR(INDEX($T$3:$T$34,MATCH(1,($AN$3:$AN$34=$AR16&amp;$AQ16)*($R$3:$R$34=CL$3),0),0),"")</f>
        <v/>
      </c>
      <c r="CM16" s="157" t="str">
        <f t="array" ref="CM16">IFERROR(INDEX($U$3:$U$34,MATCH(1,($AN$3:$AN$34=$AR16&amp;$AQ16)*($R$3:$R$34=CM$3),0),0),"")</f>
        <v/>
      </c>
      <c r="CN16" s="157" t="str">
        <f t="array" ref="CN16">IFERROR(INDEX($S$3:$S$34,MATCH(1,($AN$3:$AN$34=$AR16&amp;$AQ16)*($R$3:$R$34=CN$3),0),0),"")</f>
        <v/>
      </c>
      <c r="CO16" s="159" t="str">
        <f t="array" ref="CO16">IFERROR(INDEX($Q$3:$Q$34,MATCH(1,($AN$3:$AN$34=$AR16&amp;$AQ16)*($R$3:$R$34=CO$3),0),0),"")</f>
        <v/>
      </c>
      <c r="CP16" s="157" t="str">
        <f t="array" ref="CP16">IFERROR(INDEX($T$3:$T$34,MATCH(1,($AN$3:$AN$34=$AR16&amp;$AQ16)*($R$3:$R$34=CP$3),0),0),"")</f>
        <v/>
      </c>
      <c r="CQ16" s="157" t="str">
        <f t="array" ref="CQ16">IFERROR(INDEX($U$3:$U$34,MATCH(1,($AN$3:$AN$34=$AR16&amp;$AQ16)*($R$3:$R$34=CQ$3),0),0),"")</f>
        <v/>
      </c>
      <c r="CR16" s="157" t="str">
        <f t="array" ref="CR16">IFERROR(INDEX($S$3:$S$34,MATCH(1,($AN$3:$AN$34=$AR16&amp;$AQ16)*($R$3:$R$34=CR$3),0),0),"")</f>
        <v/>
      </c>
      <c r="CS16" s="159" t="str">
        <f t="array" ref="CS16">IFERROR(INDEX($Q$3:$Q$34,MATCH(1,($AN$3:$AN$34=$AR16&amp;$AQ16)*($R$3:$R$34=CS$3),0),0),"")</f>
        <v/>
      </c>
      <c r="CT16" s="157" t="str">
        <f t="array" ref="CT16">IFERROR(INDEX($T$3:$T$34,MATCH(1,($AN$3:$AN$34=$AR16&amp;$AQ16)*($R$3:$R$34=CT$3),0),0),"")</f>
        <v/>
      </c>
      <c r="CU16" s="157" t="str">
        <f t="array" ref="CU16">IFERROR(INDEX($U$3:$U$34,MATCH(1,($AN$3:$AN$34=$AR16&amp;$AQ16)*($R$3:$R$34=CU$3),0),0),"")</f>
        <v/>
      </c>
      <c r="CV16" s="157" t="str">
        <f t="array" ref="CV16">IFERROR(INDEX($S$3:$S$34,MATCH(1,($AN$3:$AN$34=$AR16&amp;$AQ16)*($R$3:$R$34=CV$3),0),0),"")</f>
        <v/>
      </c>
      <c r="CW16" s="159" t="str">
        <f t="array" ref="CW16">IFERROR(INDEX($Q$3:$Q$34,MATCH(1,($AN$3:$AN$34=$AR16&amp;$AQ16)*($R$3:$R$34=CW$3),0),0),"")</f>
        <v/>
      </c>
      <c r="CX16" s="157" t="str">
        <f t="array" ref="CX16">IFERROR(INDEX($T$3:$T$34,MATCH(1,($AN$3:$AN$34=$AR16&amp;$AQ16)*($R$3:$R$34=CX$3),0),0),"")</f>
        <v/>
      </c>
      <c r="CY16" s="157" t="str">
        <f t="array" ref="CY16">IFERROR(INDEX($U$3:$U$34,MATCH(1,($AN$3:$AN$34=$AR16&amp;$AQ16)*($R$3:$R$34=CY$3),0),0),"")</f>
        <v/>
      </c>
      <c r="CZ16" s="157" t="str">
        <f t="array" ref="CZ16">IFERROR(INDEX($S$3:$S$34,MATCH(1,($AN$3:$AN$34=$AR16&amp;$AQ16)*($R$3:$R$34=CZ$3),0),0),"")</f>
        <v/>
      </c>
      <c r="DA16" s="159" t="str">
        <f t="array" ref="DA16">IFERROR(INDEX($Q$3:$Q$34,MATCH(1,($AN$3:$AN$34=$AR16&amp;$AQ16)*($R$3:$R$34=DA$3),0),0),"")</f>
        <v/>
      </c>
      <c r="DB16" s="157" t="str">
        <f t="array" ref="DB16">IFERROR(INDEX($T$3:$T$34,MATCH(1,($AN$3:$AN$34=$AR16&amp;$AQ16)*($R$3:$R$34=DB$3),0),0),"")</f>
        <v/>
      </c>
      <c r="DC16" s="157" t="str">
        <f t="array" ref="DC16">IFERROR(INDEX($U$3:$U$34,MATCH(1,($AN$3:$AN$34=$AR16&amp;$AQ16)*($R$3:$R$34=DC$3),0),0),"")</f>
        <v/>
      </c>
      <c r="DD16" s="157" t="str">
        <f t="array" ref="DD16">IFERROR(INDEX($AA$3:$AA$66,MATCH(1,($AO$3:$AO$66=$AR16&amp;$AQ16)*($Z$3:$Z$66=DD$3),0),0),"")</f>
        <v/>
      </c>
      <c r="DE16" s="159" t="str">
        <f t="array" ref="DE16">IFERROR(INDEX($Y$3:$Y$66,MATCH(1,($AO$3:$AO$66=$AR16&amp;$AQ16)*($Z$3:$Z$66=DE$3),0),0),"")</f>
        <v/>
      </c>
      <c r="DF16" s="157" t="str">
        <f t="array" ref="DF16">IFERROR(INDEX($AB$3:$AB$66,MATCH(1,($AO$3:$AO$66=$AR16&amp;$AQ16)*($Z$3:$Z$66=DF$3),0),0),"")</f>
        <v/>
      </c>
      <c r="DG16" s="157" t="str">
        <f t="array" ref="DG16">IFERROR(INDEX($AC$3:$AC$66,MATCH(1,($AO$3:$AO$66=$AR16&amp;$AQ16)*($Z$3:$Z$66=DG$3),0),0),"")</f>
        <v/>
      </c>
      <c r="DH16" s="157" t="str">
        <f t="array" ref="DH16">IFERROR(INDEX($AA$3:$AA$66,MATCH(1,($AO$3:$AO$66=$AR16&amp;$AQ16)*($Z$3:$Z$66=DH$3),0),0),"")</f>
        <v/>
      </c>
      <c r="DI16" s="159" t="str">
        <f t="array" ref="DI16">IFERROR(INDEX($Y$3:$Y$66,MATCH(1,($AO$3:$AO$66=$AR16&amp;$AQ16)*($Z$3:$Z$66=DI$3),0),0),"")</f>
        <v/>
      </c>
      <c r="DJ16" s="157" t="str">
        <f t="array" ref="DJ16">IFERROR(INDEX($AB$3:$AB$66,MATCH(1,($AO$3:$AO$66=$AR16&amp;$AQ16)*($Z$3:$Z$66=DJ$3),0),0),"")</f>
        <v/>
      </c>
      <c r="DK16" s="157" t="str">
        <f t="array" ref="DK16">IFERROR(INDEX($AC$3:$AC$66,MATCH(1,($AO$3:$AO$66=$AR16&amp;$AQ16)*($Z$3:$Z$66=DK$3),0),0),"")</f>
        <v/>
      </c>
      <c r="DL16" s="157" t="str">
        <f t="array" ref="DL16">IFERROR(INDEX($AA$3:$AA$66,MATCH(1,($AO$3:$AO$66=$AR16&amp;$AQ16)*($Z$3:$Z$66=DL$3),0),0),"")</f>
        <v/>
      </c>
      <c r="DM16" s="159" t="str">
        <f t="array" ref="DM16">IFERROR(INDEX($Y$3:$Y$66,MATCH(1,($AO$3:$AO$66=$AR16&amp;$AQ16)*($Z$3:$Z$66=DM$3),0),0),"")</f>
        <v/>
      </c>
      <c r="DN16" s="157" t="str">
        <f t="array" ref="DN16">IFERROR(INDEX($AB$3:$AB$66,MATCH(1,($AO$3:$AO$66=$AR16&amp;$AQ16)*($Z$3:$Z$66=DN$3),0),0),"")</f>
        <v/>
      </c>
      <c r="DO16" s="157" t="str">
        <f t="array" ref="DO16">IFERROR(INDEX($AC$3:$AC$66,MATCH(1,($AO$3:$AO$66=$AR16&amp;$AQ16)*($Z$3:$Z$66=DO$3),0),0),"")</f>
        <v/>
      </c>
      <c r="DP16" s="157" t="str">
        <f t="array" ref="DP16">IFERROR(INDEX($AA$3:$AA$66,MATCH(1,($AO$3:$AO$66=$AR16&amp;$AQ16)*($Z$3:$Z$66=DP$3),0),0),"")</f>
        <v/>
      </c>
      <c r="DQ16" s="159" t="str">
        <f t="array" ref="DQ16">IFERROR(INDEX($Y$3:$Y$66,MATCH(1,($AO$3:$AO$66=$AR16&amp;$AQ16)*($Z$3:$Z$66=DQ$3),0),0),"")</f>
        <v/>
      </c>
      <c r="DR16" s="157" t="str">
        <f t="array" ref="DR16">IFERROR(INDEX($AB$3:$AB$66,MATCH(1,($AO$3:$AO$66=$AR16&amp;$AQ16)*($Z$3:$Z$66=DR$3),0),0),"")</f>
        <v/>
      </c>
      <c r="DS16" s="157" t="str">
        <f t="array" ref="DS16">IFERROR(INDEX($AC$3:$AC$66,MATCH(1,($AO$3:$AO$66=$AR16&amp;$AQ16)*($Z$3:$Z$66=DS$3),0),0),"")</f>
        <v/>
      </c>
      <c r="DT16" s="157" t="str">
        <f t="array" ref="DT16">IFERROR(INDEX($AA$3:$AA$66,MATCH(1,($AO$3:$AO$66=$AR16&amp;$AQ16)*($Z$3:$Z$66=DT$3),0),0),"")</f>
        <v/>
      </c>
      <c r="DU16" s="159" t="str">
        <f t="array" ref="DU16">IFERROR(INDEX($Y$3:$Y$66,MATCH(1,($AO$3:$AO$66=$AR16&amp;$AQ16)*($Z$3:$Z$66=DU$3),0),0),"")</f>
        <v/>
      </c>
      <c r="DV16" s="157" t="str">
        <f t="array" ref="DV16">IFERROR(INDEX($AB$3:$AB$66,MATCH(1,($AO$3:$AO$66=$AR16&amp;$AQ16)*($Z$3:$Z$66=DV$3),0),0),"")</f>
        <v/>
      </c>
      <c r="DW16" s="157" t="str">
        <f t="array" ref="DW16">IFERROR(INDEX($AC$3:$AC$66,MATCH(1,($AO$3:$AO$66=$AR16&amp;$AQ16)*($Z$3:$Z$66=DW$3),0),0),"")</f>
        <v/>
      </c>
      <c r="DX16" s="157" t="str">
        <f t="array" ref="DX16">IFERROR(INDEX($AA$3:$AA$66,MATCH(1,($AO$3:$AO$66=$AR16&amp;$AQ16)*($Z$3:$Z$66=DX$3),0),0),"")</f>
        <v/>
      </c>
      <c r="DY16" s="159" t="str">
        <f t="array" ref="DY16">IFERROR(INDEX($Y$3:$Y$66,MATCH(1,($AO$3:$AO$66=$AR16&amp;$AQ16)*($Z$3:$Z$66=DY$3),0),0),"")</f>
        <v/>
      </c>
      <c r="DZ16" s="157" t="str">
        <f t="array" ref="DZ16">IFERROR(INDEX($AB$3:$AB$66,MATCH(1,($AO$3:$AO$66=$AR16&amp;$AQ16)*($Z$3:$Z$66=DZ$3),0),0),"")</f>
        <v/>
      </c>
      <c r="EA16" s="157" t="str">
        <f t="array" ref="EA16">IFERROR(INDEX($AC$3:$AC$66,MATCH(1,($AO$3:$AO$66=$AR16&amp;$AQ16)*($Z$3:$Z$66=EA$3),0),0),"")</f>
        <v/>
      </c>
      <c r="EB16" s="157" t="str">
        <f t="array" ref="EB16">IFERROR(INDEX($AA$3:$AA$66,MATCH(1,($AO$3:$AO$66=$AR16&amp;$AQ16)*($Z$3:$Z$66=EB$3),0),0),"")</f>
        <v/>
      </c>
      <c r="EC16" s="159" t="str">
        <f t="array" ref="EC16">IFERROR(INDEX($Y$3:$Y$66,MATCH(1,($AO$3:$AO$66=$AR16&amp;$AQ16)*($Z$3:$Z$66=EC$3),0),0),"")</f>
        <v/>
      </c>
      <c r="ED16" s="157" t="str">
        <f t="array" ref="ED16">IFERROR(INDEX($AB$3:$AB$66,MATCH(1,($AO$3:$AO$66=$AR16&amp;$AQ16)*($Z$3:$Z$66=ED$3),0),0),"")</f>
        <v/>
      </c>
      <c r="EE16" s="157" t="str">
        <f t="array" ref="EE16">IFERROR(INDEX($AC$3:$AC$66,MATCH(1,($AO$3:$AO$66=$AR16&amp;$AQ16)*($Z$3:$Z$66=EE$3),0),0),"")</f>
        <v/>
      </c>
      <c r="EF16" s="157" t="str">
        <f t="array" ref="EF16">IFERROR(INDEX($AI$3:$AI$130,MATCH(1,($AP$3:$AP$130=$AR16&amp;$AQ16)*($AH$3:$AH$130=EF$3),0),0),"")</f>
        <v/>
      </c>
      <c r="EG16" s="159" t="str">
        <f t="array" ref="EG16">IFERROR(INDEX($AG$3:$AG$130,MATCH(1,($AP$3:$AP$130=$AR16&amp;$AQ16)*($AH$3:$AH$130=EG$3),0),0),"")</f>
        <v/>
      </c>
      <c r="EH16" s="157" t="str">
        <f t="array" ref="EH16">IFERROR(INDEX($AJ$3:$AJ$130,MATCH(1,($AP$3:$AP$130=$AR16&amp;$AQ16)*($AH$3:$AH$130=EH$3),0),0),"")</f>
        <v/>
      </c>
      <c r="EI16" s="157" t="str">
        <f t="array" ref="EI16">IFERROR(INDEX($AK$3:$AK$130,MATCH(1,($AP$3:$AP$130=$AR16&amp;$AQ16)*($AH$3:$AH$130=EI$3),0),0),"")</f>
        <v/>
      </c>
      <c r="EJ16" s="157" t="str">
        <f t="array" ref="EJ16">IFERROR(INDEX($AI$3:$AI$130,MATCH(1,($AP$3:$AP$130=$AR16&amp;$AQ16)*($AH$3:$AH$130=EJ$3),0),0),"")</f>
        <v/>
      </c>
      <c r="EK16" s="159" t="str">
        <f t="array" ref="EK16">IFERROR(INDEX($AG$3:$AG$130,MATCH(1,($AP$3:$AP$130=$AR16&amp;$AQ16)*($AH$3:$AH$130=EK$3),0),0),"")</f>
        <v/>
      </c>
      <c r="EL16" s="157" t="str">
        <f t="array" ref="EL16">IFERROR(INDEX($AJ$3:$AJ$130,MATCH(1,($AP$3:$AP$130=$AR16&amp;$AQ16)*($AH$3:$AH$130=EL$3),0),0),"")</f>
        <v/>
      </c>
      <c r="EM16" s="157" t="str">
        <f t="array" ref="EM16">IFERROR(INDEX($AK$3:$AK$130,MATCH(1,($AP$3:$AP$130=$AR16&amp;$AQ16)*($AH$3:$AH$130=EM$3),0),0),"")</f>
        <v/>
      </c>
      <c r="EN16" s="157" t="str">
        <f t="array" ref="EN16">IFERROR(INDEX($AI$3:$AI$130,MATCH(1,($AP$3:$AP$130=$AR16&amp;$AQ16)*($AH$3:$AH$130=EN$3),0),0),"")</f>
        <v/>
      </c>
      <c r="EO16" s="159" t="str">
        <f t="array" ref="EO16">IFERROR(INDEX($AG$3:$AG$130,MATCH(1,($AP$3:$AP$130=$AR16&amp;$AQ16)*($AH$3:$AH$130=EO$3),0),0),"")</f>
        <v/>
      </c>
      <c r="EP16" s="157" t="str">
        <f t="array" ref="EP16">IFERROR(INDEX($AJ$3:$AJ$130,MATCH(1,($AP$3:$AP$130=$AR16&amp;$AQ16)*($AH$3:$AH$130=EP$3),0),0),"")</f>
        <v/>
      </c>
      <c r="EQ16" s="157" t="str">
        <f t="array" ref="EQ16">IFERROR(INDEX($AK$3:$AK$130,MATCH(1,($AP$3:$AP$130=$AR16&amp;$AQ16)*($AH$3:$AH$130=EQ$3),0),0),"")</f>
        <v/>
      </c>
      <c r="ER16" s="157" t="str">
        <f t="array" ref="ER16">IFERROR(INDEX($AI$3:$AI$130,MATCH(1,($AP$3:$AP$130=$AR16&amp;$AQ16)*($AH$3:$AH$130=ER$3),0),0),"")</f>
        <v/>
      </c>
      <c r="ES16" s="159" t="str">
        <f t="array" ref="ES16">IFERROR(INDEX($AG$3:$AG$130,MATCH(1,($AP$3:$AP$130=$AR16&amp;$AQ16)*($AH$3:$AH$130=ES$3),0),0),"")</f>
        <v/>
      </c>
      <c r="ET16" s="157" t="str">
        <f t="array" ref="ET16">IFERROR(INDEX($AJ$3:$AJ$130,MATCH(1,($AP$3:$AP$130=$AR16&amp;$AQ16)*($AH$3:$AH$130=ET$3),0),0),"")</f>
        <v/>
      </c>
      <c r="EU16" s="157" t="str">
        <f t="array" ref="EU16">IFERROR(INDEX($AK$3:$AK$130,MATCH(1,($AP$3:$AP$130=$AR16&amp;$AQ16)*($AH$3:$AH$130=EU$3),0),0),"")</f>
        <v/>
      </c>
      <c r="EV16" s="157" t="str">
        <f t="array" ref="EV16">IFERROR(INDEX($AI$3:$AI$130,MATCH(1,($AP$3:$AP$130=$AR16&amp;$AQ16)*($AH$3:$AH$130=EV$3),0),0),"")</f>
        <v/>
      </c>
      <c r="EW16" s="159" t="str">
        <f t="array" ref="EW16">IFERROR(INDEX($AG$3:$AG$130,MATCH(1,($AP$3:$AP$130=$AR16&amp;$AQ16)*($AH$3:$AH$130=EW$3),0),0),"")</f>
        <v/>
      </c>
      <c r="EX16" s="157" t="str">
        <f t="array" ref="EX16">IFERROR(INDEX($AJ$3:$AJ$130,MATCH(1,($AP$3:$AP$130=$AR16&amp;$AQ16)*($AH$3:$AH$130=EX$3),0),0),"")</f>
        <v/>
      </c>
      <c r="EY16" s="157" t="str">
        <f t="array" ref="EY16">IFERROR(INDEX($AK$3:$AK$130,MATCH(1,($AP$3:$AP$130=$AR16&amp;$AQ16)*($AH$3:$AH$130=EY$3),0),0),"")</f>
        <v/>
      </c>
      <c r="EZ16" s="157" t="str">
        <f t="array" ref="EZ16">IFERROR(INDEX($AI$3:$AI$130,MATCH(1,($AP$3:$AP$130=$AR16&amp;$AQ16)*($AH$3:$AH$130=EZ$3),0),0),"")</f>
        <v/>
      </c>
      <c r="FA16" s="159" t="str">
        <f t="array" ref="FA16">IFERROR(INDEX($AG$3:$AG$130,MATCH(1,($AP$3:$AP$130=$AR16&amp;$AQ16)*($AH$3:$AH$130=FA$3),0),0),"")</f>
        <v/>
      </c>
      <c r="FB16" s="157" t="str">
        <f t="array" ref="FB16">IFERROR(INDEX($AJ$3:$AJ$130,MATCH(1,($AP$3:$AP$130=$AR16&amp;$AQ16)*($AH$3:$AH$130=FB$3),0),0),"")</f>
        <v/>
      </c>
      <c r="FC16" s="157" t="str">
        <f t="array" ref="FC16">IFERROR(INDEX($AK$3:$AK$130,MATCH(1,($AP$3:$AP$130=$AR16&amp;$AQ16)*($AH$3:$AH$130=FC$3),0),0),"")</f>
        <v/>
      </c>
      <c r="FD16" s="157" t="str">
        <f t="array" ref="FD16">IFERROR(INDEX($AI$3:$AI$130,MATCH(1,($AP$3:$AP$130=$AR16&amp;$AQ16)*($AH$3:$AH$130=FD$3),0),0),"")</f>
        <v/>
      </c>
      <c r="FE16" s="159" t="str">
        <f t="array" ref="FE16">IFERROR(INDEX($AG$3:$AG$130,MATCH(1,($AP$3:$AP$130=$AR16&amp;$AQ16)*($AH$3:$AH$130=FE$3),0),0),"")</f>
        <v/>
      </c>
      <c r="FF16" s="157" t="str">
        <f t="array" ref="FF16">IFERROR(INDEX($AJ$3:$AJ$130,MATCH(1,($AP$3:$AP$130=$AR16&amp;$AQ16)*($AH$3:$AH$130=FF$3),0),0),"")</f>
        <v/>
      </c>
      <c r="FG16" s="157" t="str">
        <f t="array" ref="FG16">IFERROR(INDEX($AK$3:$AK$130,MATCH(1,($AP$3:$AP$130=$AR16&amp;$AQ16)*($AH$3:$AH$130=FG$3),0),0),"")</f>
        <v/>
      </c>
    </row>
    <row r="17" spans="2:163" ht="13.8" x14ac:dyDescent="0.25">
      <c r="B17" s="155">
        <f>dummy1!O23</f>
        <v>15</v>
      </c>
      <c r="C17" s="156">
        <f>dummy1!P23</f>
        <v>42040</v>
      </c>
      <c r="D17" s="157">
        <f>dummy1!Q23</f>
        <v>0.625</v>
      </c>
      <c r="E17" s="155" t="str">
        <f>dummy1!R23</f>
        <v>Court 15</v>
      </c>
      <c r="F17" s="155">
        <f ca="1">'Bracket 9 - 16'!AY57</f>
        <v>15</v>
      </c>
      <c r="G17" s="155" t="str">
        <f ca="1">'Bracket 9 - 16'!AZ54</f>
        <v>Loser Match 13</v>
      </c>
      <c r="H17" s="155" t="str">
        <f ca="1">'Bracket 9 - 16'!AZ55</f>
        <v>Loser Match 14</v>
      </c>
      <c r="I17" s="155">
        <f t="shared" ca="1" si="29"/>
        <v>15</v>
      </c>
      <c r="J17" s="155">
        <f t="shared" ca="1" si="30"/>
        <v>42040</v>
      </c>
      <c r="K17" s="155">
        <f t="shared" ca="1" si="31"/>
        <v>0.625</v>
      </c>
      <c r="L17" s="155" t="str">
        <f t="shared" ca="1" si="32"/>
        <v>Loser Match 13</v>
      </c>
      <c r="M17" s="155" t="str">
        <f t="shared" ca="1" si="33"/>
        <v>Loser Match 14</v>
      </c>
      <c r="W17" s="155"/>
      <c r="X17" s="155"/>
      <c r="Y17" s="155"/>
      <c r="Z17" s="155"/>
      <c r="AA17" s="155"/>
      <c r="AG17" s="155" t="str">
        <f t="shared" si="34"/>
        <v/>
      </c>
      <c r="AH17" s="155" t="str">
        <f t="shared" si="35"/>
        <v/>
      </c>
      <c r="AI17" s="155" t="str">
        <f t="shared" si="36"/>
        <v/>
      </c>
      <c r="AJ17" s="155" t="str">
        <f t="shared" si="37"/>
        <v/>
      </c>
      <c r="AK17" s="155" t="str">
        <f t="shared" si="38"/>
        <v/>
      </c>
      <c r="AL17" s="154">
        <f>IF(dummy1!B24=dummy1!B23,IF(dummy1!C24&gt;1,AL16,AL16+1),1)</f>
        <v>1</v>
      </c>
      <c r="AM17" s="155" t="str">
        <f t="shared" si="39"/>
        <v>1Court 15</v>
      </c>
      <c r="AN17" s="155" t="str">
        <f t="shared" si="40"/>
        <v>1Court 15</v>
      </c>
      <c r="AO17" s="155" t="str">
        <f t="shared" si="41"/>
        <v>1Court 15</v>
      </c>
      <c r="AP17" s="155" t="str">
        <f t="shared" si="42"/>
        <v>1Court 15</v>
      </c>
      <c r="AQ17" s="155" t="str">
        <f t="shared" si="59"/>
        <v>Court 2</v>
      </c>
      <c r="AR17" s="155">
        <f t="shared" si="58"/>
        <v>5</v>
      </c>
      <c r="AS17" s="155">
        <f t="shared" ca="1" si="51"/>
        <v>2</v>
      </c>
      <c r="AT17" s="155">
        <f t="shared" ca="1" si="52"/>
        <v>0</v>
      </c>
      <c r="AU17" s="155">
        <f t="shared" ca="1" si="53"/>
        <v>0</v>
      </c>
      <c r="AV17" s="155">
        <f t="shared" ca="1" si="54"/>
        <v>0</v>
      </c>
      <c r="AW17" s="155">
        <f t="shared" ca="1" si="55"/>
        <v>0</v>
      </c>
      <c r="AX17" s="155">
        <f t="shared" ca="1" si="56"/>
        <v>0</v>
      </c>
      <c r="AY17" s="155">
        <f t="shared" ca="1" si="57"/>
        <v>0</v>
      </c>
      <c r="AZ17" s="157" t="str">
        <f t="array" aca="1" ref="AZ17" ca="1">IFERROR(INDEX($K$3:$K$18,MATCH(1,($AM$3:$AM$18=$AR17&amp;$AQ17)*($J$3:$J$18=AZ$3),0),0),"")</f>
        <v/>
      </c>
      <c r="BA17" s="159" t="str">
        <f t="array" aca="1" ref="BA17" ca="1">IFERROR(INDEX($I$3:$I$18,MATCH(1,($AM$3:$AM$18=$AR17&amp;$AQ17)*($J$3:$J$18=BA$3),0),0),"")</f>
        <v/>
      </c>
      <c r="BB17" s="157" t="str">
        <f t="array" aca="1" ref="BB17" ca="1">IFERROR(INDEX($L$3:$L$18,MATCH(1,($AM$3:$AM$18=$AR17&amp;$AQ17)*($J$3:$J$18=BB$3),0),0),"")</f>
        <v/>
      </c>
      <c r="BC17" s="157" t="str">
        <f t="array" aca="1" ref="BC17" ca="1">IFERROR(INDEX($M$3:$M$18,MATCH(1,($AM$3:$AM$18=$AR17&amp;$AQ17)*($J$3:$J$18=BC$3),0),0),"")</f>
        <v/>
      </c>
      <c r="BD17" s="157" t="str">
        <f t="array" aca="1" ref="BD17" ca="1">IFERROR(INDEX($K$3:$K$18,MATCH(1,($AM$3:$AM$18=$AR17&amp;$AQ17)*($J$3:$J$18=BD$3),0),0),"")</f>
        <v/>
      </c>
      <c r="BE17" s="159" t="str">
        <f t="array" aca="1" ref="BE17" ca="1">IFERROR(INDEX($I$3:$I$18,MATCH(1,($AM$3:$AM$18=$AR17&amp;$AQ17)*($J$3:$J$18=BE$3),0),0),"")</f>
        <v/>
      </c>
      <c r="BF17" s="157" t="str">
        <f t="array" aca="1" ref="BF17" ca="1">IFERROR(INDEX($L$3:$L$18,MATCH(1,($AM$3:$AM$18=$AR17&amp;$AQ17)*($J$3:$J$18=BF$3),0),0),"")</f>
        <v/>
      </c>
      <c r="BG17" s="157" t="str">
        <f t="array" aca="1" ref="BG17" ca="1">IFERROR(INDEX($M$3:$M$18,MATCH(1,($AM$3:$AM$18=$AR17&amp;$AQ17)*($J$3:$J$18=BG$3),0),0),"")</f>
        <v/>
      </c>
      <c r="BH17" s="157" t="str">
        <f t="array" aca="1" ref="BH17" ca="1">IFERROR(INDEX($K$3:$K$18,MATCH(1,($AM$3:$AM$18=$AR17&amp;$AQ17)*($J$3:$J$18=BH$3),0),0),"")</f>
        <v/>
      </c>
      <c r="BI17" s="159" t="str">
        <f t="array" aca="1" ref="BI17" ca="1">IFERROR(INDEX($I$3:$I$18,MATCH(1,($AM$3:$AM$18=$AR17&amp;$AQ17)*($J$3:$J$18=BI$3),0),0),"")</f>
        <v/>
      </c>
      <c r="BJ17" s="157" t="str">
        <f t="array" aca="1" ref="BJ17" ca="1">IFERROR(INDEX($L$3:$L$18,MATCH(1,($AM$3:$AM$18=$AR17&amp;$AQ17)*($J$3:$J$18=BJ$3),0),0),"")</f>
        <v/>
      </c>
      <c r="BK17" s="157" t="str">
        <f t="array" aca="1" ref="BK17" ca="1">IFERROR(INDEX($M$3:$M$18,MATCH(1,($AM$3:$AM$18=$AR17&amp;$AQ17)*($J$3:$J$18=BK$3),0),0),"")</f>
        <v/>
      </c>
      <c r="BL17" s="157" t="str">
        <f t="array" aca="1" ref="BL17" ca="1">IFERROR(INDEX($K$3:$K$18,MATCH(1,($AM$3:$AM$18=$AR17&amp;$AQ17)*($J$3:$J$18=BL$3),0),0),"")</f>
        <v/>
      </c>
      <c r="BM17" s="159" t="str">
        <f t="array" aca="1" ref="BM17" ca="1">IFERROR(INDEX($I$3:$I$18,MATCH(1,($AM$3:$AM$18=$AR17&amp;$AQ17)*($J$3:$J$18=BM$3),0),0),"")</f>
        <v/>
      </c>
      <c r="BN17" s="157" t="str">
        <f t="array" aca="1" ref="BN17" ca="1">IFERROR(INDEX($L$3:$L$18,MATCH(1,($AM$3:$AM$18=$AR17&amp;$AQ17)*($J$3:$J$18=BN$3),0),0),"")</f>
        <v/>
      </c>
      <c r="BO17" s="157" t="str">
        <f t="array" aca="1" ref="BO17" ca="1">IFERROR(INDEX($M$3:$M$18,MATCH(1,($AM$3:$AM$18=$AR17&amp;$AQ17)*($J$3:$J$18=BO$3),0),0),"")</f>
        <v/>
      </c>
      <c r="BP17" s="157" t="str">
        <f t="array" aca="1" ref="BP17" ca="1">IFERROR(INDEX($K$3:$K$18,MATCH(1,($AM$3:$AM$18=$AR17&amp;$AQ17)*($J$3:$J$18=BP$3),0),0),"")</f>
        <v/>
      </c>
      <c r="BQ17" s="159" t="str">
        <f t="array" aca="1" ref="BQ17" ca="1">IFERROR(INDEX($I$3:$I$18,MATCH(1,($AM$3:$AM$18=$AR17&amp;$AQ17)*($J$3:$J$18=BQ$3),0),0),"")</f>
        <v/>
      </c>
      <c r="BR17" s="157" t="str">
        <f t="array" aca="1" ref="BR17" ca="1">IFERROR(INDEX($L$3:$L$18,MATCH(1,($AM$3:$AM$18=$AR17&amp;$AQ17)*($J$3:$J$18=BR$3),0),0),"")</f>
        <v/>
      </c>
      <c r="BS17" s="157" t="str">
        <f t="array" aca="1" ref="BS17" ca="1">IFERROR(INDEX($M$3:$M$18,MATCH(1,($AM$3:$AM$18=$AR17&amp;$AQ17)*($J$3:$J$18=BS$3),0),0),"")</f>
        <v/>
      </c>
      <c r="BT17" s="157" t="str">
        <f t="array" aca="1" ref="BT17" ca="1">IFERROR(INDEX($K$3:$K$18,MATCH(1,($AM$3:$AM$18=$AR17&amp;$AQ17)*($J$3:$J$18=BT$3),0),0),"")</f>
        <v/>
      </c>
      <c r="BU17" s="159" t="str">
        <f t="array" aca="1" ref="BU17" ca="1">IFERROR(INDEX($I$3:$I$18,MATCH(1,($AM$3:$AM$18=$AR17&amp;$AQ17)*($J$3:$J$18=BU$3),0),0),"")</f>
        <v/>
      </c>
      <c r="BV17" s="157" t="str">
        <f t="array" aca="1" ref="BV17" ca="1">IFERROR(INDEX($L$3:$L$18,MATCH(1,($AM$3:$AM$18=$AR17&amp;$AQ17)*($J$3:$J$18=BV$3),0),0),"")</f>
        <v/>
      </c>
      <c r="BW17" s="157" t="str">
        <f t="array" aca="1" ref="BW17" ca="1">IFERROR(INDEX($M$3:$M$18,MATCH(1,($AM$3:$AM$18=$AR17&amp;$AQ17)*($J$3:$J$18=BW$3),0),0),"")</f>
        <v/>
      </c>
      <c r="BX17" s="157" t="str">
        <f t="array" aca="1" ref="BX17" ca="1">IFERROR(INDEX($K$3:$K$18,MATCH(1,($AM$3:$AM$18=$AR17&amp;$AQ17)*($J$3:$J$18=BX$3),0),0),"")</f>
        <v/>
      </c>
      <c r="BY17" s="159" t="str">
        <f t="array" aca="1" ref="BY17" ca="1">IFERROR(INDEX($I$3:$I$18,MATCH(1,($AM$3:$AM$18=$AR17&amp;$AQ17)*($J$3:$J$18=BY$3),0),0),"")</f>
        <v/>
      </c>
      <c r="BZ17" s="157" t="str">
        <f t="array" aca="1" ref="BZ17" ca="1">IFERROR(INDEX($L$3:$L$18,MATCH(1,($AM$3:$AM$18=$AR17&amp;$AQ17)*($J$3:$J$18=BZ$3),0),0),"")</f>
        <v/>
      </c>
      <c r="CA17" s="157" t="str">
        <f t="array" aca="1" ref="CA17" ca="1">IFERROR(INDEX($M$3:$M$18,MATCH(1,($AM$3:$AM$18=$AR17&amp;$AQ17)*($J$3:$J$18=CA$3),0),0),"")</f>
        <v/>
      </c>
      <c r="CB17" s="157" t="str">
        <f t="array" ref="CB17">IFERROR(INDEX($S$3:$S$34,MATCH(1,($AN$3:$AN$34=$AR17&amp;$AQ17)*($R$3:$R$34=CB$3),0),0),"")</f>
        <v/>
      </c>
      <c r="CC17" s="159" t="str">
        <f t="array" ref="CC17">IFERROR(INDEX($Q$3:$Q$34,MATCH(1,($AN$3:$AN$34=$AR17&amp;$AQ17)*($R$3:$R$34=CC$3),0),0),"")</f>
        <v/>
      </c>
      <c r="CD17" s="157" t="str">
        <f t="array" ref="CD17">IFERROR(INDEX($T$3:$T$34,MATCH(1,($AN$3:$AN$34=$AR17&amp;$AQ17)*($R$3:$R$34=CD$3),0),0),"")</f>
        <v/>
      </c>
      <c r="CE17" s="157" t="str">
        <f t="array" ref="CE17">IFERROR(INDEX($U$3:$U$34,MATCH(1,($AN$3:$AN$34=$AR17&amp;$AQ17)*($R$3:$R$34=CE$3),0),0),"")</f>
        <v/>
      </c>
      <c r="CF17" s="157" t="str">
        <f t="array" ref="CF17">IFERROR(INDEX($S$3:$S$34,MATCH(1,($AN$3:$AN$34=$AR17&amp;$AQ17)*($R$3:$R$34=CF$3),0),0),"")</f>
        <v/>
      </c>
      <c r="CG17" s="159" t="str">
        <f t="array" ref="CG17">IFERROR(INDEX($Q$3:$Q$34,MATCH(1,($AN$3:$AN$34=$AR17&amp;$AQ17)*($R$3:$R$34=CG$3),0),0),"")</f>
        <v/>
      </c>
      <c r="CH17" s="157" t="str">
        <f t="array" ref="CH17">IFERROR(INDEX($T$3:$T$34,MATCH(1,($AN$3:$AN$34=$AR17&amp;$AQ17)*($R$3:$R$34=CH$3),0),0),"")</f>
        <v/>
      </c>
      <c r="CI17" s="157" t="str">
        <f t="array" ref="CI17">IFERROR(INDEX($U$3:$U$34,MATCH(1,($AN$3:$AN$34=$AR17&amp;$AQ17)*($R$3:$R$34=CI$3),0),0),"")</f>
        <v/>
      </c>
      <c r="CJ17" s="157" t="str">
        <f t="array" ref="CJ17">IFERROR(INDEX($S$3:$S$34,MATCH(1,($AN$3:$AN$34=$AR17&amp;$AQ17)*($R$3:$R$34=CJ$3),0),0),"")</f>
        <v/>
      </c>
      <c r="CK17" s="159" t="str">
        <f t="array" ref="CK17">IFERROR(INDEX($Q$3:$Q$34,MATCH(1,($AN$3:$AN$34=$AR17&amp;$AQ17)*($R$3:$R$34=CK$3),0),0),"")</f>
        <v/>
      </c>
      <c r="CL17" s="157" t="str">
        <f t="array" ref="CL17">IFERROR(INDEX($T$3:$T$34,MATCH(1,($AN$3:$AN$34=$AR17&amp;$AQ17)*($R$3:$R$34=CL$3),0),0),"")</f>
        <v/>
      </c>
      <c r="CM17" s="157" t="str">
        <f t="array" ref="CM17">IFERROR(INDEX($U$3:$U$34,MATCH(1,($AN$3:$AN$34=$AR17&amp;$AQ17)*($R$3:$R$34=CM$3),0),0),"")</f>
        <v/>
      </c>
      <c r="CN17" s="157" t="str">
        <f t="array" ref="CN17">IFERROR(INDEX($S$3:$S$34,MATCH(1,($AN$3:$AN$34=$AR17&amp;$AQ17)*($R$3:$R$34=CN$3),0),0),"")</f>
        <v/>
      </c>
      <c r="CO17" s="159" t="str">
        <f t="array" ref="CO17">IFERROR(INDEX($Q$3:$Q$34,MATCH(1,($AN$3:$AN$34=$AR17&amp;$AQ17)*($R$3:$R$34=CO$3),0),0),"")</f>
        <v/>
      </c>
      <c r="CP17" s="157" t="str">
        <f t="array" ref="CP17">IFERROR(INDEX($T$3:$T$34,MATCH(1,($AN$3:$AN$34=$AR17&amp;$AQ17)*($R$3:$R$34=CP$3),0),0),"")</f>
        <v/>
      </c>
      <c r="CQ17" s="157" t="str">
        <f t="array" ref="CQ17">IFERROR(INDEX($U$3:$U$34,MATCH(1,($AN$3:$AN$34=$AR17&amp;$AQ17)*($R$3:$R$34=CQ$3),0),0),"")</f>
        <v/>
      </c>
      <c r="CR17" s="157" t="str">
        <f t="array" ref="CR17">IFERROR(INDEX($S$3:$S$34,MATCH(1,($AN$3:$AN$34=$AR17&amp;$AQ17)*($R$3:$R$34=CR$3),0),0),"")</f>
        <v/>
      </c>
      <c r="CS17" s="159" t="str">
        <f t="array" ref="CS17">IFERROR(INDEX($Q$3:$Q$34,MATCH(1,($AN$3:$AN$34=$AR17&amp;$AQ17)*($R$3:$R$34=CS$3),0),0),"")</f>
        <v/>
      </c>
      <c r="CT17" s="157" t="str">
        <f t="array" ref="CT17">IFERROR(INDEX($T$3:$T$34,MATCH(1,($AN$3:$AN$34=$AR17&amp;$AQ17)*($R$3:$R$34=CT$3),0),0),"")</f>
        <v/>
      </c>
      <c r="CU17" s="157" t="str">
        <f t="array" ref="CU17">IFERROR(INDEX($U$3:$U$34,MATCH(1,($AN$3:$AN$34=$AR17&amp;$AQ17)*($R$3:$R$34=CU$3),0),0),"")</f>
        <v/>
      </c>
      <c r="CV17" s="157" t="str">
        <f t="array" ref="CV17">IFERROR(INDEX($S$3:$S$34,MATCH(1,($AN$3:$AN$34=$AR17&amp;$AQ17)*($R$3:$R$34=CV$3),0),0),"")</f>
        <v/>
      </c>
      <c r="CW17" s="159" t="str">
        <f t="array" ref="CW17">IFERROR(INDEX($Q$3:$Q$34,MATCH(1,($AN$3:$AN$34=$AR17&amp;$AQ17)*($R$3:$R$34=CW$3),0),0),"")</f>
        <v/>
      </c>
      <c r="CX17" s="157" t="str">
        <f t="array" ref="CX17">IFERROR(INDEX($T$3:$T$34,MATCH(1,($AN$3:$AN$34=$AR17&amp;$AQ17)*($R$3:$R$34=CX$3),0),0),"")</f>
        <v/>
      </c>
      <c r="CY17" s="157" t="str">
        <f t="array" ref="CY17">IFERROR(INDEX($U$3:$U$34,MATCH(1,($AN$3:$AN$34=$AR17&amp;$AQ17)*($R$3:$R$34=CY$3),0),0),"")</f>
        <v/>
      </c>
      <c r="CZ17" s="157" t="str">
        <f t="array" ref="CZ17">IFERROR(INDEX($S$3:$S$34,MATCH(1,($AN$3:$AN$34=$AR17&amp;$AQ17)*($R$3:$R$34=CZ$3),0),0),"")</f>
        <v/>
      </c>
      <c r="DA17" s="159" t="str">
        <f t="array" ref="DA17">IFERROR(INDEX($Q$3:$Q$34,MATCH(1,($AN$3:$AN$34=$AR17&amp;$AQ17)*($R$3:$R$34=DA$3),0),0),"")</f>
        <v/>
      </c>
      <c r="DB17" s="157" t="str">
        <f t="array" ref="DB17">IFERROR(INDEX($T$3:$T$34,MATCH(1,($AN$3:$AN$34=$AR17&amp;$AQ17)*($R$3:$R$34=DB$3),0),0),"")</f>
        <v/>
      </c>
      <c r="DC17" s="157" t="str">
        <f t="array" ref="DC17">IFERROR(INDEX($U$3:$U$34,MATCH(1,($AN$3:$AN$34=$AR17&amp;$AQ17)*($R$3:$R$34=DC$3),0),0),"")</f>
        <v/>
      </c>
      <c r="DD17" s="157" t="str">
        <f t="array" ref="DD17">IFERROR(INDEX($AA$3:$AA$66,MATCH(1,($AO$3:$AO$66=$AR17&amp;$AQ17)*($Z$3:$Z$66=DD$3),0),0),"")</f>
        <v/>
      </c>
      <c r="DE17" s="159" t="str">
        <f t="array" ref="DE17">IFERROR(INDEX($Y$3:$Y$66,MATCH(1,($AO$3:$AO$66=$AR17&amp;$AQ17)*($Z$3:$Z$66=DE$3),0),0),"")</f>
        <v/>
      </c>
      <c r="DF17" s="157" t="str">
        <f t="array" ref="DF17">IFERROR(INDEX($AB$3:$AB$66,MATCH(1,($AO$3:$AO$66=$AR17&amp;$AQ17)*($Z$3:$Z$66=DF$3),0),0),"")</f>
        <v/>
      </c>
      <c r="DG17" s="157" t="str">
        <f t="array" ref="DG17">IFERROR(INDEX($AC$3:$AC$66,MATCH(1,($AO$3:$AO$66=$AR17&amp;$AQ17)*($Z$3:$Z$66=DG$3),0),0),"")</f>
        <v/>
      </c>
      <c r="DH17" s="157" t="str">
        <f t="array" ref="DH17">IFERROR(INDEX($AA$3:$AA$66,MATCH(1,($AO$3:$AO$66=$AR17&amp;$AQ17)*($Z$3:$Z$66=DH$3),0),0),"")</f>
        <v/>
      </c>
      <c r="DI17" s="159" t="str">
        <f t="array" ref="DI17">IFERROR(INDEX($Y$3:$Y$66,MATCH(1,($AO$3:$AO$66=$AR17&amp;$AQ17)*($Z$3:$Z$66=DI$3),0),0),"")</f>
        <v/>
      </c>
      <c r="DJ17" s="157" t="str">
        <f t="array" ref="DJ17">IFERROR(INDEX($AB$3:$AB$66,MATCH(1,($AO$3:$AO$66=$AR17&amp;$AQ17)*($Z$3:$Z$66=DJ$3),0),0),"")</f>
        <v/>
      </c>
      <c r="DK17" s="157" t="str">
        <f t="array" ref="DK17">IFERROR(INDEX($AC$3:$AC$66,MATCH(1,($AO$3:$AO$66=$AR17&amp;$AQ17)*($Z$3:$Z$66=DK$3),0),0),"")</f>
        <v/>
      </c>
      <c r="DL17" s="157" t="str">
        <f t="array" ref="DL17">IFERROR(INDEX($AA$3:$AA$66,MATCH(1,($AO$3:$AO$66=$AR17&amp;$AQ17)*($Z$3:$Z$66=DL$3),0),0),"")</f>
        <v/>
      </c>
      <c r="DM17" s="159" t="str">
        <f t="array" ref="DM17">IFERROR(INDEX($Y$3:$Y$66,MATCH(1,($AO$3:$AO$66=$AR17&amp;$AQ17)*($Z$3:$Z$66=DM$3),0),0),"")</f>
        <v/>
      </c>
      <c r="DN17" s="157" t="str">
        <f t="array" ref="DN17">IFERROR(INDEX($AB$3:$AB$66,MATCH(1,($AO$3:$AO$66=$AR17&amp;$AQ17)*($Z$3:$Z$66=DN$3),0),0),"")</f>
        <v/>
      </c>
      <c r="DO17" s="157" t="str">
        <f t="array" ref="DO17">IFERROR(INDEX($AC$3:$AC$66,MATCH(1,($AO$3:$AO$66=$AR17&amp;$AQ17)*($Z$3:$Z$66=DO$3),0),0),"")</f>
        <v/>
      </c>
      <c r="DP17" s="157" t="str">
        <f t="array" ref="DP17">IFERROR(INDEX($AA$3:$AA$66,MATCH(1,($AO$3:$AO$66=$AR17&amp;$AQ17)*($Z$3:$Z$66=DP$3),0),0),"")</f>
        <v/>
      </c>
      <c r="DQ17" s="159" t="str">
        <f t="array" ref="DQ17">IFERROR(INDEX($Y$3:$Y$66,MATCH(1,($AO$3:$AO$66=$AR17&amp;$AQ17)*($Z$3:$Z$66=DQ$3),0),0),"")</f>
        <v/>
      </c>
      <c r="DR17" s="157" t="str">
        <f t="array" ref="DR17">IFERROR(INDEX($AB$3:$AB$66,MATCH(1,($AO$3:$AO$66=$AR17&amp;$AQ17)*($Z$3:$Z$66=DR$3),0),0),"")</f>
        <v/>
      </c>
      <c r="DS17" s="157" t="str">
        <f t="array" ref="DS17">IFERROR(INDEX($AC$3:$AC$66,MATCH(1,($AO$3:$AO$66=$AR17&amp;$AQ17)*($Z$3:$Z$66=DS$3),0),0),"")</f>
        <v/>
      </c>
      <c r="DT17" s="157" t="str">
        <f t="array" ref="DT17">IFERROR(INDEX($AA$3:$AA$66,MATCH(1,($AO$3:$AO$66=$AR17&amp;$AQ17)*($Z$3:$Z$66=DT$3),0),0),"")</f>
        <v/>
      </c>
      <c r="DU17" s="159" t="str">
        <f t="array" ref="DU17">IFERROR(INDEX($Y$3:$Y$66,MATCH(1,($AO$3:$AO$66=$AR17&amp;$AQ17)*($Z$3:$Z$66=DU$3),0),0),"")</f>
        <v/>
      </c>
      <c r="DV17" s="157" t="str">
        <f t="array" ref="DV17">IFERROR(INDEX($AB$3:$AB$66,MATCH(1,($AO$3:$AO$66=$AR17&amp;$AQ17)*($Z$3:$Z$66=DV$3),0),0),"")</f>
        <v/>
      </c>
      <c r="DW17" s="157" t="str">
        <f t="array" ref="DW17">IFERROR(INDEX($AC$3:$AC$66,MATCH(1,($AO$3:$AO$66=$AR17&amp;$AQ17)*($Z$3:$Z$66=DW$3),0),0),"")</f>
        <v/>
      </c>
      <c r="DX17" s="157" t="str">
        <f t="array" ref="DX17">IFERROR(INDEX($AA$3:$AA$66,MATCH(1,($AO$3:$AO$66=$AR17&amp;$AQ17)*($Z$3:$Z$66=DX$3),0),0),"")</f>
        <v/>
      </c>
      <c r="DY17" s="159" t="str">
        <f t="array" ref="DY17">IFERROR(INDEX($Y$3:$Y$66,MATCH(1,($AO$3:$AO$66=$AR17&amp;$AQ17)*($Z$3:$Z$66=DY$3),0),0),"")</f>
        <v/>
      </c>
      <c r="DZ17" s="157" t="str">
        <f t="array" ref="DZ17">IFERROR(INDEX($AB$3:$AB$66,MATCH(1,($AO$3:$AO$66=$AR17&amp;$AQ17)*($Z$3:$Z$66=DZ$3),0),0),"")</f>
        <v/>
      </c>
      <c r="EA17" s="157" t="str">
        <f t="array" ref="EA17">IFERROR(INDEX($AC$3:$AC$66,MATCH(1,($AO$3:$AO$66=$AR17&amp;$AQ17)*($Z$3:$Z$66=EA$3),0),0),"")</f>
        <v/>
      </c>
      <c r="EB17" s="157" t="str">
        <f t="array" ref="EB17">IFERROR(INDEX($AA$3:$AA$66,MATCH(1,($AO$3:$AO$66=$AR17&amp;$AQ17)*($Z$3:$Z$66=EB$3),0),0),"")</f>
        <v/>
      </c>
      <c r="EC17" s="159" t="str">
        <f t="array" ref="EC17">IFERROR(INDEX($Y$3:$Y$66,MATCH(1,($AO$3:$AO$66=$AR17&amp;$AQ17)*($Z$3:$Z$66=EC$3),0),0),"")</f>
        <v/>
      </c>
      <c r="ED17" s="157" t="str">
        <f t="array" ref="ED17">IFERROR(INDEX($AB$3:$AB$66,MATCH(1,($AO$3:$AO$66=$AR17&amp;$AQ17)*($Z$3:$Z$66=ED$3),0),0),"")</f>
        <v/>
      </c>
      <c r="EE17" s="157" t="str">
        <f t="array" ref="EE17">IFERROR(INDEX($AC$3:$AC$66,MATCH(1,($AO$3:$AO$66=$AR17&amp;$AQ17)*($Z$3:$Z$66=EE$3),0),0),"")</f>
        <v/>
      </c>
      <c r="EF17" s="157" t="str">
        <f t="array" ref="EF17">IFERROR(INDEX($AI$3:$AI$130,MATCH(1,($AP$3:$AP$130=$AR17&amp;$AQ17)*($AH$3:$AH$130=EF$3),0),0),"")</f>
        <v/>
      </c>
      <c r="EG17" s="159" t="str">
        <f t="array" ref="EG17">IFERROR(INDEX($AG$3:$AG$130,MATCH(1,($AP$3:$AP$130=$AR17&amp;$AQ17)*($AH$3:$AH$130=EG$3),0),0),"")</f>
        <v/>
      </c>
      <c r="EH17" s="157" t="str">
        <f t="array" ref="EH17">IFERROR(INDEX($AJ$3:$AJ$130,MATCH(1,($AP$3:$AP$130=$AR17&amp;$AQ17)*($AH$3:$AH$130=EH$3),0),0),"")</f>
        <v/>
      </c>
      <c r="EI17" s="157" t="str">
        <f t="array" ref="EI17">IFERROR(INDEX($AK$3:$AK$130,MATCH(1,($AP$3:$AP$130=$AR17&amp;$AQ17)*($AH$3:$AH$130=EI$3),0),0),"")</f>
        <v/>
      </c>
      <c r="EJ17" s="157" t="str">
        <f t="array" ref="EJ17">IFERROR(INDEX($AI$3:$AI$130,MATCH(1,($AP$3:$AP$130=$AR17&amp;$AQ17)*($AH$3:$AH$130=EJ$3),0),0),"")</f>
        <v/>
      </c>
      <c r="EK17" s="159" t="str">
        <f t="array" ref="EK17">IFERROR(INDEX($AG$3:$AG$130,MATCH(1,($AP$3:$AP$130=$AR17&amp;$AQ17)*($AH$3:$AH$130=EK$3),0),0),"")</f>
        <v/>
      </c>
      <c r="EL17" s="157" t="str">
        <f t="array" ref="EL17">IFERROR(INDEX($AJ$3:$AJ$130,MATCH(1,($AP$3:$AP$130=$AR17&amp;$AQ17)*($AH$3:$AH$130=EL$3),0),0),"")</f>
        <v/>
      </c>
      <c r="EM17" s="157" t="str">
        <f t="array" ref="EM17">IFERROR(INDEX($AK$3:$AK$130,MATCH(1,($AP$3:$AP$130=$AR17&amp;$AQ17)*($AH$3:$AH$130=EM$3),0),0),"")</f>
        <v/>
      </c>
      <c r="EN17" s="157" t="str">
        <f t="array" ref="EN17">IFERROR(INDEX($AI$3:$AI$130,MATCH(1,($AP$3:$AP$130=$AR17&amp;$AQ17)*($AH$3:$AH$130=EN$3),0),0),"")</f>
        <v/>
      </c>
      <c r="EO17" s="159" t="str">
        <f t="array" ref="EO17">IFERROR(INDEX($AG$3:$AG$130,MATCH(1,($AP$3:$AP$130=$AR17&amp;$AQ17)*($AH$3:$AH$130=EO$3),0),0),"")</f>
        <v/>
      </c>
      <c r="EP17" s="157" t="str">
        <f t="array" ref="EP17">IFERROR(INDEX($AJ$3:$AJ$130,MATCH(1,($AP$3:$AP$130=$AR17&amp;$AQ17)*($AH$3:$AH$130=EP$3),0),0),"")</f>
        <v/>
      </c>
      <c r="EQ17" s="157" t="str">
        <f t="array" ref="EQ17">IFERROR(INDEX($AK$3:$AK$130,MATCH(1,($AP$3:$AP$130=$AR17&amp;$AQ17)*($AH$3:$AH$130=EQ$3),0),0),"")</f>
        <v/>
      </c>
      <c r="ER17" s="157" t="str">
        <f t="array" ref="ER17">IFERROR(INDEX($AI$3:$AI$130,MATCH(1,($AP$3:$AP$130=$AR17&amp;$AQ17)*($AH$3:$AH$130=ER$3),0),0),"")</f>
        <v/>
      </c>
      <c r="ES17" s="159" t="str">
        <f t="array" ref="ES17">IFERROR(INDEX($AG$3:$AG$130,MATCH(1,($AP$3:$AP$130=$AR17&amp;$AQ17)*($AH$3:$AH$130=ES$3),0),0),"")</f>
        <v/>
      </c>
      <c r="ET17" s="157" t="str">
        <f t="array" ref="ET17">IFERROR(INDEX($AJ$3:$AJ$130,MATCH(1,($AP$3:$AP$130=$AR17&amp;$AQ17)*($AH$3:$AH$130=ET$3),0),0),"")</f>
        <v/>
      </c>
      <c r="EU17" s="157" t="str">
        <f t="array" ref="EU17">IFERROR(INDEX($AK$3:$AK$130,MATCH(1,($AP$3:$AP$130=$AR17&amp;$AQ17)*($AH$3:$AH$130=EU$3),0),0),"")</f>
        <v/>
      </c>
      <c r="EV17" s="157" t="str">
        <f t="array" ref="EV17">IFERROR(INDEX($AI$3:$AI$130,MATCH(1,($AP$3:$AP$130=$AR17&amp;$AQ17)*($AH$3:$AH$130=EV$3),0),0),"")</f>
        <v/>
      </c>
      <c r="EW17" s="159" t="str">
        <f t="array" ref="EW17">IFERROR(INDEX($AG$3:$AG$130,MATCH(1,($AP$3:$AP$130=$AR17&amp;$AQ17)*($AH$3:$AH$130=EW$3),0),0),"")</f>
        <v/>
      </c>
      <c r="EX17" s="157" t="str">
        <f t="array" ref="EX17">IFERROR(INDEX($AJ$3:$AJ$130,MATCH(1,($AP$3:$AP$130=$AR17&amp;$AQ17)*($AH$3:$AH$130=EX$3),0),0),"")</f>
        <v/>
      </c>
      <c r="EY17" s="157" t="str">
        <f t="array" ref="EY17">IFERROR(INDEX($AK$3:$AK$130,MATCH(1,($AP$3:$AP$130=$AR17&amp;$AQ17)*($AH$3:$AH$130=EY$3),0),0),"")</f>
        <v/>
      </c>
      <c r="EZ17" s="157" t="str">
        <f t="array" ref="EZ17">IFERROR(INDEX($AI$3:$AI$130,MATCH(1,($AP$3:$AP$130=$AR17&amp;$AQ17)*($AH$3:$AH$130=EZ$3),0),0),"")</f>
        <v/>
      </c>
      <c r="FA17" s="159" t="str">
        <f t="array" ref="FA17">IFERROR(INDEX($AG$3:$AG$130,MATCH(1,($AP$3:$AP$130=$AR17&amp;$AQ17)*($AH$3:$AH$130=FA$3),0),0),"")</f>
        <v/>
      </c>
      <c r="FB17" s="157" t="str">
        <f t="array" ref="FB17">IFERROR(INDEX($AJ$3:$AJ$130,MATCH(1,($AP$3:$AP$130=$AR17&amp;$AQ17)*($AH$3:$AH$130=FB$3),0),0),"")</f>
        <v/>
      </c>
      <c r="FC17" s="157" t="str">
        <f t="array" ref="FC17">IFERROR(INDEX($AK$3:$AK$130,MATCH(1,($AP$3:$AP$130=$AR17&amp;$AQ17)*($AH$3:$AH$130=FC$3),0),0),"")</f>
        <v/>
      </c>
      <c r="FD17" s="157" t="str">
        <f t="array" ref="FD17">IFERROR(INDEX($AI$3:$AI$130,MATCH(1,($AP$3:$AP$130=$AR17&amp;$AQ17)*($AH$3:$AH$130=FD$3),0),0),"")</f>
        <v/>
      </c>
      <c r="FE17" s="159" t="str">
        <f t="array" ref="FE17">IFERROR(INDEX($AG$3:$AG$130,MATCH(1,($AP$3:$AP$130=$AR17&amp;$AQ17)*($AH$3:$AH$130=FE$3),0),0),"")</f>
        <v/>
      </c>
      <c r="FF17" s="157" t="str">
        <f t="array" ref="FF17">IFERROR(INDEX($AJ$3:$AJ$130,MATCH(1,($AP$3:$AP$130=$AR17&amp;$AQ17)*($AH$3:$AH$130=FF$3),0),0),"")</f>
        <v/>
      </c>
      <c r="FG17" s="157" t="str">
        <f t="array" ref="FG17">IFERROR(INDEX($AK$3:$AK$130,MATCH(1,($AP$3:$AP$130=$AR17&amp;$AQ17)*($AH$3:$AH$130=FG$3),0),0),"")</f>
        <v/>
      </c>
    </row>
    <row r="18" spans="2:163" ht="13.8" x14ac:dyDescent="0.25">
      <c r="B18" s="155">
        <f>dummy1!O24</f>
        <v>16</v>
      </c>
      <c r="C18" s="156">
        <f>dummy1!P24</f>
        <v>42040</v>
      </c>
      <c r="D18" s="157">
        <f>dummy1!Q24</f>
        <v>0.625</v>
      </c>
      <c r="E18" s="155" t="str">
        <f>dummy1!R24</f>
        <v>Court 16</v>
      </c>
      <c r="F18" s="155">
        <f ca="1">'Bracket 9 - 16'!AY39</f>
        <v>16</v>
      </c>
      <c r="G18" s="155" t="str">
        <f ca="1">'Bracket 9 - 16'!AZ36</f>
        <v>Winner Match 13</v>
      </c>
      <c r="H18" s="155" t="str">
        <f ca="1">'Bracket 9 - 16'!AZ37</f>
        <v>Winner Match 14</v>
      </c>
      <c r="I18" s="155">
        <f t="shared" ref="I18" ca="1" si="60">IF(L18&lt;&gt;"",$B18,"")</f>
        <v>16</v>
      </c>
      <c r="J18" s="155">
        <f t="shared" ref="J18" ca="1" si="61">IF(L18&lt;&gt;"",$C18,"")</f>
        <v>42040</v>
      </c>
      <c r="K18" s="155">
        <f t="shared" ref="K18" ca="1" si="62">IF(L18&lt;&gt;"",$D18,"")</f>
        <v>0.625</v>
      </c>
      <c r="L18" s="155" t="str">
        <f t="shared" ca="1" si="32"/>
        <v>Winner Match 13</v>
      </c>
      <c r="M18" s="155" t="str">
        <f t="shared" ca="1" si="33"/>
        <v>Winner Match 14</v>
      </c>
      <c r="W18" s="155"/>
      <c r="X18" s="155"/>
      <c r="Y18" s="155"/>
      <c r="Z18" s="155"/>
      <c r="AA18" s="155"/>
      <c r="AG18" s="155" t="str">
        <f t="shared" si="34"/>
        <v/>
      </c>
      <c r="AH18" s="155" t="str">
        <f t="shared" si="35"/>
        <v/>
      </c>
      <c r="AI18" s="155" t="str">
        <f t="shared" si="36"/>
        <v/>
      </c>
      <c r="AJ18" s="155" t="str">
        <f t="shared" si="37"/>
        <v/>
      </c>
      <c r="AK18" s="155" t="str">
        <f t="shared" si="38"/>
        <v/>
      </c>
      <c r="AL18" s="154">
        <f>IF(dummy1!B25=dummy1!B24,IF(dummy1!C25&gt;1,AL17,AL17+1),1)</f>
        <v>1</v>
      </c>
      <c r="AM18" s="155" t="str">
        <f t="shared" si="39"/>
        <v>1Court 16</v>
      </c>
      <c r="AN18" s="155" t="str">
        <f t="shared" si="40"/>
        <v>1Court 16</v>
      </c>
      <c r="AO18" s="155" t="str">
        <f t="shared" si="41"/>
        <v>1Court 16</v>
      </c>
      <c r="AP18" s="155" t="str">
        <f t="shared" si="42"/>
        <v>1Court 16</v>
      </c>
      <c r="AQ18" s="155" t="str">
        <f t="shared" si="59"/>
        <v>Court 2</v>
      </c>
      <c r="AR18" s="155">
        <f t="shared" si="58"/>
        <v>6</v>
      </c>
      <c r="AS18" s="155">
        <f t="shared" ca="1" si="51"/>
        <v>2</v>
      </c>
      <c r="AT18" s="155">
        <f t="shared" ca="1" si="52"/>
        <v>0</v>
      </c>
      <c r="AU18" s="155">
        <f t="shared" ca="1" si="53"/>
        <v>0</v>
      </c>
      <c r="AV18" s="155">
        <f t="shared" ca="1" si="54"/>
        <v>0</v>
      </c>
      <c r="AW18" s="155">
        <f t="shared" ca="1" si="55"/>
        <v>0</v>
      </c>
      <c r="AX18" s="155">
        <f t="shared" ca="1" si="56"/>
        <v>0</v>
      </c>
      <c r="AY18" s="155">
        <f t="shared" ca="1" si="57"/>
        <v>0</v>
      </c>
      <c r="AZ18" s="157" t="str">
        <f t="array" aca="1" ref="AZ18" ca="1">IFERROR(INDEX($K$3:$K$18,MATCH(1,($AM$3:$AM$18=$AR18&amp;$AQ18)*($J$3:$J$18=AZ$3),0),0),"")</f>
        <v/>
      </c>
      <c r="BA18" s="159" t="str">
        <f t="array" aca="1" ref="BA18" ca="1">IFERROR(INDEX($I$3:$I$18,MATCH(1,($AM$3:$AM$18=$AR18&amp;$AQ18)*($J$3:$J$18=BA$3),0),0),"")</f>
        <v/>
      </c>
      <c r="BB18" s="157" t="str">
        <f t="array" aca="1" ref="BB18" ca="1">IFERROR(INDEX($L$3:$L$18,MATCH(1,($AM$3:$AM$18=$AR18&amp;$AQ18)*($J$3:$J$18=BB$3),0),0),"")</f>
        <v/>
      </c>
      <c r="BC18" s="157" t="str">
        <f t="array" aca="1" ref="BC18" ca="1">IFERROR(INDEX($M$3:$M$18,MATCH(1,($AM$3:$AM$18=$AR18&amp;$AQ18)*($J$3:$J$18=BC$3),0),0),"")</f>
        <v/>
      </c>
      <c r="BD18" s="157" t="str">
        <f t="array" aca="1" ref="BD18" ca="1">IFERROR(INDEX($K$3:$K$18,MATCH(1,($AM$3:$AM$18=$AR18&amp;$AQ18)*($J$3:$J$18=BD$3),0),0),"")</f>
        <v/>
      </c>
      <c r="BE18" s="159" t="str">
        <f t="array" aca="1" ref="BE18" ca="1">IFERROR(INDEX($I$3:$I$18,MATCH(1,($AM$3:$AM$18=$AR18&amp;$AQ18)*($J$3:$J$18=BE$3),0),0),"")</f>
        <v/>
      </c>
      <c r="BF18" s="157" t="str">
        <f t="array" aca="1" ref="BF18" ca="1">IFERROR(INDEX($L$3:$L$18,MATCH(1,($AM$3:$AM$18=$AR18&amp;$AQ18)*($J$3:$J$18=BF$3),0),0),"")</f>
        <v/>
      </c>
      <c r="BG18" s="157" t="str">
        <f t="array" aca="1" ref="BG18" ca="1">IFERROR(INDEX($M$3:$M$18,MATCH(1,($AM$3:$AM$18=$AR18&amp;$AQ18)*($J$3:$J$18=BG$3),0),0),"")</f>
        <v/>
      </c>
      <c r="BH18" s="157" t="str">
        <f t="array" aca="1" ref="BH18" ca="1">IFERROR(INDEX($K$3:$K$18,MATCH(1,($AM$3:$AM$18=$AR18&amp;$AQ18)*($J$3:$J$18=BH$3),0),0),"")</f>
        <v/>
      </c>
      <c r="BI18" s="159" t="str">
        <f t="array" aca="1" ref="BI18" ca="1">IFERROR(INDEX($I$3:$I$18,MATCH(1,($AM$3:$AM$18=$AR18&amp;$AQ18)*($J$3:$J$18=BI$3),0),0),"")</f>
        <v/>
      </c>
      <c r="BJ18" s="157" t="str">
        <f t="array" aca="1" ref="BJ18" ca="1">IFERROR(INDEX($L$3:$L$18,MATCH(1,($AM$3:$AM$18=$AR18&amp;$AQ18)*($J$3:$J$18=BJ$3),0),0),"")</f>
        <v/>
      </c>
      <c r="BK18" s="157" t="str">
        <f t="array" aca="1" ref="BK18" ca="1">IFERROR(INDEX($M$3:$M$18,MATCH(1,($AM$3:$AM$18=$AR18&amp;$AQ18)*($J$3:$J$18=BK$3),0),0),"")</f>
        <v/>
      </c>
      <c r="BL18" s="157" t="str">
        <f t="array" aca="1" ref="BL18" ca="1">IFERROR(INDEX($K$3:$K$18,MATCH(1,($AM$3:$AM$18=$AR18&amp;$AQ18)*($J$3:$J$18=BL$3),0),0),"")</f>
        <v/>
      </c>
      <c r="BM18" s="159" t="str">
        <f t="array" aca="1" ref="BM18" ca="1">IFERROR(INDEX($I$3:$I$18,MATCH(1,($AM$3:$AM$18=$AR18&amp;$AQ18)*($J$3:$J$18=BM$3),0),0),"")</f>
        <v/>
      </c>
      <c r="BN18" s="157" t="str">
        <f t="array" aca="1" ref="BN18" ca="1">IFERROR(INDEX($L$3:$L$18,MATCH(1,($AM$3:$AM$18=$AR18&amp;$AQ18)*($J$3:$J$18=BN$3),0),0),"")</f>
        <v/>
      </c>
      <c r="BO18" s="157" t="str">
        <f t="array" aca="1" ref="BO18" ca="1">IFERROR(INDEX($M$3:$M$18,MATCH(1,($AM$3:$AM$18=$AR18&amp;$AQ18)*($J$3:$J$18=BO$3),0),0),"")</f>
        <v/>
      </c>
      <c r="BP18" s="157" t="str">
        <f t="array" aca="1" ref="BP18" ca="1">IFERROR(INDEX($K$3:$K$18,MATCH(1,($AM$3:$AM$18=$AR18&amp;$AQ18)*($J$3:$J$18=BP$3),0),0),"")</f>
        <v/>
      </c>
      <c r="BQ18" s="159" t="str">
        <f t="array" aca="1" ref="BQ18" ca="1">IFERROR(INDEX($I$3:$I$18,MATCH(1,($AM$3:$AM$18=$AR18&amp;$AQ18)*($J$3:$J$18=BQ$3),0),0),"")</f>
        <v/>
      </c>
      <c r="BR18" s="157" t="str">
        <f t="array" aca="1" ref="BR18" ca="1">IFERROR(INDEX($L$3:$L$18,MATCH(1,($AM$3:$AM$18=$AR18&amp;$AQ18)*($J$3:$J$18=BR$3),0),0),"")</f>
        <v/>
      </c>
      <c r="BS18" s="157" t="str">
        <f t="array" aca="1" ref="BS18" ca="1">IFERROR(INDEX($M$3:$M$18,MATCH(1,($AM$3:$AM$18=$AR18&amp;$AQ18)*($J$3:$J$18=BS$3),0),0),"")</f>
        <v/>
      </c>
      <c r="BT18" s="157" t="str">
        <f t="array" aca="1" ref="BT18" ca="1">IFERROR(INDEX($K$3:$K$18,MATCH(1,($AM$3:$AM$18=$AR18&amp;$AQ18)*($J$3:$J$18=BT$3),0),0),"")</f>
        <v/>
      </c>
      <c r="BU18" s="159" t="str">
        <f t="array" aca="1" ref="BU18" ca="1">IFERROR(INDEX($I$3:$I$18,MATCH(1,($AM$3:$AM$18=$AR18&amp;$AQ18)*($J$3:$J$18=BU$3),0),0),"")</f>
        <v/>
      </c>
      <c r="BV18" s="157" t="str">
        <f t="array" aca="1" ref="BV18" ca="1">IFERROR(INDEX($L$3:$L$18,MATCH(1,($AM$3:$AM$18=$AR18&amp;$AQ18)*($J$3:$J$18=BV$3),0),0),"")</f>
        <v/>
      </c>
      <c r="BW18" s="157" t="str">
        <f t="array" aca="1" ref="BW18" ca="1">IFERROR(INDEX($M$3:$M$18,MATCH(1,($AM$3:$AM$18=$AR18&amp;$AQ18)*($J$3:$J$18=BW$3),0),0),"")</f>
        <v/>
      </c>
      <c r="BX18" s="157" t="str">
        <f t="array" aca="1" ref="BX18" ca="1">IFERROR(INDEX($K$3:$K$18,MATCH(1,($AM$3:$AM$18=$AR18&amp;$AQ18)*($J$3:$J$18=BX$3),0),0),"")</f>
        <v/>
      </c>
      <c r="BY18" s="159" t="str">
        <f t="array" aca="1" ref="BY18" ca="1">IFERROR(INDEX($I$3:$I$18,MATCH(1,($AM$3:$AM$18=$AR18&amp;$AQ18)*($J$3:$J$18=BY$3),0),0),"")</f>
        <v/>
      </c>
      <c r="BZ18" s="157" t="str">
        <f t="array" aca="1" ref="BZ18" ca="1">IFERROR(INDEX($L$3:$L$18,MATCH(1,($AM$3:$AM$18=$AR18&amp;$AQ18)*($J$3:$J$18=BZ$3),0),0),"")</f>
        <v/>
      </c>
      <c r="CA18" s="157" t="str">
        <f t="array" aca="1" ref="CA18" ca="1">IFERROR(INDEX($M$3:$M$18,MATCH(1,($AM$3:$AM$18=$AR18&amp;$AQ18)*($J$3:$J$18=CA$3),0),0),"")</f>
        <v/>
      </c>
      <c r="CB18" s="157" t="str">
        <f t="array" ref="CB18">IFERROR(INDEX($S$3:$S$34,MATCH(1,($AN$3:$AN$34=$AR18&amp;$AQ18)*($R$3:$R$34=CB$3),0),0),"")</f>
        <v/>
      </c>
      <c r="CC18" s="159" t="str">
        <f t="array" ref="CC18">IFERROR(INDEX($Q$3:$Q$34,MATCH(1,($AN$3:$AN$34=$AR18&amp;$AQ18)*($R$3:$R$34=CC$3),0),0),"")</f>
        <v/>
      </c>
      <c r="CD18" s="157" t="str">
        <f t="array" ref="CD18">IFERROR(INDEX($T$3:$T$34,MATCH(1,($AN$3:$AN$34=$AR18&amp;$AQ18)*($R$3:$R$34=CD$3),0),0),"")</f>
        <v/>
      </c>
      <c r="CE18" s="157" t="str">
        <f t="array" ref="CE18">IFERROR(INDEX($U$3:$U$34,MATCH(1,($AN$3:$AN$34=$AR18&amp;$AQ18)*($R$3:$R$34=CE$3),0),0),"")</f>
        <v/>
      </c>
      <c r="CF18" s="157" t="str">
        <f t="array" ref="CF18">IFERROR(INDEX($S$3:$S$34,MATCH(1,($AN$3:$AN$34=$AR18&amp;$AQ18)*($R$3:$R$34=CF$3),0),0),"")</f>
        <v/>
      </c>
      <c r="CG18" s="159" t="str">
        <f t="array" ref="CG18">IFERROR(INDEX($Q$3:$Q$34,MATCH(1,($AN$3:$AN$34=$AR18&amp;$AQ18)*($R$3:$R$34=CG$3),0),0),"")</f>
        <v/>
      </c>
      <c r="CH18" s="157" t="str">
        <f t="array" ref="CH18">IFERROR(INDEX($T$3:$T$34,MATCH(1,($AN$3:$AN$34=$AR18&amp;$AQ18)*($R$3:$R$34=CH$3),0),0),"")</f>
        <v/>
      </c>
      <c r="CI18" s="157" t="str">
        <f t="array" ref="CI18">IFERROR(INDEX($U$3:$U$34,MATCH(1,($AN$3:$AN$34=$AR18&amp;$AQ18)*($R$3:$R$34=CI$3),0),0),"")</f>
        <v/>
      </c>
      <c r="CJ18" s="157" t="str">
        <f t="array" ref="CJ18">IFERROR(INDEX($S$3:$S$34,MATCH(1,($AN$3:$AN$34=$AR18&amp;$AQ18)*($R$3:$R$34=CJ$3),0),0),"")</f>
        <v/>
      </c>
      <c r="CK18" s="159" t="str">
        <f t="array" ref="CK18">IFERROR(INDEX($Q$3:$Q$34,MATCH(1,($AN$3:$AN$34=$AR18&amp;$AQ18)*($R$3:$R$34=CK$3),0),0),"")</f>
        <v/>
      </c>
      <c r="CL18" s="157" t="str">
        <f t="array" ref="CL18">IFERROR(INDEX($T$3:$T$34,MATCH(1,($AN$3:$AN$34=$AR18&amp;$AQ18)*($R$3:$R$34=CL$3),0),0),"")</f>
        <v/>
      </c>
      <c r="CM18" s="157" t="str">
        <f t="array" ref="CM18">IFERROR(INDEX($U$3:$U$34,MATCH(1,($AN$3:$AN$34=$AR18&amp;$AQ18)*($R$3:$R$34=CM$3),0),0),"")</f>
        <v/>
      </c>
      <c r="CN18" s="157" t="str">
        <f t="array" ref="CN18">IFERROR(INDEX($S$3:$S$34,MATCH(1,($AN$3:$AN$34=$AR18&amp;$AQ18)*($R$3:$R$34=CN$3),0),0),"")</f>
        <v/>
      </c>
      <c r="CO18" s="159" t="str">
        <f t="array" ref="CO18">IFERROR(INDEX($Q$3:$Q$34,MATCH(1,($AN$3:$AN$34=$AR18&amp;$AQ18)*($R$3:$R$34=CO$3),0),0),"")</f>
        <v/>
      </c>
      <c r="CP18" s="157" t="str">
        <f t="array" ref="CP18">IFERROR(INDEX($T$3:$T$34,MATCH(1,($AN$3:$AN$34=$AR18&amp;$AQ18)*($R$3:$R$34=CP$3),0),0),"")</f>
        <v/>
      </c>
      <c r="CQ18" s="157" t="str">
        <f t="array" ref="CQ18">IFERROR(INDEX($U$3:$U$34,MATCH(1,($AN$3:$AN$34=$AR18&amp;$AQ18)*($R$3:$R$34=CQ$3),0),0),"")</f>
        <v/>
      </c>
      <c r="CR18" s="157" t="str">
        <f t="array" ref="CR18">IFERROR(INDEX($S$3:$S$34,MATCH(1,($AN$3:$AN$34=$AR18&amp;$AQ18)*($R$3:$R$34=CR$3),0),0),"")</f>
        <v/>
      </c>
      <c r="CS18" s="159" t="str">
        <f t="array" ref="CS18">IFERROR(INDEX($Q$3:$Q$34,MATCH(1,($AN$3:$AN$34=$AR18&amp;$AQ18)*($R$3:$R$34=CS$3),0),0),"")</f>
        <v/>
      </c>
      <c r="CT18" s="157" t="str">
        <f t="array" ref="CT18">IFERROR(INDEX($T$3:$T$34,MATCH(1,($AN$3:$AN$34=$AR18&amp;$AQ18)*($R$3:$R$34=CT$3),0),0),"")</f>
        <v/>
      </c>
      <c r="CU18" s="157" t="str">
        <f t="array" ref="CU18">IFERROR(INDEX($U$3:$U$34,MATCH(1,($AN$3:$AN$34=$AR18&amp;$AQ18)*($R$3:$R$34=CU$3),0),0),"")</f>
        <v/>
      </c>
      <c r="CV18" s="157" t="str">
        <f t="array" ref="CV18">IFERROR(INDEX($S$3:$S$34,MATCH(1,($AN$3:$AN$34=$AR18&amp;$AQ18)*($R$3:$R$34=CV$3),0),0),"")</f>
        <v/>
      </c>
      <c r="CW18" s="159" t="str">
        <f t="array" ref="CW18">IFERROR(INDEX($Q$3:$Q$34,MATCH(1,($AN$3:$AN$34=$AR18&amp;$AQ18)*($R$3:$R$34=CW$3),0),0),"")</f>
        <v/>
      </c>
      <c r="CX18" s="157" t="str">
        <f t="array" ref="CX18">IFERROR(INDEX($T$3:$T$34,MATCH(1,($AN$3:$AN$34=$AR18&amp;$AQ18)*($R$3:$R$34=CX$3),0),0),"")</f>
        <v/>
      </c>
      <c r="CY18" s="157" t="str">
        <f t="array" ref="CY18">IFERROR(INDEX($U$3:$U$34,MATCH(1,($AN$3:$AN$34=$AR18&amp;$AQ18)*($R$3:$R$34=CY$3),0),0),"")</f>
        <v/>
      </c>
      <c r="CZ18" s="157" t="str">
        <f t="array" ref="CZ18">IFERROR(INDEX($S$3:$S$34,MATCH(1,($AN$3:$AN$34=$AR18&amp;$AQ18)*($R$3:$R$34=CZ$3),0),0),"")</f>
        <v/>
      </c>
      <c r="DA18" s="159" t="str">
        <f t="array" ref="DA18">IFERROR(INDEX($Q$3:$Q$34,MATCH(1,($AN$3:$AN$34=$AR18&amp;$AQ18)*($R$3:$R$34=DA$3),0),0),"")</f>
        <v/>
      </c>
      <c r="DB18" s="157" t="str">
        <f t="array" ref="DB18">IFERROR(INDEX($T$3:$T$34,MATCH(1,($AN$3:$AN$34=$AR18&amp;$AQ18)*($R$3:$R$34=DB$3),0),0),"")</f>
        <v/>
      </c>
      <c r="DC18" s="157" t="str">
        <f t="array" ref="DC18">IFERROR(INDEX($U$3:$U$34,MATCH(1,($AN$3:$AN$34=$AR18&amp;$AQ18)*($R$3:$R$34=DC$3),0),0),"")</f>
        <v/>
      </c>
      <c r="DD18" s="157" t="str">
        <f t="array" ref="DD18">IFERROR(INDEX($AA$3:$AA$66,MATCH(1,($AO$3:$AO$66=$AR18&amp;$AQ18)*($Z$3:$Z$66=DD$3),0),0),"")</f>
        <v/>
      </c>
      <c r="DE18" s="159" t="str">
        <f t="array" ref="DE18">IFERROR(INDEX($Y$3:$Y$66,MATCH(1,($AO$3:$AO$66=$AR18&amp;$AQ18)*($Z$3:$Z$66=DE$3),0),0),"")</f>
        <v/>
      </c>
      <c r="DF18" s="157" t="str">
        <f t="array" ref="DF18">IFERROR(INDEX($AB$3:$AB$66,MATCH(1,($AO$3:$AO$66=$AR18&amp;$AQ18)*($Z$3:$Z$66=DF$3),0),0),"")</f>
        <v/>
      </c>
      <c r="DG18" s="157" t="str">
        <f t="array" ref="DG18">IFERROR(INDEX($AC$3:$AC$66,MATCH(1,($AO$3:$AO$66=$AR18&amp;$AQ18)*($Z$3:$Z$66=DG$3),0),0),"")</f>
        <v/>
      </c>
      <c r="DH18" s="157" t="str">
        <f t="array" ref="DH18">IFERROR(INDEX($AA$3:$AA$66,MATCH(1,($AO$3:$AO$66=$AR18&amp;$AQ18)*($Z$3:$Z$66=DH$3),0),0),"")</f>
        <v/>
      </c>
      <c r="DI18" s="159" t="str">
        <f t="array" ref="DI18">IFERROR(INDEX($Y$3:$Y$66,MATCH(1,($AO$3:$AO$66=$AR18&amp;$AQ18)*($Z$3:$Z$66=DI$3),0),0),"")</f>
        <v/>
      </c>
      <c r="DJ18" s="157" t="str">
        <f t="array" ref="DJ18">IFERROR(INDEX($AB$3:$AB$66,MATCH(1,($AO$3:$AO$66=$AR18&amp;$AQ18)*($Z$3:$Z$66=DJ$3),0),0),"")</f>
        <v/>
      </c>
      <c r="DK18" s="157" t="str">
        <f t="array" ref="DK18">IFERROR(INDEX($AC$3:$AC$66,MATCH(1,($AO$3:$AO$66=$AR18&amp;$AQ18)*($Z$3:$Z$66=DK$3),0),0),"")</f>
        <v/>
      </c>
      <c r="DL18" s="157" t="str">
        <f t="array" ref="DL18">IFERROR(INDEX($AA$3:$AA$66,MATCH(1,($AO$3:$AO$66=$AR18&amp;$AQ18)*($Z$3:$Z$66=DL$3),0),0),"")</f>
        <v/>
      </c>
      <c r="DM18" s="159" t="str">
        <f t="array" ref="DM18">IFERROR(INDEX($Y$3:$Y$66,MATCH(1,($AO$3:$AO$66=$AR18&amp;$AQ18)*($Z$3:$Z$66=DM$3),0),0),"")</f>
        <v/>
      </c>
      <c r="DN18" s="157" t="str">
        <f t="array" ref="DN18">IFERROR(INDEX($AB$3:$AB$66,MATCH(1,($AO$3:$AO$66=$AR18&amp;$AQ18)*($Z$3:$Z$66=DN$3),0),0),"")</f>
        <v/>
      </c>
      <c r="DO18" s="157" t="str">
        <f t="array" ref="DO18">IFERROR(INDEX($AC$3:$AC$66,MATCH(1,($AO$3:$AO$66=$AR18&amp;$AQ18)*($Z$3:$Z$66=DO$3),0),0),"")</f>
        <v/>
      </c>
      <c r="DP18" s="157" t="str">
        <f t="array" ref="DP18">IFERROR(INDEX($AA$3:$AA$66,MATCH(1,($AO$3:$AO$66=$AR18&amp;$AQ18)*($Z$3:$Z$66=DP$3),0),0),"")</f>
        <v/>
      </c>
      <c r="DQ18" s="159" t="str">
        <f t="array" ref="DQ18">IFERROR(INDEX($Y$3:$Y$66,MATCH(1,($AO$3:$AO$66=$AR18&amp;$AQ18)*($Z$3:$Z$66=DQ$3),0),0),"")</f>
        <v/>
      </c>
      <c r="DR18" s="157" t="str">
        <f t="array" ref="DR18">IFERROR(INDEX($AB$3:$AB$66,MATCH(1,($AO$3:$AO$66=$AR18&amp;$AQ18)*($Z$3:$Z$66=DR$3),0),0),"")</f>
        <v/>
      </c>
      <c r="DS18" s="157" t="str">
        <f t="array" ref="DS18">IFERROR(INDEX($AC$3:$AC$66,MATCH(1,($AO$3:$AO$66=$AR18&amp;$AQ18)*($Z$3:$Z$66=DS$3),0),0),"")</f>
        <v/>
      </c>
      <c r="DT18" s="157" t="str">
        <f t="array" ref="DT18">IFERROR(INDEX($AA$3:$AA$66,MATCH(1,($AO$3:$AO$66=$AR18&amp;$AQ18)*($Z$3:$Z$66=DT$3),0),0),"")</f>
        <v/>
      </c>
      <c r="DU18" s="159" t="str">
        <f t="array" ref="DU18">IFERROR(INDEX($Y$3:$Y$66,MATCH(1,($AO$3:$AO$66=$AR18&amp;$AQ18)*($Z$3:$Z$66=DU$3),0),0),"")</f>
        <v/>
      </c>
      <c r="DV18" s="157" t="str">
        <f t="array" ref="DV18">IFERROR(INDEX($AB$3:$AB$66,MATCH(1,($AO$3:$AO$66=$AR18&amp;$AQ18)*($Z$3:$Z$66=DV$3),0),0),"")</f>
        <v/>
      </c>
      <c r="DW18" s="157" t="str">
        <f t="array" ref="DW18">IFERROR(INDEX($AC$3:$AC$66,MATCH(1,($AO$3:$AO$66=$AR18&amp;$AQ18)*($Z$3:$Z$66=DW$3),0),0),"")</f>
        <v/>
      </c>
      <c r="DX18" s="157" t="str">
        <f t="array" ref="DX18">IFERROR(INDEX($AA$3:$AA$66,MATCH(1,($AO$3:$AO$66=$AR18&amp;$AQ18)*($Z$3:$Z$66=DX$3),0),0),"")</f>
        <v/>
      </c>
      <c r="DY18" s="159" t="str">
        <f t="array" ref="DY18">IFERROR(INDEX($Y$3:$Y$66,MATCH(1,($AO$3:$AO$66=$AR18&amp;$AQ18)*($Z$3:$Z$66=DY$3),0),0),"")</f>
        <v/>
      </c>
      <c r="DZ18" s="157" t="str">
        <f t="array" ref="DZ18">IFERROR(INDEX($AB$3:$AB$66,MATCH(1,($AO$3:$AO$66=$AR18&amp;$AQ18)*($Z$3:$Z$66=DZ$3),0),0),"")</f>
        <v/>
      </c>
      <c r="EA18" s="157" t="str">
        <f t="array" ref="EA18">IFERROR(INDEX($AC$3:$AC$66,MATCH(1,($AO$3:$AO$66=$AR18&amp;$AQ18)*($Z$3:$Z$66=EA$3),0),0),"")</f>
        <v/>
      </c>
      <c r="EB18" s="157" t="str">
        <f t="array" ref="EB18">IFERROR(INDEX($AA$3:$AA$66,MATCH(1,($AO$3:$AO$66=$AR18&amp;$AQ18)*($Z$3:$Z$66=EB$3),0),0),"")</f>
        <v/>
      </c>
      <c r="EC18" s="159" t="str">
        <f t="array" ref="EC18">IFERROR(INDEX($Y$3:$Y$66,MATCH(1,($AO$3:$AO$66=$AR18&amp;$AQ18)*($Z$3:$Z$66=EC$3),0),0),"")</f>
        <v/>
      </c>
      <c r="ED18" s="157" t="str">
        <f t="array" ref="ED18">IFERROR(INDEX($AB$3:$AB$66,MATCH(1,($AO$3:$AO$66=$AR18&amp;$AQ18)*($Z$3:$Z$66=ED$3),0),0),"")</f>
        <v/>
      </c>
      <c r="EE18" s="157" t="str">
        <f t="array" ref="EE18">IFERROR(INDEX($AC$3:$AC$66,MATCH(1,($AO$3:$AO$66=$AR18&amp;$AQ18)*($Z$3:$Z$66=EE$3),0),0),"")</f>
        <v/>
      </c>
      <c r="EF18" s="157" t="str">
        <f t="array" ref="EF18">IFERROR(INDEX($AI$3:$AI$130,MATCH(1,($AP$3:$AP$130=$AR18&amp;$AQ18)*($AH$3:$AH$130=EF$3),0),0),"")</f>
        <v/>
      </c>
      <c r="EG18" s="159" t="str">
        <f t="array" ref="EG18">IFERROR(INDEX($AG$3:$AG$130,MATCH(1,($AP$3:$AP$130=$AR18&amp;$AQ18)*($AH$3:$AH$130=EG$3),0),0),"")</f>
        <v/>
      </c>
      <c r="EH18" s="157" t="str">
        <f t="array" ref="EH18">IFERROR(INDEX($AJ$3:$AJ$130,MATCH(1,($AP$3:$AP$130=$AR18&amp;$AQ18)*($AH$3:$AH$130=EH$3),0),0),"")</f>
        <v/>
      </c>
      <c r="EI18" s="157" t="str">
        <f t="array" ref="EI18">IFERROR(INDEX($AK$3:$AK$130,MATCH(1,($AP$3:$AP$130=$AR18&amp;$AQ18)*($AH$3:$AH$130=EI$3),0),0),"")</f>
        <v/>
      </c>
      <c r="EJ18" s="157" t="str">
        <f t="array" ref="EJ18">IFERROR(INDEX($AI$3:$AI$130,MATCH(1,($AP$3:$AP$130=$AR18&amp;$AQ18)*($AH$3:$AH$130=EJ$3),0),0),"")</f>
        <v/>
      </c>
      <c r="EK18" s="159" t="str">
        <f t="array" ref="EK18">IFERROR(INDEX($AG$3:$AG$130,MATCH(1,($AP$3:$AP$130=$AR18&amp;$AQ18)*($AH$3:$AH$130=EK$3),0),0),"")</f>
        <v/>
      </c>
      <c r="EL18" s="157" t="str">
        <f t="array" ref="EL18">IFERROR(INDEX($AJ$3:$AJ$130,MATCH(1,($AP$3:$AP$130=$AR18&amp;$AQ18)*($AH$3:$AH$130=EL$3),0),0),"")</f>
        <v/>
      </c>
      <c r="EM18" s="157" t="str">
        <f t="array" ref="EM18">IFERROR(INDEX($AK$3:$AK$130,MATCH(1,($AP$3:$AP$130=$AR18&amp;$AQ18)*($AH$3:$AH$130=EM$3),0),0),"")</f>
        <v/>
      </c>
      <c r="EN18" s="157" t="str">
        <f t="array" ref="EN18">IFERROR(INDEX($AI$3:$AI$130,MATCH(1,($AP$3:$AP$130=$AR18&amp;$AQ18)*($AH$3:$AH$130=EN$3),0),0),"")</f>
        <v/>
      </c>
      <c r="EO18" s="159" t="str">
        <f t="array" ref="EO18">IFERROR(INDEX($AG$3:$AG$130,MATCH(1,($AP$3:$AP$130=$AR18&amp;$AQ18)*($AH$3:$AH$130=EO$3),0),0),"")</f>
        <v/>
      </c>
      <c r="EP18" s="157" t="str">
        <f t="array" ref="EP18">IFERROR(INDEX($AJ$3:$AJ$130,MATCH(1,($AP$3:$AP$130=$AR18&amp;$AQ18)*($AH$3:$AH$130=EP$3),0),0),"")</f>
        <v/>
      </c>
      <c r="EQ18" s="157" t="str">
        <f t="array" ref="EQ18">IFERROR(INDEX($AK$3:$AK$130,MATCH(1,($AP$3:$AP$130=$AR18&amp;$AQ18)*($AH$3:$AH$130=EQ$3),0),0),"")</f>
        <v/>
      </c>
      <c r="ER18" s="157" t="str">
        <f t="array" ref="ER18">IFERROR(INDEX($AI$3:$AI$130,MATCH(1,($AP$3:$AP$130=$AR18&amp;$AQ18)*($AH$3:$AH$130=ER$3),0),0),"")</f>
        <v/>
      </c>
      <c r="ES18" s="159" t="str">
        <f t="array" ref="ES18">IFERROR(INDEX($AG$3:$AG$130,MATCH(1,($AP$3:$AP$130=$AR18&amp;$AQ18)*($AH$3:$AH$130=ES$3),0),0),"")</f>
        <v/>
      </c>
      <c r="ET18" s="157" t="str">
        <f t="array" ref="ET18">IFERROR(INDEX($AJ$3:$AJ$130,MATCH(1,($AP$3:$AP$130=$AR18&amp;$AQ18)*($AH$3:$AH$130=ET$3),0),0),"")</f>
        <v/>
      </c>
      <c r="EU18" s="157" t="str">
        <f t="array" ref="EU18">IFERROR(INDEX($AK$3:$AK$130,MATCH(1,($AP$3:$AP$130=$AR18&amp;$AQ18)*($AH$3:$AH$130=EU$3),0),0),"")</f>
        <v/>
      </c>
      <c r="EV18" s="157" t="str">
        <f t="array" ref="EV18">IFERROR(INDEX($AI$3:$AI$130,MATCH(1,($AP$3:$AP$130=$AR18&amp;$AQ18)*($AH$3:$AH$130=EV$3),0),0),"")</f>
        <v/>
      </c>
      <c r="EW18" s="159" t="str">
        <f t="array" ref="EW18">IFERROR(INDEX($AG$3:$AG$130,MATCH(1,($AP$3:$AP$130=$AR18&amp;$AQ18)*($AH$3:$AH$130=EW$3),0),0),"")</f>
        <v/>
      </c>
      <c r="EX18" s="157" t="str">
        <f t="array" ref="EX18">IFERROR(INDEX($AJ$3:$AJ$130,MATCH(1,($AP$3:$AP$130=$AR18&amp;$AQ18)*($AH$3:$AH$130=EX$3),0),0),"")</f>
        <v/>
      </c>
      <c r="EY18" s="157" t="str">
        <f t="array" ref="EY18">IFERROR(INDEX($AK$3:$AK$130,MATCH(1,($AP$3:$AP$130=$AR18&amp;$AQ18)*($AH$3:$AH$130=EY$3),0),0),"")</f>
        <v/>
      </c>
      <c r="EZ18" s="157" t="str">
        <f t="array" ref="EZ18">IFERROR(INDEX($AI$3:$AI$130,MATCH(1,($AP$3:$AP$130=$AR18&amp;$AQ18)*($AH$3:$AH$130=EZ$3),0),0),"")</f>
        <v/>
      </c>
      <c r="FA18" s="159" t="str">
        <f t="array" ref="FA18">IFERROR(INDEX($AG$3:$AG$130,MATCH(1,($AP$3:$AP$130=$AR18&amp;$AQ18)*($AH$3:$AH$130=FA$3),0),0),"")</f>
        <v/>
      </c>
      <c r="FB18" s="157" t="str">
        <f t="array" ref="FB18">IFERROR(INDEX($AJ$3:$AJ$130,MATCH(1,($AP$3:$AP$130=$AR18&amp;$AQ18)*($AH$3:$AH$130=FB$3),0),0),"")</f>
        <v/>
      </c>
      <c r="FC18" s="157" t="str">
        <f t="array" ref="FC18">IFERROR(INDEX($AK$3:$AK$130,MATCH(1,($AP$3:$AP$130=$AR18&amp;$AQ18)*($AH$3:$AH$130=FC$3),0),0),"")</f>
        <v/>
      </c>
      <c r="FD18" s="157" t="str">
        <f t="array" ref="FD18">IFERROR(INDEX($AI$3:$AI$130,MATCH(1,($AP$3:$AP$130=$AR18&amp;$AQ18)*($AH$3:$AH$130=FD$3),0),0),"")</f>
        <v/>
      </c>
      <c r="FE18" s="159" t="str">
        <f t="array" ref="FE18">IFERROR(INDEX($AG$3:$AG$130,MATCH(1,($AP$3:$AP$130=$AR18&amp;$AQ18)*($AH$3:$AH$130=FE$3),0),0),"")</f>
        <v/>
      </c>
      <c r="FF18" s="157" t="str">
        <f t="array" ref="FF18">IFERROR(INDEX($AJ$3:$AJ$130,MATCH(1,($AP$3:$AP$130=$AR18&amp;$AQ18)*($AH$3:$AH$130=FF$3),0),0),"")</f>
        <v/>
      </c>
      <c r="FG18" s="157" t="str">
        <f t="array" ref="FG18">IFERROR(INDEX($AK$3:$AK$130,MATCH(1,($AP$3:$AP$130=$AR18&amp;$AQ18)*($AH$3:$AH$130=FG$3),0),0),"")</f>
        <v/>
      </c>
    </row>
    <row r="19" spans="2:163" ht="13.8" x14ac:dyDescent="0.25">
      <c r="B19" s="155">
        <f>dummy1!O25</f>
        <v>17</v>
      </c>
      <c r="C19" s="156">
        <f>dummy1!P25</f>
        <v>42040</v>
      </c>
      <c r="D19" s="157">
        <f>dummy1!Q25</f>
        <v>0.70833333333333337</v>
      </c>
      <c r="E19" s="155" t="str">
        <f>dummy1!R25</f>
        <v>Court 1</v>
      </c>
      <c r="W19" s="155"/>
      <c r="X19" s="155"/>
      <c r="Y19" s="155"/>
      <c r="Z19" s="155"/>
      <c r="AA19" s="155"/>
      <c r="AG19" s="155" t="str">
        <f t="shared" si="34"/>
        <v/>
      </c>
      <c r="AH19" s="155" t="str">
        <f t="shared" si="35"/>
        <v/>
      </c>
      <c r="AI19" s="155" t="str">
        <f t="shared" si="36"/>
        <v/>
      </c>
      <c r="AJ19" s="155" t="str">
        <f t="shared" si="37"/>
        <v/>
      </c>
      <c r="AK19" s="155" t="str">
        <f t="shared" si="38"/>
        <v/>
      </c>
      <c r="AL19" s="154">
        <f>IF(dummy1!B26=dummy1!B25,IF(dummy1!C26&gt;1,AL18,AL18+1),1)</f>
        <v>2</v>
      </c>
      <c r="AN19" s="155" t="str">
        <f t="shared" si="40"/>
        <v>2Court 1</v>
      </c>
      <c r="AO19" s="155" t="str">
        <f t="shared" si="41"/>
        <v>2Court 1</v>
      </c>
      <c r="AP19" s="155" t="str">
        <f t="shared" si="42"/>
        <v>2Court 1</v>
      </c>
      <c r="AQ19" s="155" t="str">
        <f t="shared" si="59"/>
        <v>Court 2</v>
      </c>
      <c r="AR19" s="155">
        <f t="shared" si="58"/>
        <v>7</v>
      </c>
      <c r="AS19" s="155">
        <f t="shared" ca="1" si="51"/>
        <v>2</v>
      </c>
      <c r="AT19" s="155">
        <f t="shared" ca="1" si="52"/>
        <v>0</v>
      </c>
      <c r="AU19" s="155">
        <f t="shared" ca="1" si="53"/>
        <v>0</v>
      </c>
      <c r="AV19" s="155">
        <f t="shared" ca="1" si="54"/>
        <v>0</v>
      </c>
      <c r="AW19" s="155">
        <f t="shared" ca="1" si="55"/>
        <v>0</v>
      </c>
      <c r="AX19" s="155">
        <f t="shared" ca="1" si="56"/>
        <v>0</v>
      </c>
      <c r="AY19" s="155">
        <f t="shared" ca="1" si="57"/>
        <v>0</v>
      </c>
      <c r="AZ19" s="157" t="str">
        <f t="array" aca="1" ref="AZ19" ca="1">IFERROR(INDEX($K$3:$K$18,MATCH(1,($AM$3:$AM$18=$AR19&amp;$AQ19)*($J$3:$J$18=AZ$3),0),0),"")</f>
        <v/>
      </c>
      <c r="BA19" s="159" t="str">
        <f t="array" aca="1" ref="BA19" ca="1">IFERROR(INDEX($I$3:$I$18,MATCH(1,($AM$3:$AM$18=$AR19&amp;$AQ19)*($J$3:$J$18=BA$3),0),0),"")</f>
        <v/>
      </c>
      <c r="BB19" s="157" t="str">
        <f t="array" aca="1" ref="BB19" ca="1">IFERROR(INDEX($L$3:$L$18,MATCH(1,($AM$3:$AM$18=$AR19&amp;$AQ19)*($J$3:$J$18=BB$3),0),0),"")</f>
        <v/>
      </c>
      <c r="BC19" s="157" t="str">
        <f t="array" aca="1" ref="BC19" ca="1">IFERROR(INDEX($M$3:$M$18,MATCH(1,($AM$3:$AM$18=$AR19&amp;$AQ19)*($J$3:$J$18=BC$3),0),0),"")</f>
        <v/>
      </c>
      <c r="BD19" s="157" t="str">
        <f t="array" aca="1" ref="BD19" ca="1">IFERROR(INDEX($K$3:$K$18,MATCH(1,($AM$3:$AM$18=$AR19&amp;$AQ19)*($J$3:$J$18=BD$3),0),0),"")</f>
        <v/>
      </c>
      <c r="BE19" s="159" t="str">
        <f t="array" aca="1" ref="BE19" ca="1">IFERROR(INDEX($I$3:$I$18,MATCH(1,($AM$3:$AM$18=$AR19&amp;$AQ19)*($J$3:$J$18=BE$3),0),0),"")</f>
        <v/>
      </c>
      <c r="BF19" s="157" t="str">
        <f t="array" aca="1" ref="BF19" ca="1">IFERROR(INDEX($L$3:$L$18,MATCH(1,($AM$3:$AM$18=$AR19&amp;$AQ19)*($J$3:$J$18=BF$3),0),0),"")</f>
        <v/>
      </c>
      <c r="BG19" s="157" t="str">
        <f t="array" aca="1" ref="BG19" ca="1">IFERROR(INDEX($M$3:$M$18,MATCH(1,($AM$3:$AM$18=$AR19&amp;$AQ19)*($J$3:$J$18=BG$3),0),0),"")</f>
        <v/>
      </c>
      <c r="BH19" s="157" t="str">
        <f t="array" aca="1" ref="BH19" ca="1">IFERROR(INDEX($K$3:$K$18,MATCH(1,($AM$3:$AM$18=$AR19&amp;$AQ19)*($J$3:$J$18=BH$3),0),0),"")</f>
        <v/>
      </c>
      <c r="BI19" s="159" t="str">
        <f t="array" aca="1" ref="BI19" ca="1">IFERROR(INDEX($I$3:$I$18,MATCH(1,($AM$3:$AM$18=$AR19&amp;$AQ19)*($J$3:$J$18=BI$3),0),0),"")</f>
        <v/>
      </c>
      <c r="BJ19" s="157" t="str">
        <f t="array" aca="1" ref="BJ19" ca="1">IFERROR(INDEX($L$3:$L$18,MATCH(1,($AM$3:$AM$18=$AR19&amp;$AQ19)*($J$3:$J$18=BJ$3),0),0),"")</f>
        <v/>
      </c>
      <c r="BK19" s="157" t="str">
        <f t="array" aca="1" ref="BK19" ca="1">IFERROR(INDEX($M$3:$M$18,MATCH(1,($AM$3:$AM$18=$AR19&amp;$AQ19)*($J$3:$J$18=BK$3),0),0),"")</f>
        <v/>
      </c>
      <c r="BL19" s="157" t="str">
        <f t="array" aca="1" ref="BL19" ca="1">IFERROR(INDEX($K$3:$K$18,MATCH(1,($AM$3:$AM$18=$AR19&amp;$AQ19)*($J$3:$J$18=BL$3),0),0),"")</f>
        <v/>
      </c>
      <c r="BM19" s="159" t="str">
        <f t="array" aca="1" ref="BM19" ca="1">IFERROR(INDEX($I$3:$I$18,MATCH(1,($AM$3:$AM$18=$AR19&amp;$AQ19)*($J$3:$J$18=BM$3),0),0),"")</f>
        <v/>
      </c>
      <c r="BN19" s="157" t="str">
        <f t="array" aca="1" ref="BN19" ca="1">IFERROR(INDEX($L$3:$L$18,MATCH(1,($AM$3:$AM$18=$AR19&amp;$AQ19)*($J$3:$J$18=BN$3),0),0),"")</f>
        <v/>
      </c>
      <c r="BO19" s="157" t="str">
        <f t="array" aca="1" ref="BO19" ca="1">IFERROR(INDEX($M$3:$M$18,MATCH(1,($AM$3:$AM$18=$AR19&amp;$AQ19)*($J$3:$J$18=BO$3),0),0),"")</f>
        <v/>
      </c>
      <c r="BP19" s="157" t="str">
        <f t="array" aca="1" ref="BP19" ca="1">IFERROR(INDEX($K$3:$K$18,MATCH(1,($AM$3:$AM$18=$AR19&amp;$AQ19)*($J$3:$J$18=BP$3),0),0),"")</f>
        <v/>
      </c>
      <c r="BQ19" s="159" t="str">
        <f t="array" aca="1" ref="BQ19" ca="1">IFERROR(INDEX($I$3:$I$18,MATCH(1,($AM$3:$AM$18=$AR19&amp;$AQ19)*($J$3:$J$18=BQ$3),0),0),"")</f>
        <v/>
      </c>
      <c r="BR19" s="157" t="str">
        <f t="array" aca="1" ref="BR19" ca="1">IFERROR(INDEX($L$3:$L$18,MATCH(1,($AM$3:$AM$18=$AR19&amp;$AQ19)*($J$3:$J$18=BR$3),0),0),"")</f>
        <v/>
      </c>
      <c r="BS19" s="157" t="str">
        <f t="array" aca="1" ref="BS19" ca="1">IFERROR(INDEX($M$3:$M$18,MATCH(1,($AM$3:$AM$18=$AR19&amp;$AQ19)*($J$3:$J$18=BS$3),0),0),"")</f>
        <v/>
      </c>
      <c r="BT19" s="157" t="str">
        <f t="array" aca="1" ref="BT19" ca="1">IFERROR(INDEX($K$3:$K$18,MATCH(1,($AM$3:$AM$18=$AR19&amp;$AQ19)*($J$3:$J$18=BT$3),0),0),"")</f>
        <v/>
      </c>
      <c r="BU19" s="159" t="str">
        <f t="array" aca="1" ref="BU19" ca="1">IFERROR(INDEX($I$3:$I$18,MATCH(1,($AM$3:$AM$18=$AR19&amp;$AQ19)*($J$3:$J$18=BU$3),0),0),"")</f>
        <v/>
      </c>
      <c r="BV19" s="157" t="str">
        <f t="array" aca="1" ref="BV19" ca="1">IFERROR(INDEX($L$3:$L$18,MATCH(1,($AM$3:$AM$18=$AR19&amp;$AQ19)*($J$3:$J$18=BV$3),0),0),"")</f>
        <v/>
      </c>
      <c r="BW19" s="157" t="str">
        <f t="array" aca="1" ref="BW19" ca="1">IFERROR(INDEX($M$3:$M$18,MATCH(1,($AM$3:$AM$18=$AR19&amp;$AQ19)*($J$3:$J$18=BW$3),0),0),"")</f>
        <v/>
      </c>
      <c r="BX19" s="157" t="str">
        <f t="array" aca="1" ref="BX19" ca="1">IFERROR(INDEX($K$3:$K$18,MATCH(1,($AM$3:$AM$18=$AR19&amp;$AQ19)*($J$3:$J$18=BX$3),0),0),"")</f>
        <v/>
      </c>
      <c r="BY19" s="159" t="str">
        <f t="array" aca="1" ref="BY19" ca="1">IFERROR(INDEX($I$3:$I$18,MATCH(1,($AM$3:$AM$18=$AR19&amp;$AQ19)*($J$3:$J$18=BY$3),0),0),"")</f>
        <v/>
      </c>
      <c r="BZ19" s="157" t="str">
        <f t="array" aca="1" ref="BZ19" ca="1">IFERROR(INDEX($L$3:$L$18,MATCH(1,($AM$3:$AM$18=$AR19&amp;$AQ19)*($J$3:$J$18=BZ$3),0),0),"")</f>
        <v/>
      </c>
      <c r="CA19" s="157" t="str">
        <f t="array" aca="1" ref="CA19" ca="1">IFERROR(INDEX($M$3:$M$18,MATCH(1,($AM$3:$AM$18=$AR19&amp;$AQ19)*($J$3:$J$18=CA$3),0),0),"")</f>
        <v/>
      </c>
      <c r="CB19" s="157" t="str">
        <f t="array" ref="CB19">IFERROR(INDEX($S$3:$S$34,MATCH(1,($AN$3:$AN$34=$AR19&amp;$AQ19)*($R$3:$R$34=CB$3),0),0),"")</f>
        <v/>
      </c>
      <c r="CC19" s="159" t="str">
        <f t="array" ref="CC19">IFERROR(INDEX($Q$3:$Q$34,MATCH(1,($AN$3:$AN$34=$AR19&amp;$AQ19)*($R$3:$R$34=CC$3),0),0),"")</f>
        <v/>
      </c>
      <c r="CD19" s="157" t="str">
        <f t="array" ref="CD19">IFERROR(INDEX($T$3:$T$34,MATCH(1,($AN$3:$AN$34=$AR19&amp;$AQ19)*($R$3:$R$34=CD$3),0),0),"")</f>
        <v/>
      </c>
      <c r="CE19" s="157" t="str">
        <f t="array" ref="CE19">IFERROR(INDEX($U$3:$U$34,MATCH(1,($AN$3:$AN$34=$AR19&amp;$AQ19)*($R$3:$R$34=CE$3),0),0),"")</f>
        <v/>
      </c>
      <c r="CF19" s="157" t="str">
        <f t="array" ref="CF19">IFERROR(INDEX($S$3:$S$34,MATCH(1,($AN$3:$AN$34=$AR19&amp;$AQ19)*($R$3:$R$34=CF$3),0),0),"")</f>
        <v/>
      </c>
      <c r="CG19" s="159" t="str">
        <f t="array" ref="CG19">IFERROR(INDEX($Q$3:$Q$34,MATCH(1,($AN$3:$AN$34=$AR19&amp;$AQ19)*($R$3:$R$34=CG$3),0),0),"")</f>
        <v/>
      </c>
      <c r="CH19" s="157" t="str">
        <f t="array" ref="CH19">IFERROR(INDEX($T$3:$T$34,MATCH(1,($AN$3:$AN$34=$AR19&amp;$AQ19)*($R$3:$R$34=CH$3),0),0),"")</f>
        <v/>
      </c>
      <c r="CI19" s="157" t="str">
        <f t="array" ref="CI19">IFERROR(INDEX($U$3:$U$34,MATCH(1,($AN$3:$AN$34=$AR19&amp;$AQ19)*($R$3:$R$34=CI$3),0),0),"")</f>
        <v/>
      </c>
      <c r="CJ19" s="157" t="str">
        <f t="array" ref="CJ19">IFERROR(INDEX($S$3:$S$34,MATCH(1,($AN$3:$AN$34=$AR19&amp;$AQ19)*($R$3:$R$34=CJ$3),0),0),"")</f>
        <v/>
      </c>
      <c r="CK19" s="159" t="str">
        <f t="array" ref="CK19">IFERROR(INDEX($Q$3:$Q$34,MATCH(1,($AN$3:$AN$34=$AR19&amp;$AQ19)*($R$3:$R$34=CK$3),0),0),"")</f>
        <v/>
      </c>
      <c r="CL19" s="157" t="str">
        <f t="array" ref="CL19">IFERROR(INDEX($T$3:$T$34,MATCH(1,($AN$3:$AN$34=$AR19&amp;$AQ19)*($R$3:$R$34=CL$3),0),0),"")</f>
        <v/>
      </c>
      <c r="CM19" s="157" t="str">
        <f t="array" ref="CM19">IFERROR(INDEX($U$3:$U$34,MATCH(1,($AN$3:$AN$34=$AR19&amp;$AQ19)*($R$3:$R$34=CM$3),0),0),"")</f>
        <v/>
      </c>
      <c r="CN19" s="157" t="str">
        <f t="array" ref="CN19">IFERROR(INDEX($S$3:$S$34,MATCH(1,($AN$3:$AN$34=$AR19&amp;$AQ19)*($R$3:$R$34=CN$3),0),0),"")</f>
        <v/>
      </c>
      <c r="CO19" s="159" t="str">
        <f t="array" ref="CO19">IFERROR(INDEX($Q$3:$Q$34,MATCH(1,($AN$3:$AN$34=$AR19&amp;$AQ19)*($R$3:$R$34=CO$3),0),0),"")</f>
        <v/>
      </c>
      <c r="CP19" s="157" t="str">
        <f t="array" ref="CP19">IFERROR(INDEX($T$3:$T$34,MATCH(1,($AN$3:$AN$34=$AR19&amp;$AQ19)*($R$3:$R$34=CP$3),0),0),"")</f>
        <v/>
      </c>
      <c r="CQ19" s="157" t="str">
        <f t="array" ref="CQ19">IFERROR(INDEX($U$3:$U$34,MATCH(1,($AN$3:$AN$34=$AR19&amp;$AQ19)*($R$3:$R$34=CQ$3),0),0),"")</f>
        <v/>
      </c>
      <c r="CR19" s="157" t="str">
        <f t="array" ref="CR19">IFERROR(INDEX($S$3:$S$34,MATCH(1,($AN$3:$AN$34=$AR19&amp;$AQ19)*($R$3:$R$34=CR$3),0),0),"")</f>
        <v/>
      </c>
      <c r="CS19" s="159" t="str">
        <f t="array" ref="CS19">IFERROR(INDEX($Q$3:$Q$34,MATCH(1,($AN$3:$AN$34=$AR19&amp;$AQ19)*($R$3:$R$34=CS$3),0),0),"")</f>
        <v/>
      </c>
      <c r="CT19" s="157" t="str">
        <f t="array" ref="CT19">IFERROR(INDEX($T$3:$T$34,MATCH(1,($AN$3:$AN$34=$AR19&amp;$AQ19)*($R$3:$R$34=CT$3),0),0),"")</f>
        <v/>
      </c>
      <c r="CU19" s="157" t="str">
        <f t="array" ref="CU19">IFERROR(INDEX($U$3:$U$34,MATCH(1,($AN$3:$AN$34=$AR19&amp;$AQ19)*($R$3:$R$34=CU$3),0),0),"")</f>
        <v/>
      </c>
      <c r="CV19" s="157" t="str">
        <f t="array" ref="CV19">IFERROR(INDEX($S$3:$S$34,MATCH(1,($AN$3:$AN$34=$AR19&amp;$AQ19)*($R$3:$R$34=CV$3),0),0),"")</f>
        <v/>
      </c>
      <c r="CW19" s="159" t="str">
        <f t="array" ref="CW19">IFERROR(INDEX($Q$3:$Q$34,MATCH(1,($AN$3:$AN$34=$AR19&amp;$AQ19)*($R$3:$R$34=CW$3),0),0),"")</f>
        <v/>
      </c>
      <c r="CX19" s="157" t="str">
        <f t="array" ref="CX19">IFERROR(INDEX($T$3:$T$34,MATCH(1,($AN$3:$AN$34=$AR19&amp;$AQ19)*($R$3:$R$34=CX$3),0),0),"")</f>
        <v/>
      </c>
      <c r="CY19" s="157" t="str">
        <f t="array" ref="CY19">IFERROR(INDEX($U$3:$U$34,MATCH(1,($AN$3:$AN$34=$AR19&amp;$AQ19)*($R$3:$R$34=CY$3),0),0),"")</f>
        <v/>
      </c>
      <c r="CZ19" s="157" t="str">
        <f t="array" ref="CZ19">IFERROR(INDEX($S$3:$S$34,MATCH(1,($AN$3:$AN$34=$AR19&amp;$AQ19)*($R$3:$R$34=CZ$3),0),0),"")</f>
        <v/>
      </c>
      <c r="DA19" s="159" t="str">
        <f t="array" ref="DA19">IFERROR(INDEX($Q$3:$Q$34,MATCH(1,($AN$3:$AN$34=$AR19&amp;$AQ19)*($R$3:$R$34=DA$3),0),0),"")</f>
        <v/>
      </c>
      <c r="DB19" s="157" t="str">
        <f t="array" ref="DB19">IFERROR(INDEX($T$3:$T$34,MATCH(1,($AN$3:$AN$34=$AR19&amp;$AQ19)*($R$3:$R$34=DB$3),0),0),"")</f>
        <v/>
      </c>
      <c r="DC19" s="157" t="str">
        <f t="array" ref="DC19">IFERROR(INDEX($U$3:$U$34,MATCH(1,($AN$3:$AN$34=$AR19&amp;$AQ19)*($R$3:$R$34=DC$3),0),0),"")</f>
        <v/>
      </c>
      <c r="DD19" s="157" t="str">
        <f t="array" ref="DD19">IFERROR(INDEX($AA$3:$AA$66,MATCH(1,($AO$3:$AO$66=$AR19&amp;$AQ19)*($Z$3:$Z$66=DD$3),0),0),"")</f>
        <v/>
      </c>
      <c r="DE19" s="159" t="str">
        <f t="array" ref="DE19">IFERROR(INDEX($Y$3:$Y$66,MATCH(1,($AO$3:$AO$66=$AR19&amp;$AQ19)*($Z$3:$Z$66=DE$3),0),0),"")</f>
        <v/>
      </c>
      <c r="DF19" s="157" t="str">
        <f t="array" ref="DF19">IFERROR(INDEX($AB$3:$AB$66,MATCH(1,($AO$3:$AO$66=$AR19&amp;$AQ19)*($Z$3:$Z$66=DF$3),0),0),"")</f>
        <v/>
      </c>
      <c r="DG19" s="157" t="str">
        <f t="array" ref="DG19">IFERROR(INDEX($AC$3:$AC$66,MATCH(1,($AO$3:$AO$66=$AR19&amp;$AQ19)*($Z$3:$Z$66=DG$3),0),0),"")</f>
        <v/>
      </c>
      <c r="DH19" s="157" t="str">
        <f t="array" ref="DH19">IFERROR(INDEX($AA$3:$AA$66,MATCH(1,($AO$3:$AO$66=$AR19&amp;$AQ19)*($Z$3:$Z$66=DH$3),0),0),"")</f>
        <v/>
      </c>
      <c r="DI19" s="159" t="str">
        <f t="array" ref="DI19">IFERROR(INDEX($Y$3:$Y$66,MATCH(1,($AO$3:$AO$66=$AR19&amp;$AQ19)*($Z$3:$Z$66=DI$3),0),0),"")</f>
        <v/>
      </c>
      <c r="DJ19" s="157" t="str">
        <f t="array" ref="DJ19">IFERROR(INDEX($AB$3:$AB$66,MATCH(1,($AO$3:$AO$66=$AR19&amp;$AQ19)*($Z$3:$Z$66=DJ$3),0),0),"")</f>
        <v/>
      </c>
      <c r="DK19" s="157" t="str">
        <f t="array" ref="DK19">IFERROR(INDEX($AC$3:$AC$66,MATCH(1,($AO$3:$AO$66=$AR19&amp;$AQ19)*($Z$3:$Z$66=DK$3),0),0),"")</f>
        <v/>
      </c>
      <c r="DL19" s="157" t="str">
        <f t="array" ref="DL19">IFERROR(INDEX($AA$3:$AA$66,MATCH(1,($AO$3:$AO$66=$AR19&amp;$AQ19)*($Z$3:$Z$66=DL$3),0),0),"")</f>
        <v/>
      </c>
      <c r="DM19" s="159" t="str">
        <f t="array" ref="DM19">IFERROR(INDEX($Y$3:$Y$66,MATCH(1,($AO$3:$AO$66=$AR19&amp;$AQ19)*($Z$3:$Z$66=DM$3),0),0),"")</f>
        <v/>
      </c>
      <c r="DN19" s="157" t="str">
        <f t="array" ref="DN19">IFERROR(INDEX($AB$3:$AB$66,MATCH(1,($AO$3:$AO$66=$AR19&amp;$AQ19)*($Z$3:$Z$66=DN$3),0),0),"")</f>
        <v/>
      </c>
      <c r="DO19" s="157" t="str">
        <f t="array" ref="DO19">IFERROR(INDEX($AC$3:$AC$66,MATCH(1,($AO$3:$AO$66=$AR19&amp;$AQ19)*($Z$3:$Z$66=DO$3),0),0),"")</f>
        <v/>
      </c>
      <c r="DP19" s="157" t="str">
        <f t="array" ref="DP19">IFERROR(INDEX($AA$3:$AA$66,MATCH(1,($AO$3:$AO$66=$AR19&amp;$AQ19)*($Z$3:$Z$66=DP$3),0),0),"")</f>
        <v/>
      </c>
      <c r="DQ19" s="159" t="str">
        <f t="array" ref="DQ19">IFERROR(INDEX($Y$3:$Y$66,MATCH(1,($AO$3:$AO$66=$AR19&amp;$AQ19)*($Z$3:$Z$66=DQ$3),0),0),"")</f>
        <v/>
      </c>
      <c r="DR19" s="157" t="str">
        <f t="array" ref="DR19">IFERROR(INDEX($AB$3:$AB$66,MATCH(1,($AO$3:$AO$66=$AR19&amp;$AQ19)*($Z$3:$Z$66=DR$3),0),0),"")</f>
        <v/>
      </c>
      <c r="DS19" s="157" t="str">
        <f t="array" ref="DS19">IFERROR(INDEX($AC$3:$AC$66,MATCH(1,($AO$3:$AO$66=$AR19&amp;$AQ19)*($Z$3:$Z$66=DS$3),0),0),"")</f>
        <v/>
      </c>
      <c r="DT19" s="157" t="str">
        <f t="array" ref="DT19">IFERROR(INDEX($AA$3:$AA$66,MATCH(1,($AO$3:$AO$66=$AR19&amp;$AQ19)*($Z$3:$Z$66=DT$3),0),0),"")</f>
        <v/>
      </c>
      <c r="DU19" s="159" t="str">
        <f t="array" ref="DU19">IFERROR(INDEX($Y$3:$Y$66,MATCH(1,($AO$3:$AO$66=$AR19&amp;$AQ19)*($Z$3:$Z$66=DU$3),0),0),"")</f>
        <v/>
      </c>
      <c r="DV19" s="157" t="str">
        <f t="array" ref="DV19">IFERROR(INDEX($AB$3:$AB$66,MATCH(1,($AO$3:$AO$66=$AR19&amp;$AQ19)*($Z$3:$Z$66=DV$3),0),0),"")</f>
        <v/>
      </c>
      <c r="DW19" s="157" t="str">
        <f t="array" ref="DW19">IFERROR(INDEX($AC$3:$AC$66,MATCH(1,($AO$3:$AO$66=$AR19&amp;$AQ19)*($Z$3:$Z$66=DW$3),0),0),"")</f>
        <v/>
      </c>
      <c r="DX19" s="157" t="str">
        <f t="array" ref="DX19">IFERROR(INDEX($AA$3:$AA$66,MATCH(1,($AO$3:$AO$66=$AR19&amp;$AQ19)*($Z$3:$Z$66=DX$3),0),0),"")</f>
        <v/>
      </c>
      <c r="DY19" s="159" t="str">
        <f t="array" ref="DY19">IFERROR(INDEX($Y$3:$Y$66,MATCH(1,($AO$3:$AO$66=$AR19&amp;$AQ19)*($Z$3:$Z$66=DY$3),0),0),"")</f>
        <v/>
      </c>
      <c r="DZ19" s="157" t="str">
        <f t="array" ref="DZ19">IFERROR(INDEX($AB$3:$AB$66,MATCH(1,($AO$3:$AO$66=$AR19&amp;$AQ19)*($Z$3:$Z$66=DZ$3),0),0),"")</f>
        <v/>
      </c>
      <c r="EA19" s="157" t="str">
        <f t="array" ref="EA19">IFERROR(INDEX($AC$3:$AC$66,MATCH(1,($AO$3:$AO$66=$AR19&amp;$AQ19)*($Z$3:$Z$66=EA$3),0),0),"")</f>
        <v/>
      </c>
      <c r="EB19" s="157" t="str">
        <f t="array" ref="EB19">IFERROR(INDEX($AA$3:$AA$66,MATCH(1,($AO$3:$AO$66=$AR19&amp;$AQ19)*($Z$3:$Z$66=EB$3),0),0),"")</f>
        <v/>
      </c>
      <c r="EC19" s="159" t="str">
        <f t="array" ref="EC19">IFERROR(INDEX($Y$3:$Y$66,MATCH(1,($AO$3:$AO$66=$AR19&amp;$AQ19)*($Z$3:$Z$66=EC$3),0),0),"")</f>
        <v/>
      </c>
      <c r="ED19" s="157" t="str">
        <f t="array" ref="ED19">IFERROR(INDEX($AB$3:$AB$66,MATCH(1,($AO$3:$AO$66=$AR19&amp;$AQ19)*($Z$3:$Z$66=ED$3),0),0),"")</f>
        <v/>
      </c>
      <c r="EE19" s="157" t="str">
        <f t="array" ref="EE19">IFERROR(INDEX($AC$3:$AC$66,MATCH(1,($AO$3:$AO$66=$AR19&amp;$AQ19)*($Z$3:$Z$66=EE$3),0),0),"")</f>
        <v/>
      </c>
      <c r="EF19" s="157" t="str">
        <f t="array" ref="EF19">IFERROR(INDEX($AI$3:$AI$130,MATCH(1,($AP$3:$AP$130=$AR19&amp;$AQ19)*($AH$3:$AH$130=EF$3),0),0),"")</f>
        <v/>
      </c>
      <c r="EG19" s="159" t="str">
        <f t="array" ref="EG19">IFERROR(INDEX($AG$3:$AG$130,MATCH(1,($AP$3:$AP$130=$AR19&amp;$AQ19)*($AH$3:$AH$130=EG$3),0),0),"")</f>
        <v/>
      </c>
      <c r="EH19" s="157" t="str">
        <f t="array" ref="EH19">IFERROR(INDEX($AJ$3:$AJ$130,MATCH(1,($AP$3:$AP$130=$AR19&amp;$AQ19)*($AH$3:$AH$130=EH$3),0),0),"")</f>
        <v/>
      </c>
      <c r="EI19" s="157" t="str">
        <f t="array" ref="EI19">IFERROR(INDEX($AK$3:$AK$130,MATCH(1,($AP$3:$AP$130=$AR19&amp;$AQ19)*($AH$3:$AH$130=EI$3),0),0),"")</f>
        <v/>
      </c>
      <c r="EJ19" s="157" t="str">
        <f t="array" ref="EJ19">IFERROR(INDEX($AI$3:$AI$130,MATCH(1,($AP$3:$AP$130=$AR19&amp;$AQ19)*($AH$3:$AH$130=EJ$3),0),0),"")</f>
        <v/>
      </c>
      <c r="EK19" s="159" t="str">
        <f t="array" ref="EK19">IFERROR(INDEX($AG$3:$AG$130,MATCH(1,($AP$3:$AP$130=$AR19&amp;$AQ19)*($AH$3:$AH$130=EK$3),0),0),"")</f>
        <v/>
      </c>
      <c r="EL19" s="157" t="str">
        <f t="array" ref="EL19">IFERROR(INDEX($AJ$3:$AJ$130,MATCH(1,($AP$3:$AP$130=$AR19&amp;$AQ19)*($AH$3:$AH$130=EL$3),0),0),"")</f>
        <v/>
      </c>
      <c r="EM19" s="157" t="str">
        <f t="array" ref="EM19">IFERROR(INDEX($AK$3:$AK$130,MATCH(1,($AP$3:$AP$130=$AR19&amp;$AQ19)*($AH$3:$AH$130=EM$3),0),0),"")</f>
        <v/>
      </c>
      <c r="EN19" s="157" t="str">
        <f t="array" ref="EN19">IFERROR(INDEX($AI$3:$AI$130,MATCH(1,($AP$3:$AP$130=$AR19&amp;$AQ19)*($AH$3:$AH$130=EN$3),0),0),"")</f>
        <v/>
      </c>
      <c r="EO19" s="159" t="str">
        <f t="array" ref="EO19">IFERROR(INDEX($AG$3:$AG$130,MATCH(1,($AP$3:$AP$130=$AR19&amp;$AQ19)*($AH$3:$AH$130=EO$3),0),0),"")</f>
        <v/>
      </c>
      <c r="EP19" s="157" t="str">
        <f t="array" ref="EP19">IFERROR(INDEX($AJ$3:$AJ$130,MATCH(1,($AP$3:$AP$130=$AR19&amp;$AQ19)*($AH$3:$AH$130=EP$3),0),0),"")</f>
        <v/>
      </c>
      <c r="EQ19" s="157" t="str">
        <f t="array" ref="EQ19">IFERROR(INDEX($AK$3:$AK$130,MATCH(1,($AP$3:$AP$130=$AR19&amp;$AQ19)*($AH$3:$AH$130=EQ$3),0),0),"")</f>
        <v/>
      </c>
      <c r="ER19" s="157" t="str">
        <f t="array" ref="ER19">IFERROR(INDEX($AI$3:$AI$130,MATCH(1,($AP$3:$AP$130=$AR19&amp;$AQ19)*($AH$3:$AH$130=ER$3),0),0),"")</f>
        <v/>
      </c>
      <c r="ES19" s="159" t="str">
        <f t="array" ref="ES19">IFERROR(INDEX($AG$3:$AG$130,MATCH(1,($AP$3:$AP$130=$AR19&amp;$AQ19)*($AH$3:$AH$130=ES$3),0),0),"")</f>
        <v/>
      </c>
      <c r="ET19" s="157" t="str">
        <f t="array" ref="ET19">IFERROR(INDEX($AJ$3:$AJ$130,MATCH(1,($AP$3:$AP$130=$AR19&amp;$AQ19)*($AH$3:$AH$130=ET$3),0),0),"")</f>
        <v/>
      </c>
      <c r="EU19" s="157" t="str">
        <f t="array" ref="EU19">IFERROR(INDEX($AK$3:$AK$130,MATCH(1,($AP$3:$AP$130=$AR19&amp;$AQ19)*($AH$3:$AH$130=EU$3),0),0),"")</f>
        <v/>
      </c>
      <c r="EV19" s="157" t="str">
        <f t="array" ref="EV19">IFERROR(INDEX($AI$3:$AI$130,MATCH(1,($AP$3:$AP$130=$AR19&amp;$AQ19)*($AH$3:$AH$130=EV$3),0),0),"")</f>
        <v/>
      </c>
      <c r="EW19" s="159" t="str">
        <f t="array" ref="EW19">IFERROR(INDEX($AG$3:$AG$130,MATCH(1,($AP$3:$AP$130=$AR19&amp;$AQ19)*($AH$3:$AH$130=EW$3),0),0),"")</f>
        <v/>
      </c>
      <c r="EX19" s="157" t="str">
        <f t="array" ref="EX19">IFERROR(INDEX($AJ$3:$AJ$130,MATCH(1,($AP$3:$AP$130=$AR19&amp;$AQ19)*($AH$3:$AH$130=EX$3),0),0),"")</f>
        <v/>
      </c>
      <c r="EY19" s="157" t="str">
        <f t="array" ref="EY19">IFERROR(INDEX($AK$3:$AK$130,MATCH(1,($AP$3:$AP$130=$AR19&amp;$AQ19)*($AH$3:$AH$130=EY$3),0),0),"")</f>
        <v/>
      </c>
      <c r="EZ19" s="157" t="str">
        <f t="array" ref="EZ19">IFERROR(INDEX($AI$3:$AI$130,MATCH(1,($AP$3:$AP$130=$AR19&amp;$AQ19)*($AH$3:$AH$130=EZ$3),0),0),"")</f>
        <v/>
      </c>
      <c r="FA19" s="159" t="str">
        <f t="array" ref="FA19">IFERROR(INDEX($AG$3:$AG$130,MATCH(1,($AP$3:$AP$130=$AR19&amp;$AQ19)*($AH$3:$AH$130=FA$3),0),0),"")</f>
        <v/>
      </c>
      <c r="FB19" s="157" t="str">
        <f t="array" ref="FB19">IFERROR(INDEX($AJ$3:$AJ$130,MATCH(1,($AP$3:$AP$130=$AR19&amp;$AQ19)*($AH$3:$AH$130=FB$3),0),0),"")</f>
        <v/>
      </c>
      <c r="FC19" s="157" t="str">
        <f t="array" ref="FC19">IFERROR(INDEX($AK$3:$AK$130,MATCH(1,($AP$3:$AP$130=$AR19&amp;$AQ19)*($AH$3:$AH$130=FC$3),0),0),"")</f>
        <v/>
      </c>
      <c r="FD19" s="157" t="str">
        <f t="array" ref="FD19">IFERROR(INDEX($AI$3:$AI$130,MATCH(1,($AP$3:$AP$130=$AR19&amp;$AQ19)*($AH$3:$AH$130=FD$3),0),0),"")</f>
        <v/>
      </c>
      <c r="FE19" s="159" t="str">
        <f t="array" ref="FE19">IFERROR(INDEX($AG$3:$AG$130,MATCH(1,($AP$3:$AP$130=$AR19&amp;$AQ19)*($AH$3:$AH$130=FE$3),0),0),"")</f>
        <v/>
      </c>
      <c r="FF19" s="157" t="str">
        <f t="array" ref="FF19">IFERROR(INDEX($AJ$3:$AJ$130,MATCH(1,($AP$3:$AP$130=$AR19&amp;$AQ19)*($AH$3:$AH$130=FF$3),0),0),"")</f>
        <v/>
      </c>
      <c r="FG19" s="157" t="str">
        <f t="array" ref="FG19">IFERROR(INDEX($AK$3:$AK$130,MATCH(1,($AP$3:$AP$130=$AR19&amp;$AQ19)*($AH$3:$AH$130=FG$3),0),0),"")</f>
        <v/>
      </c>
    </row>
    <row r="20" spans="2:163" ht="13.8" x14ac:dyDescent="0.25">
      <c r="B20" s="155">
        <f>dummy1!O26</f>
        <v>18</v>
      </c>
      <c r="C20" s="156">
        <f>dummy1!P26</f>
        <v>42040</v>
      </c>
      <c r="D20" s="157">
        <f>dummy1!Q26</f>
        <v>0.70833333333333337</v>
      </c>
      <c r="E20" s="155" t="str">
        <f>dummy1!R26</f>
        <v>Court 2</v>
      </c>
      <c r="W20" s="155"/>
      <c r="X20" s="155"/>
      <c r="Y20" s="155"/>
      <c r="Z20" s="155"/>
      <c r="AA20" s="155"/>
      <c r="AG20" s="155" t="str">
        <f t="shared" si="34"/>
        <v/>
      </c>
      <c r="AH20" s="155" t="str">
        <f t="shared" si="35"/>
        <v/>
      </c>
      <c r="AI20" s="155" t="str">
        <f t="shared" si="36"/>
        <v/>
      </c>
      <c r="AJ20" s="155" t="str">
        <f t="shared" si="37"/>
        <v/>
      </c>
      <c r="AK20" s="155" t="str">
        <f t="shared" si="38"/>
        <v/>
      </c>
      <c r="AL20" s="154">
        <f>IF(dummy1!B27=dummy1!B26,IF(dummy1!C27&gt;1,AL19,AL19+1),1)</f>
        <v>2</v>
      </c>
      <c r="AN20" s="155" t="str">
        <f t="shared" si="40"/>
        <v>2Court 2</v>
      </c>
      <c r="AO20" s="155" t="str">
        <f t="shared" si="41"/>
        <v>2Court 2</v>
      </c>
      <c r="AP20" s="155" t="str">
        <f t="shared" si="42"/>
        <v>2Court 2</v>
      </c>
      <c r="AQ20" s="155" t="str">
        <f t="shared" si="59"/>
        <v>Court 2</v>
      </c>
      <c r="AR20" s="155">
        <f t="shared" si="58"/>
        <v>8</v>
      </c>
      <c r="AS20" s="155">
        <f t="shared" ca="1" si="51"/>
        <v>2</v>
      </c>
      <c r="AT20" s="155">
        <f t="shared" ca="1" si="52"/>
        <v>0</v>
      </c>
      <c r="AU20" s="155">
        <f t="shared" ca="1" si="53"/>
        <v>0</v>
      </c>
      <c r="AV20" s="155">
        <f t="shared" ca="1" si="54"/>
        <v>0</v>
      </c>
      <c r="AW20" s="155">
        <f t="shared" ca="1" si="55"/>
        <v>0</v>
      </c>
      <c r="AX20" s="155">
        <f t="shared" ca="1" si="56"/>
        <v>0</v>
      </c>
      <c r="AY20" s="155">
        <f t="shared" ca="1" si="57"/>
        <v>0</v>
      </c>
      <c r="AZ20" s="157" t="str">
        <f t="array" aca="1" ref="AZ20" ca="1">IFERROR(INDEX($K$3:$K$18,MATCH(1,($AM$3:$AM$18=$AR20&amp;$AQ20)*($J$3:$J$18=AZ$3),0),0),"")</f>
        <v/>
      </c>
      <c r="BA20" s="159" t="str">
        <f t="array" aca="1" ref="BA20" ca="1">IFERROR(INDEX($I$3:$I$18,MATCH(1,($AM$3:$AM$18=$AR20&amp;$AQ20)*($J$3:$J$18=BA$3),0),0),"")</f>
        <v/>
      </c>
      <c r="BB20" s="157" t="str">
        <f t="array" aca="1" ref="BB20" ca="1">IFERROR(INDEX($L$3:$L$18,MATCH(1,($AM$3:$AM$18=$AR20&amp;$AQ20)*($J$3:$J$18=BB$3),0),0),"")</f>
        <v/>
      </c>
      <c r="BC20" s="157" t="str">
        <f t="array" aca="1" ref="BC20" ca="1">IFERROR(INDEX($M$3:$M$18,MATCH(1,($AM$3:$AM$18=$AR20&amp;$AQ20)*($J$3:$J$18=BC$3),0),0),"")</f>
        <v/>
      </c>
      <c r="BD20" s="157" t="str">
        <f t="array" aca="1" ref="BD20" ca="1">IFERROR(INDEX($K$3:$K$18,MATCH(1,($AM$3:$AM$18=$AR20&amp;$AQ20)*($J$3:$J$18=BD$3),0),0),"")</f>
        <v/>
      </c>
      <c r="BE20" s="159" t="str">
        <f t="array" aca="1" ref="BE20" ca="1">IFERROR(INDEX($I$3:$I$18,MATCH(1,($AM$3:$AM$18=$AR20&amp;$AQ20)*($J$3:$J$18=BE$3),0),0),"")</f>
        <v/>
      </c>
      <c r="BF20" s="157" t="str">
        <f t="array" aca="1" ref="BF20" ca="1">IFERROR(INDEX($L$3:$L$18,MATCH(1,($AM$3:$AM$18=$AR20&amp;$AQ20)*($J$3:$J$18=BF$3),0),0),"")</f>
        <v/>
      </c>
      <c r="BG20" s="157" t="str">
        <f t="array" aca="1" ref="BG20" ca="1">IFERROR(INDEX($M$3:$M$18,MATCH(1,($AM$3:$AM$18=$AR20&amp;$AQ20)*($J$3:$J$18=BG$3),0),0),"")</f>
        <v/>
      </c>
      <c r="BH20" s="157" t="str">
        <f t="array" aca="1" ref="BH20" ca="1">IFERROR(INDEX($K$3:$K$18,MATCH(1,($AM$3:$AM$18=$AR20&amp;$AQ20)*($J$3:$J$18=BH$3),0),0),"")</f>
        <v/>
      </c>
      <c r="BI20" s="159" t="str">
        <f t="array" aca="1" ref="BI20" ca="1">IFERROR(INDEX($I$3:$I$18,MATCH(1,($AM$3:$AM$18=$AR20&amp;$AQ20)*($J$3:$J$18=BI$3),0),0),"")</f>
        <v/>
      </c>
      <c r="BJ20" s="157" t="str">
        <f t="array" aca="1" ref="BJ20" ca="1">IFERROR(INDEX($L$3:$L$18,MATCH(1,($AM$3:$AM$18=$AR20&amp;$AQ20)*($J$3:$J$18=BJ$3),0),0),"")</f>
        <v/>
      </c>
      <c r="BK20" s="157" t="str">
        <f t="array" aca="1" ref="BK20" ca="1">IFERROR(INDEX($M$3:$M$18,MATCH(1,($AM$3:$AM$18=$AR20&amp;$AQ20)*($J$3:$J$18=BK$3),0),0),"")</f>
        <v/>
      </c>
      <c r="BL20" s="157" t="str">
        <f t="array" aca="1" ref="BL20" ca="1">IFERROR(INDEX($K$3:$K$18,MATCH(1,($AM$3:$AM$18=$AR20&amp;$AQ20)*($J$3:$J$18=BL$3),0),0),"")</f>
        <v/>
      </c>
      <c r="BM20" s="159" t="str">
        <f t="array" aca="1" ref="BM20" ca="1">IFERROR(INDEX($I$3:$I$18,MATCH(1,($AM$3:$AM$18=$AR20&amp;$AQ20)*($J$3:$J$18=BM$3),0),0),"")</f>
        <v/>
      </c>
      <c r="BN20" s="157" t="str">
        <f t="array" aca="1" ref="BN20" ca="1">IFERROR(INDEX($L$3:$L$18,MATCH(1,($AM$3:$AM$18=$AR20&amp;$AQ20)*($J$3:$J$18=BN$3),0),0),"")</f>
        <v/>
      </c>
      <c r="BO20" s="157" t="str">
        <f t="array" aca="1" ref="BO20" ca="1">IFERROR(INDEX($M$3:$M$18,MATCH(1,($AM$3:$AM$18=$AR20&amp;$AQ20)*($J$3:$J$18=BO$3),0),0),"")</f>
        <v/>
      </c>
      <c r="BP20" s="157" t="str">
        <f t="array" aca="1" ref="BP20" ca="1">IFERROR(INDEX($K$3:$K$18,MATCH(1,($AM$3:$AM$18=$AR20&amp;$AQ20)*($J$3:$J$18=BP$3),0),0),"")</f>
        <v/>
      </c>
      <c r="BQ20" s="159" t="str">
        <f t="array" aca="1" ref="BQ20" ca="1">IFERROR(INDEX($I$3:$I$18,MATCH(1,($AM$3:$AM$18=$AR20&amp;$AQ20)*($J$3:$J$18=BQ$3),0),0),"")</f>
        <v/>
      </c>
      <c r="BR20" s="157" t="str">
        <f t="array" aca="1" ref="BR20" ca="1">IFERROR(INDEX($L$3:$L$18,MATCH(1,($AM$3:$AM$18=$AR20&amp;$AQ20)*($J$3:$J$18=BR$3),0),0),"")</f>
        <v/>
      </c>
      <c r="BS20" s="157" t="str">
        <f t="array" aca="1" ref="BS20" ca="1">IFERROR(INDEX($M$3:$M$18,MATCH(1,($AM$3:$AM$18=$AR20&amp;$AQ20)*($J$3:$J$18=BS$3),0),0),"")</f>
        <v/>
      </c>
      <c r="BT20" s="157" t="str">
        <f t="array" aca="1" ref="BT20" ca="1">IFERROR(INDEX($K$3:$K$18,MATCH(1,($AM$3:$AM$18=$AR20&amp;$AQ20)*($J$3:$J$18=BT$3),0),0),"")</f>
        <v/>
      </c>
      <c r="BU20" s="159" t="str">
        <f t="array" aca="1" ref="BU20" ca="1">IFERROR(INDEX($I$3:$I$18,MATCH(1,($AM$3:$AM$18=$AR20&amp;$AQ20)*($J$3:$J$18=BU$3),0),0),"")</f>
        <v/>
      </c>
      <c r="BV20" s="157" t="str">
        <f t="array" aca="1" ref="BV20" ca="1">IFERROR(INDEX($L$3:$L$18,MATCH(1,($AM$3:$AM$18=$AR20&amp;$AQ20)*($J$3:$J$18=BV$3),0),0),"")</f>
        <v/>
      </c>
      <c r="BW20" s="157" t="str">
        <f t="array" aca="1" ref="BW20" ca="1">IFERROR(INDEX($M$3:$M$18,MATCH(1,($AM$3:$AM$18=$AR20&amp;$AQ20)*($J$3:$J$18=BW$3),0),0),"")</f>
        <v/>
      </c>
      <c r="BX20" s="157" t="str">
        <f t="array" aca="1" ref="BX20" ca="1">IFERROR(INDEX($K$3:$K$18,MATCH(1,($AM$3:$AM$18=$AR20&amp;$AQ20)*($J$3:$J$18=BX$3),0),0),"")</f>
        <v/>
      </c>
      <c r="BY20" s="159" t="str">
        <f t="array" aca="1" ref="BY20" ca="1">IFERROR(INDEX($I$3:$I$18,MATCH(1,($AM$3:$AM$18=$AR20&amp;$AQ20)*($J$3:$J$18=BY$3),0),0),"")</f>
        <v/>
      </c>
      <c r="BZ20" s="157" t="str">
        <f t="array" aca="1" ref="BZ20" ca="1">IFERROR(INDEX($L$3:$L$18,MATCH(1,($AM$3:$AM$18=$AR20&amp;$AQ20)*($J$3:$J$18=BZ$3),0),0),"")</f>
        <v/>
      </c>
      <c r="CA20" s="157" t="str">
        <f t="array" aca="1" ref="CA20" ca="1">IFERROR(INDEX($M$3:$M$18,MATCH(1,($AM$3:$AM$18=$AR20&amp;$AQ20)*($J$3:$J$18=CA$3),0),0),"")</f>
        <v/>
      </c>
      <c r="CB20" s="157" t="str">
        <f t="array" ref="CB20">IFERROR(INDEX($S$3:$S$34,MATCH(1,($AN$3:$AN$34=$AR20&amp;$AQ20)*($R$3:$R$34=CB$3),0),0),"")</f>
        <v/>
      </c>
      <c r="CC20" s="159" t="str">
        <f t="array" ref="CC20">IFERROR(INDEX($Q$3:$Q$34,MATCH(1,($AN$3:$AN$34=$AR20&amp;$AQ20)*($R$3:$R$34=CC$3),0),0),"")</f>
        <v/>
      </c>
      <c r="CD20" s="157" t="str">
        <f t="array" ref="CD20">IFERROR(INDEX($T$3:$T$34,MATCH(1,($AN$3:$AN$34=$AR20&amp;$AQ20)*($R$3:$R$34=CD$3),0),0),"")</f>
        <v/>
      </c>
      <c r="CE20" s="157" t="str">
        <f t="array" ref="CE20">IFERROR(INDEX($U$3:$U$34,MATCH(1,($AN$3:$AN$34=$AR20&amp;$AQ20)*($R$3:$R$34=CE$3),0),0),"")</f>
        <v/>
      </c>
      <c r="CF20" s="157" t="str">
        <f t="array" ref="CF20">IFERROR(INDEX($S$3:$S$34,MATCH(1,($AN$3:$AN$34=$AR20&amp;$AQ20)*($R$3:$R$34=CF$3),0),0),"")</f>
        <v/>
      </c>
      <c r="CG20" s="159" t="str">
        <f t="array" ref="CG20">IFERROR(INDEX($Q$3:$Q$34,MATCH(1,($AN$3:$AN$34=$AR20&amp;$AQ20)*($R$3:$R$34=CG$3),0),0),"")</f>
        <v/>
      </c>
      <c r="CH20" s="157" t="str">
        <f t="array" ref="CH20">IFERROR(INDEX($T$3:$T$34,MATCH(1,($AN$3:$AN$34=$AR20&amp;$AQ20)*($R$3:$R$34=CH$3),0),0),"")</f>
        <v/>
      </c>
      <c r="CI20" s="157" t="str">
        <f t="array" ref="CI20">IFERROR(INDEX($U$3:$U$34,MATCH(1,($AN$3:$AN$34=$AR20&amp;$AQ20)*($R$3:$R$34=CI$3),0),0),"")</f>
        <v/>
      </c>
      <c r="CJ20" s="157" t="str">
        <f t="array" ref="CJ20">IFERROR(INDEX($S$3:$S$34,MATCH(1,($AN$3:$AN$34=$AR20&amp;$AQ20)*($R$3:$R$34=CJ$3),0),0),"")</f>
        <v/>
      </c>
      <c r="CK20" s="159" t="str">
        <f t="array" ref="CK20">IFERROR(INDEX($Q$3:$Q$34,MATCH(1,($AN$3:$AN$34=$AR20&amp;$AQ20)*($R$3:$R$34=CK$3),0),0),"")</f>
        <v/>
      </c>
      <c r="CL20" s="157" t="str">
        <f t="array" ref="CL20">IFERROR(INDEX($T$3:$T$34,MATCH(1,($AN$3:$AN$34=$AR20&amp;$AQ20)*($R$3:$R$34=CL$3),0),0),"")</f>
        <v/>
      </c>
      <c r="CM20" s="157" t="str">
        <f t="array" ref="CM20">IFERROR(INDEX($U$3:$U$34,MATCH(1,($AN$3:$AN$34=$AR20&amp;$AQ20)*($R$3:$R$34=CM$3),0),0),"")</f>
        <v/>
      </c>
      <c r="CN20" s="157" t="str">
        <f t="array" ref="CN20">IFERROR(INDEX($S$3:$S$34,MATCH(1,($AN$3:$AN$34=$AR20&amp;$AQ20)*($R$3:$R$34=CN$3),0),0),"")</f>
        <v/>
      </c>
      <c r="CO20" s="159" t="str">
        <f t="array" ref="CO20">IFERROR(INDEX($Q$3:$Q$34,MATCH(1,($AN$3:$AN$34=$AR20&amp;$AQ20)*($R$3:$R$34=CO$3),0),0),"")</f>
        <v/>
      </c>
      <c r="CP20" s="157" t="str">
        <f t="array" ref="CP20">IFERROR(INDEX($T$3:$T$34,MATCH(1,($AN$3:$AN$34=$AR20&amp;$AQ20)*($R$3:$R$34=CP$3),0),0),"")</f>
        <v/>
      </c>
      <c r="CQ20" s="157" t="str">
        <f t="array" ref="CQ20">IFERROR(INDEX($U$3:$U$34,MATCH(1,($AN$3:$AN$34=$AR20&amp;$AQ20)*($R$3:$R$34=CQ$3),0),0),"")</f>
        <v/>
      </c>
      <c r="CR20" s="157" t="str">
        <f t="array" ref="CR20">IFERROR(INDEX($S$3:$S$34,MATCH(1,($AN$3:$AN$34=$AR20&amp;$AQ20)*($R$3:$R$34=CR$3),0),0),"")</f>
        <v/>
      </c>
      <c r="CS20" s="159" t="str">
        <f t="array" ref="CS20">IFERROR(INDEX($Q$3:$Q$34,MATCH(1,($AN$3:$AN$34=$AR20&amp;$AQ20)*($R$3:$R$34=CS$3),0),0),"")</f>
        <v/>
      </c>
      <c r="CT20" s="157" t="str">
        <f t="array" ref="CT20">IFERROR(INDEX($T$3:$T$34,MATCH(1,($AN$3:$AN$34=$AR20&amp;$AQ20)*($R$3:$R$34=CT$3),0),0),"")</f>
        <v/>
      </c>
      <c r="CU20" s="157" t="str">
        <f t="array" ref="CU20">IFERROR(INDEX($U$3:$U$34,MATCH(1,($AN$3:$AN$34=$AR20&amp;$AQ20)*($R$3:$R$34=CU$3),0),0),"")</f>
        <v/>
      </c>
      <c r="CV20" s="157" t="str">
        <f t="array" ref="CV20">IFERROR(INDEX($S$3:$S$34,MATCH(1,($AN$3:$AN$34=$AR20&amp;$AQ20)*($R$3:$R$34=CV$3),0),0),"")</f>
        <v/>
      </c>
      <c r="CW20" s="159" t="str">
        <f t="array" ref="CW20">IFERROR(INDEX($Q$3:$Q$34,MATCH(1,($AN$3:$AN$34=$AR20&amp;$AQ20)*($R$3:$R$34=CW$3),0),0),"")</f>
        <v/>
      </c>
      <c r="CX20" s="157" t="str">
        <f t="array" ref="CX20">IFERROR(INDEX($T$3:$T$34,MATCH(1,($AN$3:$AN$34=$AR20&amp;$AQ20)*($R$3:$R$34=CX$3),0),0),"")</f>
        <v/>
      </c>
      <c r="CY20" s="157" t="str">
        <f t="array" ref="CY20">IFERROR(INDEX($U$3:$U$34,MATCH(1,($AN$3:$AN$34=$AR20&amp;$AQ20)*($R$3:$R$34=CY$3),0),0),"")</f>
        <v/>
      </c>
      <c r="CZ20" s="157" t="str">
        <f t="array" ref="CZ20">IFERROR(INDEX($S$3:$S$34,MATCH(1,($AN$3:$AN$34=$AR20&amp;$AQ20)*($R$3:$R$34=CZ$3),0),0),"")</f>
        <v/>
      </c>
      <c r="DA20" s="159" t="str">
        <f t="array" ref="DA20">IFERROR(INDEX($Q$3:$Q$34,MATCH(1,($AN$3:$AN$34=$AR20&amp;$AQ20)*($R$3:$R$34=DA$3),0),0),"")</f>
        <v/>
      </c>
      <c r="DB20" s="157" t="str">
        <f t="array" ref="DB20">IFERROR(INDEX($T$3:$T$34,MATCH(1,($AN$3:$AN$34=$AR20&amp;$AQ20)*($R$3:$R$34=DB$3),0),0),"")</f>
        <v/>
      </c>
      <c r="DC20" s="157" t="str">
        <f t="array" ref="DC20">IFERROR(INDEX($U$3:$U$34,MATCH(1,($AN$3:$AN$34=$AR20&amp;$AQ20)*($R$3:$R$34=DC$3),0),0),"")</f>
        <v/>
      </c>
      <c r="DD20" s="157" t="str">
        <f t="array" ref="DD20">IFERROR(INDEX($AA$3:$AA$66,MATCH(1,($AO$3:$AO$66=$AR20&amp;$AQ20)*($Z$3:$Z$66=DD$3),0),0),"")</f>
        <v/>
      </c>
      <c r="DE20" s="159" t="str">
        <f t="array" ref="DE20">IFERROR(INDEX($Y$3:$Y$66,MATCH(1,($AO$3:$AO$66=$AR20&amp;$AQ20)*($Z$3:$Z$66=DE$3),0),0),"")</f>
        <v/>
      </c>
      <c r="DF20" s="157" t="str">
        <f t="array" ref="DF20">IFERROR(INDEX($AB$3:$AB$66,MATCH(1,($AO$3:$AO$66=$AR20&amp;$AQ20)*($Z$3:$Z$66=DF$3),0),0),"")</f>
        <v/>
      </c>
      <c r="DG20" s="157" t="str">
        <f t="array" ref="DG20">IFERROR(INDEX($AC$3:$AC$66,MATCH(1,($AO$3:$AO$66=$AR20&amp;$AQ20)*($Z$3:$Z$66=DG$3),0),0),"")</f>
        <v/>
      </c>
      <c r="DH20" s="157" t="str">
        <f t="array" ref="DH20">IFERROR(INDEX($AA$3:$AA$66,MATCH(1,($AO$3:$AO$66=$AR20&amp;$AQ20)*($Z$3:$Z$66=DH$3),0),0),"")</f>
        <v/>
      </c>
      <c r="DI20" s="159" t="str">
        <f t="array" ref="DI20">IFERROR(INDEX($Y$3:$Y$66,MATCH(1,($AO$3:$AO$66=$AR20&amp;$AQ20)*($Z$3:$Z$66=DI$3),0),0),"")</f>
        <v/>
      </c>
      <c r="DJ20" s="157" t="str">
        <f t="array" ref="DJ20">IFERROR(INDEX($AB$3:$AB$66,MATCH(1,($AO$3:$AO$66=$AR20&amp;$AQ20)*($Z$3:$Z$66=DJ$3),0),0),"")</f>
        <v/>
      </c>
      <c r="DK20" s="157" t="str">
        <f t="array" ref="DK20">IFERROR(INDEX($AC$3:$AC$66,MATCH(1,($AO$3:$AO$66=$AR20&amp;$AQ20)*($Z$3:$Z$66=DK$3),0),0),"")</f>
        <v/>
      </c>
      <c r="DL20" s="157" t="str">
        <f t="array" ref="DL20">IFERROR(INDEX($AA$3:$AA$66,MATCH(1,($AO$3:$AO$66=$AR20&amp;$AQ20)*($Z$3:$Z$66=DL$3),0),0),"")</f>
        <v/>
      </c>
      <c r="DM20" s="159" t="str">
        <f t="array" ref="DM20">IFERROR(INDEX($Y$3:$Y$66,MATCH(1,($AO$3:$AO$66=$AR20&amp;$AQ20)*($Z$3:$Z$66=DM$3),0),0),"")</f>
        <v/>
      </c>
      <c r="DN20" s="157" t="str">
        <f t="array" ref="DN20">IFERROR(INDEX($AB$3:$AB$66,MATCH(1,($AO$3:$AO$66=$AR20&amp;$AQ20)*($Z$3:$Z$66=DN$3),0),0),"")</f>
        <v/>
      </c>
      <c r="DO20" s="157" t="str">
        <f t="array" ref="DO20">IFERROR(INDEX($AC$3:$AC$66,MATCH(1,($AO$3:$AO$66=$AR20&amp;$AQ20)*($Z$3:$Z$66=DO$3),0),0),"")</f>
        <v/>
      </c>
      <c r="DP20" s="157" t="str">
        <f t="array" ref="DP20">IFERROR(INDEX($AA$3:$AA$66,MATCH(1,($AO$3:$AO$66=$AR20&amp;$AQ20)*($Z$3:$Z$66=DP$3),0),0),"")</f>
        <v/>
      </c>
      <c r="DQ20" s="159" t="str">
        <f t="array" ref="DQ20">IFERROR(INDEX($Y$3:$Y$66,MATCH(1,($AO$3:$AO$66=$AR20&amp;$AQ20)*($Z$3:$Z$66=DQ$3),0),0),"")</f>
        <v/>
      </c>
      <c r="DR20" s="157" t="str">
        <f t="array" ref="DR20">IFERROR(INDEX($AB$3:$AB$66,MATCH(1,($AO$3:$AO$66=$AR20&amp;$AQ20)*($Z$3:$Z$66=DR$3),0),0),"")</f>
        <v/>
      </c>
      <c r="DS20" s="157" t="str">
        <f t="array" ref="DS20">IFERROR(INDEX($AC$3:$AC$66,MATCH(1,($AO$3:$AO$66=$AR20&amp;$AQ20)*($Z$3:$Z$66=DS$3),0),0),"")</f>
        <v/>
      </c>
      <c r="DT20" s="157" t="str">
        <f t="array" ref="DT20">IFERROR(INDEX($AA$3:$AA$66,MATCH(1,($AO$3:$AO$66=$AR20&amp;$AQ20)*($Z$3:$Z$66=DT$3),0),0),"")</f>
        <v/>
      </c>
      <c r="DU20" s="159" t="str">
        <f t="array" ref="DU20">IFERROR(INDEX($Y$3:$Y$66,MATCH(1,($AO$3:$AO$66=$AR20&amp;$AQ20)*($Z$3:$Z$66=DU$3),0),0),"")</f>
        <v/>
      </c>
      <c r="DV20" s="157" t="str">
        <f t="array" ref="DV20">IFERROR(INDEX($AB$3:$AB$66,MATCH(1,($AO$3:$AO$66=$AR20&amp;$AQ20)*($Z$3:$Z$66=DV$3),0),0),"")</f>
        <v/>
      </c>
      <c r="DW20" s="157" t="str">
        <f t="array" ref="DW20">IFERROR(INDEX($AC$3:$AC$66,MATCH(1,($AO$3:$AO$66=$AR20&amp;$AQ20)*($Z$3:$Z$66=DW$3),0),0),"")</f>
        <v/>
      </c>
      <c r="DX20" s="157" t="str">
        <f t="array" ref="DX20">IFERROR(INDEX($AA$3:$AA$66,MATCH(1,($AO$3:$AO$66=$AR20&amp;$AQ20)*($Z$3:$Z$66=DX$3),0),0),"")</f>
        <v/>
      </c>
      <c r="DY20" s="159" t="str">
        <f t="array" ref="DY20">IFERROR(INDEX($Y$3:$Y$66,MATCH(1,($AO$3:$AO$66=$AR20&amp;$AQ20)*($Z$3:$Z$66=DY$3),0),0),"")</f>
        <v/>
      </c>
      <c r="DZ20" s="157" t="str">
        <f t="array" ref="DZ20">IFERROR(INDEX($AB$3:$AB$66,MATCH(1,($AO$3:$AO$66=$AR20&amp;$AQ20)*($Z$3:$Z$66=DZ$3),0),0),"")</f>
        <v/>
      </c>
      <c r="EA20" s="157" t="str">
        <f t="array" ref="EA20">IFERROR(INDEX($AC$3:$AC$66,MATCH(1,($AO$3:$AO$66=$AR20&amp;$AQ20)*($Z$3:$Z$66=EA$3),0),0),"")</f>
        <v/>
      </c>
      <c r="EB20" s="157" t="str">
        <f t="array" ref="EB20">IFERROR(INDEX($AA$3:$AA$66,MATCH(1,($AO$3:$AO$66=$AR20&amp;$AQ20)*($Z$3:$Z$66=EB$3),0),0),"")</f>
        <v/>
      </c>
      <c r="EC20" s="159" t="str">
        <f t="array" ref="EC20">IFERROR(INDEX($Y$3:$Y$66,MATCH(1,($AO$3:$AO$66=$AR20&amp;$AQ20)*($Z$3:$Z$66=EC$3),0),0),"")</f>
        <v/>
      </c>
      <c r="ED20" s="157" t="str">
        <f t="array" ref="ED20">IFERROR(INDEX($AB$3:$AB$66,MATCH(1,($AO$3:$AO$66=$AR20&amp;$AQ20)*($Z$3:$Z$66=ED$3),0),0),"")</f>
        <v/>
      </c>
      <c r="EE20" s="157" t="str">
        <f t="array" ref="EE20">IFERROR(INDEX($AC$3:$AC$66,MATCH(1,($AO$3:$AO$66=$AR20&amp;$AQ20)*($Z$3:$Z$66=EE$3),0),0),"")</f>
        <v/>
      </c>
      <c r="EF20" s="157" t="str">
        <f t="array" ref="EF20">IFERROR(INDEX($AI$3:$AI$130,MATCH(1,($AP$3:$AP$130=$AR20&amp;$AQ20)*($AH$3:$AH$130=EF$3),0),0),"")</f>
        <v/>
      </c>
      <c r="EG20" s="159" t="str">
        <f t="array" ref="EG20">IFERROR(INDEX($AG$3:$AG$130,MATCH(1,($AP$3:$AP$130=$AR20&amp;$AQ20)*($AH$3:$AH$130=EG$3),0),0),"")</f>
        <v/>
      </c>
      <c r="EH20" s="157" t="str">
        <f t="array" ref="EH20">IFERROR(INDEX($AJ$3:$AJ$130,MATCH(1,($AP$3:$AP$130=$AR20&amp;$AQ20)*($AH$3:$AH$130=EH$3),0),0),"")</f>
        <v/>
      </c>
      <c r="EI20" s="157" t="str">
        <f t="array" ref="EI20">IFERROR(INDEX($AK$3:$AK$130,MATCH(1,($AP$3:$AP$130=$AR20&amp;$AQ20)*($AH$3:$AH$130=EI$3),0),0),"")</f>
        <v/>
      </c>
      <c r="EJ20" s="157" t="str">
        <f t="array" ref="EJ20">IFERROR(INDEX($AI$3:$AI$130,MATCH(1,($AP$3:$AP$130=$AR20&amp;$AQ20)*($AH$3:$AH$130=EJ$3),0),0),"")</f>
        <v/>
      </c>
      <c r="EK20" s="159" t="str">
        <f t="array" ref="EK20">IFERROR(INDEX($AG$3:$AG$130,MATCH(1,($AP$3:$AP$130=$AR20&amp;$AQ20)*($AH$3:$AH$130=EK$3),0),0),"")</f>
        <v/>
      </c>
      <c r="EL20" s="157" t="str">
        <f t="array" ref="EL20">IFERROR(INDEX($AJ$3:$AJ$130,MATCH(1,($AP$3:$AP$130=$AR20&amp;$AQ20)*($AH$3:$AH$130=EL$3),0),0),"")</f>
        <v/>
      </c>
      <c r="EM20" s="157" t="str">
        <f t="array" ref="EM20">IFERROR(INDEX($AK$3:$AK$130,MATCH(1,($AP$3:$AP$130=$AR20&amp;$AQ20)*($AH$3:$AH$130=EM$3),0),0),"")</f>
        <v/>
      </c>
      <c r="EN20" s="157" t="str">
        <f t="array" ref="EN20">IFERROR(INDEX($AI$3:$AI$130,MATCH(1,($AP$3:$AP$130=$AR20&amp;$AQ20)*($AH$3:$AH$130=EN$3),0),0),"")</f>
        <v/>
      </c>
      <c r="EO20" s="159" t="str">
        <f t="array" ref="EO20">IFERROR(INDEX($AG$3:$AG$130,MATCH(1,($AP$3:$AP$130=$AR20&amp;$AQ20)*($AH$3:$AH$130=EO$3),0),0),"")</f>
        <v/>
      </c>
      <c r="EP20" s="157" t="str">
        <f t="array" ref="EP20">IFERROR(INDEX($AJ$3:$AJ$130,MATCH(1,($AP$3:$AP$130=$AR20&amp;$AQ20)*($AH$3:$AH$130=EP$3),0),0),"")</f>
        <v/>
      </c>
      <c r="EQ20" s="157" t="str">
        <f t="array" ref="EQ20">IFERROR(INDEX($AK$3:$AK$130,MATCH(1,($AP$3:$AP$130=$AR20&amp;$AQ20)*($AH$3:$AH$130=EQ$3),0),0),"")</f>
        <v/>
      </c>
      <c r="ER20" s="157" t="str">
        <f t="array" ref="ER20">IFERROR(INDEX($AI$3:$AI$130,MATCH(1,($AP$3:$AP$130=$AR20&amp;$AQ20)*($AH$3:$AH$130=ER$3),0),0),"")</f>
        <v/>
      </c>
      <c r="ES20" s="159" t="str">
        <f t="array" ref="ES20">IFERROR(INDEX($AG$3:$AG$130,MATCH(1,($AP$3:$AP$130=$AR20&amp;$AQ20)*($AH$3:$AH$130=ES$3),0),0),"")</f>
        <v/>
      </c>
      <c r="ET20" s="157" t="str">
        <f t="array" ref="ET20">IFERROR(INDEX($AJ$3:$AJ$130,MATCH(1,($AP$3:$AP$130=$AR20&amp;$AQ20)*($AH$3:$AH$130=ET$3),0),0),"")</f>
        <v/>
      </c>
      <c r="EU20" s="157" t="str">
        <f t="array" ref="EU20">IFERROR(INDEX($AK$3:$AK$130,MATCH(1,($AP$3:$AP$130=$AR20&amp;$AQ20)*($AH$3:$AH$130=EU$3),0),0),"")</f>
        <v/>
      </c>
      <c r="EV20" s="157" t="str">
        <f t="array" ref="EV20">IFERROR(INDEX($AI$3:$AI$130,MATCH(1,($AP$3:$AP$130=$AR20&amp;$AQ20)*($AH$3:$AH$130=EV$3),0),0),"")</f>
        <v/>
      </c>
      <c r="EW20" s="159" t="str">
        <f t="array" ref="EW20">IFERROR(INDEX($AG$3:$AG$130,MATCH(1,($AP$3:$AP$130=$AR20&amp;$AQ20)*($AH$3:$AH$130=EW$3),0),0),"")</f>
        <v/>
      </c>
      <c r="EX20" s="157" t="str">
        <f t="array" ref="EX20">IFERROR(INDEX($AJ$3:$AJ$130,MATCH(1,($AP$3:$AP$130=$AR20&amp;$AQ20)*($AH$3:$AH$130=EX$3),0),0),"")</f>
        <v/>
      </c>
      <c r="EY20" s="157" t="str">
        <f t="array" ref="EY20">IFERROR(INDEX($AK$3:$AK$130,MATCH(1,($AP$3:$AP$130=$AR20&amp;$AQ20)*($AH$3:$AH$130=EY$3),0),0),"")</f>
        <v/>
      </c>
      <c r="EZ20" s="157" t="str">
        <f t="array" ref="EZ20">IFERROR(INDEX($AI$3:$AI$130,MATCH(1,($AP$3:$AP$130=$AR20&amp;$AQ20)*($AH$3:$AH$130=EZ$3),0),0),"")</f>
        <v/>
      </c>
      <c r="FA20" s="159" t="str">
        <f t="array" ref="FA20">IFERROR(INDEX($AG$3:$AG$130,MATCH(1,($AP$3:$AP$130=$AR20&amp;$AQ20)*($AH$3:$AH$130=FA$3),0),0),"")</f>
        <v/>
      </c>
      <c r="FB20" s="157" t="str">
        <f t="array" ref="FB20">IFERROR(INDEX($AJ$3:$AJ$130,MATCH(1,($AP$3:$AP$130=$AR20&amp;$AQ20)*($AH$3:$AH$130=FB$3),0),0),"")</f>
        <v/>
      </c>
      <c r="FC20" s="157" t="str">
        <f t="array" ref="FC20">IFERROR(INDEX($AK$3:$AK$130,MATCH(1,($AP$3:$AP$130=$AR20&amp;$AQ20)*($AH$3:$AH$130=FC$3),0),0),"")</f>
        <v/>
      </c>
      <c r="FD20" s="157" t="str">
        <f t="array" ref="FD20">IFERROR(INDEX($AI$3:$AI$130,MATCH(1,($AP$3:$AP$130=$AR20&amp;$AQ20)*($AH$3:$AH$130=FD$3),0),0),"")</f>
        <v/>
      </c>
      <c r="FE20" s="159" t="str">
        <f t="array" ref="FE20">IFERROR(INDEX($AG$3:$AG$130,MATCH(1,($AP$3:$AP$130=$AR20&amp;$AQ20)*($AH$3:$AH$130=FE$3),0),0),"")</f>
        <v/>
      </c>
      <c r="FF20" s="157" t="str">
        <f t="array" ref="FF20">IFERROR(INDEX($AJ$3:$AJ$130,MATCH(1,($AP$3:$AP$130=$AR20&amp;$AQ20)*($AH$3:$AH$130=FF$3),0),0),"")</f>
        <v/>
      </c>
      <c r="FG20" s="157" t="str">
        <f t="array" ref="FG20">IFERROR(INDEX($AK$3:$AK$130,MATCH(1,($AP$3:$AP$130=$AR20&amp;$AQ20)*($AH$3:$AH$130=FG$3),0),0),"")</f>
        <v/>
      </c>
    </row>
    <row r="21" spans="2:163" ht="13.8" x14ac:dyDescent="0.25">
      <c r="B21" s="155">
        <f>dummy1!O27</f>
        <v>19</v>
      </c>
      <c r="C21" s="156">
        <f>dummy1!P27</f>
        <v>42040</v>
      </c>
      <c r="D21" s="157">
        <f>dummy1!Q27</f>
        <v>0.70833333333333337</v>
      </c>
      <c r="E21" s="155" t="str">
        <f>dummy1!R27</f>
        <v>Court 3</v>
      </c>
      <c r="W21" s="155"/>
      <c r="X21" s="155"/>
      <c r="Y21" s="155"/>
      <c r="Z21" s="155"/>
      <c r="AA21" s="155"/>
      <c r="AG21" s="155" t="str">
        <f t="shared" si="34"/>
        <v/>
      </c>
      <c r="AH21" s="155" t="str">
        <f t="shared" si="35"/>
        <v/>
      </c>
      <c r="AI21" s="155" t="str">
        <f t="shared" si="36"/>
        <v/>
      </c>
      <c r="AJ21" s="155" t="str">
        <f t="shared" si="37"/>
        <v/>
      </c>
      <c r="AK21" s="155" t="str">
        <f t="shared" si="38"/>
        <v/>
      </c>
      <c r="AL21" s="154">
        <f>IF(dummy1!B28=dummy1!B27,IF(dummy1!C28&gt;1,AL20,AL20+1),1)</f>
        <v>2</v>
      </c>
      <c r="AN21" s="155" t="str">
        <f t="shared" si="40"/>
        <v>2Court 3</v>
      </c>
      <c r="AO21" s="155" t="str">
        <f t="shared" si="41"/>
        <v>2Court 3</v>
      </c>
      <c r="AP21" s="155" t="str">
        <f t="shared" si="42"/>
        <v>2Court 3</v>
      </c>
      <c r="AQ21" s="155" t="str">
        <f>dummy1!L17</f>
        <v>Court 3</v>
      </c>
      <c r="AR21" s="155">
        <f t="shared" si="58"/>
        <v>1</v>
      </c>
      <c r="AS21" s="155">
        <f t="shared" ca="1" si="51"/>
        <v>3</v>
      </c>
      <c r="AT21" s="155">
        <f t="shared" ca="1" si="52"/>
        <v>0</v>
      </c>
      <c r="AU21" s="155">
        <f t="shared" ca="1" si="53"/>
        <v>0</v>
      </c>
      <c r="AV21" s="155">
        <f t="shared" ca="1" si="54"/>
        <v>0</v>
      </c>
      <c r="AW21" s="155">
        <f t="shared" ca="1" si="55"/>
        <v>0</v>
      </c>
      <c r="AX21" s="155">
        <f t="shared" ca="1" si="56"/>
        <v>0</v>
      </c>
      <c r="AY21" s="155">
        <f t="shared" ca="1" si="57"/>
        <v>0</v>
      </c>
      <c r="AZ21" s="157">
        <f t="array" aca="1" ref="AZ21" ca="1">IFERROR(INDEX($K$3:$K$18,MATCH(1,($AM$3:$AM$18=$AR21&amp;$AQ21)*($J$3:$J$18=AZ$3),0),0),"")</f>
        <v>0.625</v>
      </c>
      <c r="BA21" s="159">
        <f t="array" aca="1" ref="BA21" ca="1">IFERROR(INDEX($I$3:$I$18,MATCH(1,($AM$3:$AM$18=$AR21&amp;$AQ21)*($J$3:$J$18=BA$3),0),0),"")</f>
        <v>3</v>
      </c>
      <c r="BB21" s="157" t="str">
        <f t="array" aca="1" ref="BB21" ca="1">IFERROR(INDEX($L$3:$L$18,MATCH(1,($AM$3:$AM$18=$AR21&amp;$AQ21)*($J$3:$J$18=BB$3),0),0),"")</f>
        <v>Player 4</v>
      </c>
      <c r="BC21" s="157" t="str">
        <f t="array" aca="1" ref="BC21" ca="1">IFERROR(INDEX($M$3:$M$18,MATCH(1,($AM$3:$AM$18=$AR21&amp;$AQ21)*($J$3:$J$18=BC$3),0),0),"")</f>
        <v>Player 13</v>
      </c>
      <c r="BD21" s="157" t="str">
        <f t="array" aca="1" ref="BD21" ca="1">IFERROR(INDEX($K$3:$K$18,MATCH(1,($AM$3:$AM$18=$AR21&amp;$AQ21)*($J$3:$J$18=BD$3),0),0),"")</f>
        <v/>
      </c>
      <c r="BE21" s="159" t="str">
        <f t="array" aca="1" ref="BE21" ca="1">IFERROR(INDEX($I$3:$I$18,MATCH(1,($AM$3:$AM$18=$AR21&amp;$AQ21)*($J$3:$J$18=BE$3),0),0),"")</f>
        <v/>
      </c>
      <c r="BF21" s="157" t="str">
        <f t="array" aca="1" ref="BF21" ca="1">IFERROR(INDEX($L$3:$L$18,MATCH(1,($AM$3:$AM$18=$AR21&amp;$AQ21)*($J$3:$J$18=BF$3),0),0),"")</f>
        <v/>
      </c>
      <c r="BG21" s="157" t="str">
        <f t="array" aca="1" ref="BG21" ca="1">IFERROR(INDEX($M$3:$M$18,MATCH(1,($AM$3:$AM$18=$AR21&amp;$AQ21)*($J$3:$J$18=BG$3),0),0),"")</f>
        <v/>
      </c>
      <c r="BH21" s="157" t="str">
        <f t="array" aca="1" ref="BH21" ca="1">IFERROR(INDEX($K$3:$K$18,MATCH(1,($AM$3:$AM$18=$AR21&amp;$AQ21)*($J$3:$J$18=BH$3),0),0),"")</f>
        <v/>
      </c>
      <c r="BI21" s="159" t="str">
        <f t="array" aca="1" ref="BI21" ca="1">IFERROR(INDEX($I$3:$I$18,MATCH(1,($AM$3:$AM$18=$AR21&amp;$AQ21)*($J$3:$J$18=BI$3),0),0),"")</f>
        <v/>
      </c>
      <c r="BJ21" s="157" t="str">
        <f t="array" aca="1" ref="BJ21" ca="1">IFERROR(INDEX($L$3:$L$18,MATCH(1,($AM$3:$AM$18=$AR21&amp;$AQ21)*($J$3:$J$18=BJ$3),0),0),"")</f>
        <v/>
      </c>
      <c r="BK21" s="157" t="str">
        <f t="array" aca="1" ref="BK21" ca="1">IFERROR(INDEX($M$3:$M$18,MATCH(1,($AM$3:$AM$18=$AR21&amp;$AQ21)*($J$3:$J$18=BK$3),0),0),"")</f>
        <v/>
      </c>
      <c r="BL21" s="157" t="str">
        <f t="array" aca="1" ref="BL21" ca="1">IFERROR(INDEX($K$3:$K$18,MATCH(1,($AM$3:$AM$18=$AR21&amp;$AQ21)*($J$3:$J$18=BL$3),0),0),"")</f>
        <v/>
      </c>
      <c r="BM21" s="159" t="str">
        <f t="array" aca="1" ref="BM21" ca="1">IFERROR(INDEX($I$3:$I$18,MATCH(1,($AM$3:$AM$18=$AR21&amp;$AQ21)*($J$3:$J$18=BM$3),0),0),"")</f>
        <v/>
      </c>
      <c r="BN21" s="157" t="str">
        <f t="array" aca="1" ref="BN21" ca="1">IFERROR(INDEX($L$3:$L$18,MATCH(1,($AM$3:$AM$18=$AR21&amp;$AQ21)*($J$3:$J$18=BN$3),0),0),"")</f>
        <v/>
      </c>
      <c r="BO21" s="157" t="str">
        <f t="array" aca="1" ref="BO21" ca="1">IFERROR(INDEX($M$3:$M$18,MATCH(1,($AM$3:$AM$18=$AR21&amp;$AQ21)*($J$3:$J$18=BO$3),0),0),"")</f>
        <v/>
      </c>
      <c r="BP21" s="157" t="str">
        <f t="array" aca="1" ref="BP21" ca="1">IFERROR(INDEX($K$3:$K$18,MATCH(1,($AM$3:$AM$18=$AR21&amp;$AQ21)*($J$3:$J$18=BP$3),0),0),"")</f>
        <v/>
      </c>
      <c r="BQ21" s="159" t="str">
        <f t="array" aca="1" ref="BQ21" ca="1">IFERROR(INDEX($I$3:$I$18,MATCH(1,($AM$3:$AM$18=$AR21&amp;$AQ21)*($J$3:$J$18=BQ$3),0),0),"")</f>
        <v/>
      </c>
      <c r="BR21" s="157" t="str">
        <f t="array" aca="1" ref="BR21" ca="1">IFERROR(INDEX($L$3:$L$18,MATCH(1,($AM$3:$AM$18=$AR21&amp;$AQ21)*($J$3:$J$18=BR$3),0),0),"")</f>
        <v/>
      </c>
      <c r="BS21" s="157" t="str">
        <f t="array" aca="1" ref="BS21" ca="1">IFERROR(INDEX($M$3:$M$18,MATCH(1,($AM$3:$AM$18=$AR21&amp;$AQ21)*($J$3:$J$18=BS$3),0),0),"")</f>
        <v/>
      </c>
      <c r="BT21" s="157" t="str">
        <f t="array" aca="1" ref="BT21" ca="1">IFERROR(INDEX($K$3:$K$18,MATCH(1,($AM$3:$AM$18=$AR21&amp;$AQ21)*($J$3:$J$18=BT$3),0),0),"")</f>
        <v/>
      </c>
      <c r="BU21" s="159" t="str">
        <f t="array" aca="1" ref="BU21" ca="1">IFERROR(INDEX($I$3:$I$18,MATCH(1,($AM$3:$AM$18=$AR21&amp;$AQ21)*($J$3:$J$18=BU$3),0),0),"")</f>
        <v/>
      </c>
      <c r="BV21" s="157" t="str">
        <f t="array" aca="1" ref="BV21" ca="1">IFERROR(INDEX($L$3:$L$18,MATCH(1,($AM$3:$AM$18=$AR21&amp;$AQ21)*($J$3:$J$18=BV$3),0),0),"")</f>
        <v/>
      </c>
      <c r="BW21" s="157" t="str">
        <f t="array" aca="1" ref="BW21" ca="1">IFERROR(INDEX($M$3:$M$18,MATCH(1,($AM$3:$AM$18=$AR21&amp;$AQ21)*($J$3:$J$18=BW$3),0),0),"")</f>
        <v/>
      </c>
      <c r="BX21" s="157" t="str">
        <f t="array" aca="1" ref="BX21" ca="1">IFERROR(INDEX($K$3:$K$18,MATCH(1,($AM$3:$AM$18=$AR21&amp;$AQ21)*($J$3:$J$18=BX$3),0),0),"")</f>
        <v/>
      </c>
      <c r="BY21" s="159" t="str">
        <f t="array" aca="1" ref="BY21" ca="1">IFERROR(INDEX($I$3:$I$18,MATCH(1,($AM$3:$AM$18=$AR21&amp;$AQ21)*($J$3:$J$18=BY$3),0),0),"")</f>
        <v/>
      </c>
      <c r="BZ21" s="157" t="str">
        <f t="array" aca="1" ref="BZ21" ca="1">IFERROR(INDEX($L$3:$L$18,MATCH(1,($AM$3:$AM$18=$AR21&amp;$AQ21)*($J$3:$J$18=BZ$3),0),0),"")</f>
        <v/>
      </c>
      <c r="CA21" s="157" t="str">
        <f t="array" aca="1" ref="CA21" ca="1">IFERROR(INDEX($M$3:$M$18,MATCH(1,($AM$3:$AM$18=$AR21&amp;$AQ21)*($J$3:$J$18=CA$3),0),0),"")</f>
        <v/>
      </c>
      <c r="CB21" s="157" t="str">
        <f t="array" ref="CB21">IFERROR(INDEX($S$3:$S$34,MATCH(1,($AN$3:$AN$34=$AR21&amp;$AQ21)*($R$3:$R$34=CB$3),0),0),"")</f>
        <v/>
      </c>
      <c r="CC21" s="159" t="str">
        <f t="array" ref="CC21">IFERROR(INDEX($Q$3:$Q$34,MATCH(1,($AN$3:$AN$34=$AR21&amp;$AQ21)*($R$3:$R$34=CC$3),0),0),"")</f>
        <v/>
      </c>
      <c r="CD21" s="157" t="str">
        <f t="array" ref="CD21">IFERROR(INDEX($T$3:$T$34,MATCH(1,($AN$3:$AN$34=$AR21&amp;$AQ21)*($R$3:$R$34=CD$3),0),0),"")</f>
        <v/>
      </c>
      <c r="CE21" s="157" t="str">
        <f t="array" ref="CE21">IFERROR(INDEX($U$3:$U$34,MATCH(1,($AN$3:$AN$34=$AR21&amp;$AQ21)*($R$3:$R$34=CE$3),0),0),"")</f>
        <v/>
      </c>
      <c r="CF21" s="157" t="str">
        <f t="array" ref="CF21">IFERROR(INDEX($S$3:$S$34,MATCH(1,($AN$3:$AN$34=$AR21&amp;$AQ21)*($R$3:$R$34=CF$3),0),0),"")</f>
        <v/>
      </c>
      <c r="CG21" s="159" t="str">
        <f t="array" ref="CG21">IFERROR(INDEX($Q$3:$Q$34,MATCH(1,($AN$3:$AN$34=$AR21&amp;$AQ21)*($R$3:$R$34=CG$3),0),0),"")</f>
        <v/>
      </c>
      <c r="CH21" s="157" t="str">
        <f t="array" ref="CH21">IFERROR(INDEX($T$3:$T$34,MATCH(1,($AN$3:$AN$34=$AR21&amp;$AQ21)*($R$3:$R$34=CH$3),0),0),"")</f>
        <v/>
      </c>
      <c r="CI21" s="157" t="str">
        <f t="array" ref="CI21">IFERROR(INDEX($U$3:$U$34,MATCH(1,($AN$3:$AN$34=$AR21&amp;$AQ21)*($R$3:$R$34=CI$3),0),0),"")</f>
        <v/>
      </c>
      <c r="CJ21" s="157" t="str">
        <f t="array" ref="CJ21">IFERROR(INDEX($S$3:$S$34,MATCH(1,($AN$3:$AN$34=$AR21&amp;$AQ21)*($R$3:$R$34=CJ$3),0),0),"")</f>
        <v/>
      </c>
      <c r="CK21" s="159" t="str">
        <f t="array" ref="CK21">IFERROR(INDEX($Q$3:$Q$34,MATCH(1,($AN$3:$AN$34=$AR21&amp;$AQ21)*($R$3:$R$34=CK$3),0),0),"")</f>
        <v/>
      </c>
      <c r="CL21" s="157" t="str">
        <f t="array" ref="CL21">IFERROR(INDEX($T$3:$T$34,MATCH(1,($AN$3:$AN$34=$AR21&amp;$AQ21)*($R$3:$R$34=CL$3),0),0),"")</f>
        <v/>
      </c>
      <c r="CM21" s="157" t="str">
        <f t="array" ref="CM21">IFERROR(INDEX($U$3:$U$34,MATCH(1,($AN$3:$AN$34=$AR21&amp;$AQ21)*($R$3:$R$34=CM$3),0),0),"")</f>
        <v/>
      </c>
      <c r="CN21" s="157" t="str">
        <f t="array" ref="CN21">IFERROR(INDEX($S$3:$S$34,MATCH(1,($AN$3:$AN$34=$AR21&amp;$AQ21)*($R$3:$R$34=CN$3),0),0),"")</f>
        <v/>
      </c>
      <c r="CO21" s="159" t="str">
        <f t="array" ref="CO21">IFERROR(INDEX($Q$3:$Q$34,MATCH(1,($AN$3:$AN$34=$AR21&amp;$AQ21)*($R$3:$R$34=CO$3),0),0),"")</f>
        <v/>
      </c>
      <c r="CP21" s="157" t="str">
        <f t="array" ref="CP21">IFERROR(INDEX($T$3:$T$34,MATCH(1,($AN$3:$AN$34=$AR21&amp;$AQ21)*($R$3:$R$34=CP$3),0),0),"")</f>
        <v/>
      </c>
      <c r="CQ21" s="157" t="str">
        <f t="array" ref="CQ21">IFERROR(INDEX($U$3:$U$34,MATCH(1,($AN$3:$AN$34=$AR21&amp;$AQ21)*($R$3:$R$34=CQ$3),0),0),"")</f>
        <v/>
      </c>
      <c r="CR21" s="157" t="str">
        <f t="array" ref="CR21">IFERROR(INDEX($S$3:$S$34,MATCH(1,($AN$3:$AN$34=$AR21&amp;$AQ21)*($R$3:$R$34=CR$3),0),0),"")</f>
        <v/>
      </c>
      <c r="CS21" s="159" t="str">
        <f t="array" ref="CS21">IFERROR(INDEX($Q$3:$Q$34,MATCH(1,($AN$3:$AN$34=$AR21&amp;$AQ21)*($R$3:$R$34=CS$3),0),0),"")</f>
        <v/>
      </c>
      <c r="CT21" s="157" t="str">
        <f t="array" ref="CT21">IFERROR(INDEX($T$3:$T$34,MATCH(1,($AN$3:$AN$34=$AR21&amp;$AQ21)*($R$3:$R$34=CT$3),0),0),"")</f>
        <v/>
      </c>
      <c r="CU21" s="157" t="str">
        <f t="array" ref="CU21">IFERROR(INDEX($U$3:$U$34,MATCH(1,($AN$3:$AN$34=$AR21&amp;$AQ21)*($R$3:$R$34=CU$3),0),0),"")</f>
        <v/>
      </c>
      <c r="CV21" s="157" t="str">
        <f t="array" ref="CV21">IFERROR(INDEX($S$3:$S$34,MATCH(1,($AN$3:$AN$34=$AR21&amp;$AQ21)*($R$3:$R$34=CV$3),0),0),"")</f>
        <v/>
      </c>
      <c r="CW21" s="159" t="str">
        <f t="array" ref="CW21">IFERROR(INDEX($Q$3:$Q$34,MATCH(1,($AN$3:$AN$34=$AR21&amp;$AQ21)*($R$3:$R$34=CW$3),0),0),"")</f>
        <v/>
      </c>
      <c r="CX21" s="157" t="str">
        <f t="array" ref="CX21">IFERROR(INDEX($T$3:$T$34,MATCH(1,($AN$3:$AN$34=$AR21&amp;$AQ21)*($R$3:$R$34=CX$3),0),0),"")</f>
        <v/>
      </c>
      <c r="CY21" s="157" t="str">
        <f t="array" ref="CY21">IFERROR(INDEX($U$3:$U$34,MATCH(1,($AN$3:$AN$34=$AR21&amp;$AQ21)*($R$3:$R$34=CY$3),0),0),"")</f>
        <v/>
      </c>
      <c r="CZ21" s="157" t="str">
        <f t="array" ref="CZ21">IFERROR(INDEX($S$3:$S$34,MATCH(1,($AN$3:$AN$34=$AR21&amp;$AQ21)*($R$3:$R$34=CZ$3),0),0),"")</f>
        <v/>
      </c>
      <c r="DA21" s="159" t="str">
        <f t="array" ref="DA21">IFERROR(INDEX($Q$3:$Q$34,MATCH(1,($AN$3:$AN$34=$AR21&amp;$AQ21)*($R$3:$R$34=DA$3),0),0),"")</f>
        <v/>
      </c>
      <c r="DB21" s="157" t="str">
        <f t="array" ref="DB21">IFERROR(INDEX($T$3:$T$34,MATCH(1,($AN$3:$AN$34=$AR21&amp;$AQ21)*($R$3:$R$34=DB$3),0),0),"")</f>
        <v/>
      </c>
      <c r="DC21" s="157" t="str">
        <f t="array" ref="DC21">IFERROR(INDEX($U$3:$U$34,MATCH(1,($AN$3:$AN$34=$AR21&amp;$AQ21)*($R$3:$R$34=DC$3),0),0),"")</f>
        <v/>
      </c>
      <c r="DD21" s="157" t="str">
        <f t="array" ref="DD21">IFERROR(INDEX($AA$3:$AA$66,MATCH(1,($AO$3:$AO$66=$AR21&amp;$AQ21)*($Z$3:$Z$66=DD$3),0),0),"")</f>
        <v/>
      </c>
      <c r="DE21" s="159" t="str">
        <f t="array" ref="DE21">IFERROR(INDEX($Y$3:$Y$66,MATCH(1,($AO$3:$AO$66=$AR21&amp;$AQ21)*($Z$3:$Z$66=DE$3),0),0),"")</f>
        <v/>
      </c>
      <c r="DF21" s="157" t="str">
        <f t="array" ref="DF21">IFERROR(INDEX($AB$3:$AB$66,MATCH(1,($AO$3:$AO$66=$AR21&amp;$AQ21)*($Z$3:$Z$66=DF$3),0),0),"")</f>
        <v/>
      </c>
      <c r="DG21" s="157" t="str">
        <f t="array" ref="DG21">IFERROR(INDEX($AC$3:$AC$66,MATCH(1,($AO$3:$AO$66=$AR21&amp;$AQ21)*($Z$3:$Z$66=DG$3),0),0),"")</f>
        <v/>
      </c>
      <c r="DH21" s="157" t="str">
        <f t="array" ref="DH21">IFERROR(INDEX($AA$3:$AA$66,MATCH(1,($AO$3:$AO$66=$AR21&amp;$AQ21)*($Z$3:$Z$66=DH$3),0),0),"")</f>
        <v/>
      </c>
      <c r="DI21" s="159" t="str">
        <f t="array" ref="DI21">IFERROR(INDEX($Y$3:$Y$66,MATCH(1,($AO$3:$AO$66=$AR21&amp;$AQ21)*($Z$3:$Z$66=DI$3),0),0),"")</f>
        <v/>
      </c>
      <c r="DJ21" s="157" t="str">
        <f t="array" ref="DJ21">IFERROR(INDEX($AB$3:$AB$66,MATCH(1,($AO$3:$AO$66=$AR21&amp;$AQ21)*($Z$3:$Z$66=DJ$3),0),0),"")</f>
        <v/>
      </c>
      <c r="DK21" s="157" t="str">
        <f t="array" ref="DK21">IFERROR(INDEX($AC$3:$AC$66,MATCH(1,($AO$3:$AO$66=$AR21&amp;$AQ21)*($Z$3:$Z$66=DK$3),0),0),"")</f>
        <v/>
      </c>
      <c r="DL21" s="157" t="str">
        <f t="array" ref="DL21">IFERROR(INDEX($AA$3:$AA$66,MATCH(1,($AO$3:$AO$66=$AR21&amp;$AQ21)*($Z$3:$Z$66=DL$3),0),0),"")</f>
        <v/>
      </c>
      <c r="DM21" s="159" t="str">
        <f t="array" ref="DM21">IFERROR(INDEX($Y$3:$Y$66,MATCH(1,($AO$3:$AO$66=$AR21&amp;$AQ21)*($Z$3:$Z$66=DM$3),0),0),"")</f>
        <v/>
      </c>
      <c r="DN21" s="157" t="str">
        <f t="array" ref="DN21">IFERROR(INDEX($AB$3:$AB$66,MATCH(1,($AO$3:$AO$66=$AR21&amp;$AQ21)*($Z$3:$Z$66=DN$3),0),0),"")</f>
        <v/>
      </c>
      <c r="DO21" s="157" t="str">
        <f t="array" ref="DO21">IFERROR(INDEX($AC$3:$AC$66,MATCH(1,($AO$3:$AO$66=$AR21&amp;$AQ21)*($Z$3:$Z$66=DO$3),0),0),"")</f>
        <v/>
      </c>
      <c r="DP21" s="157" t="str">
        <f t="array" ref="DP21">IFERROR(INDEX($AA$3:$AA$66,MATCH(1,($AO$3:$AO$66=$AR21&amp;$AQ21)*($Z$3:$Z$66=DP$3),0),0),"")</f>
        <v/>
      </c>
      <c r="DQ21" s="159" t="str">
        <f t="array" ref="DQ21">IFERROR(INDEX($Y$3:$Y$66,MATCH(1,($AO$3:$AO$66=$AR21&amp;$AQ21)*($Z$3:$Z$66=DQ$3),0),0),"")</f>
        <v/>
      </c>
      <c r="DR21" s="157" t="str">
        <f t="array" ref="DR21">IFERROR(INDEX($AB$3:$AB$66,MATCH(1,($AO$3:$AO$66=$AR21&amp;$AQ21)*($Z$3:$Z$66=DR$3),0),0),"")</f>
        <v/>
      </c>
      <c r="DS21" s="157" t="str">
        <f t="array" ref="DS21">IFERROR(INDEX($AC$3:$AC$66,MATCH(1,($AO$3:$AO$66=$AR21&amp;$AQ21)*($Z$3:$Z$66=DS$3),0),0),"")</f>
        <v/>
      </c>
      <c r="DT21" s="157" t="str">
        <f t="array" ref="DT21">IFERROR(INDEX($AA$3:$AA$66,MATCH(1,($AO$3:$AO$66=$AR21&amp;$AQ21)*($Z$3:$Z$66=DT$3),0),0),"")</f>
        <v/>
      </c>
      <c r="DU21" s="159" t="str">
        <f t="array" ref="DU21">IFERROR(INDEX($Y$3:$Y$66,MATCH(1,($AO$3:$AO$66=$AR21&amp;$AQ21)*($Z$3:$Z$66=DU$3),0),0),"")</f>
        <v/>
      </c>
      <c r="DV21" s="157" t="str">
        <f t="array" ref="DV21">IFERROR(INDEX($AB$3:$AB$66,MATCH(1,($AO$3:$AO$66=$AR21&amp;$AQ21)*($Z$3:$Z$66=DV$3),0),0),"")</f>
        <v/>
      </c>
      <c r="DW21" s="157" t="str">
        <f t="array" ref="DW21">IFERROR(INDEX($AC$3:$AC$66,MATCH(1,($AO$3:$AO$66=$AR21&amp;$AQ21)*($Z$3:$Z$66=DW$3),0),0),"")</f>
        <v/>
      </c>
      <c r="DX21" s="157" t="str">
        <f t="array" ref="DX21">IFERROR(INDEX($AA$3:$AA$66,MATCH(1,($AO$3:$AO$66=$AR21&amp;$AQ21)*($Z$3:$Z$66=DX$3),0),0),"")</f>
        <v/>
      </c>
      <c r="DY21" s="159" t="str">
        <f t="array" ref="DY21">IFERROR(INDEX($Y$3:$Y$66,MATCH(1,($AO$3:$AO$66=$AR21&amp;$AQ21)*($Z$3:$Z$66=DY$3),0),0),"")</f>
        <v/>
      </c>
      <c r="DZ21" s="157" t="str">
        <f t="array" ref="DZ21">IFERROR(INDEX($AB$3:$AB$66,MATCH(1,($AO$3:$AO$66=$AR21&amp;$AQ21)*($Z$3:$Z$66=DZ$3),0),0),"")</f>
        <v/>
      </c>
      <c r="EA21" s="157" t="str">
        <f t="array" ref="EA21">IFERROR(INDEX($AC$3:$AC$66,MATCH(1,($AO$3:$AO$66=$AR21&amp;$AQ21)*($Z$3:$Z$66=EA$3),0),0),"")</f>
        <v/>
      </c>
      <c r="EB21" s="157" t="str">
        <f t="array" ref="EB21">IFERROR(INDEX($AA$3:$AA$66,MATCH(1,($AO$3:$AO$66=$AR21&amp;$AQ21)*($Z$3:$Z$66=EB$3),0),0),"")</f>
        <v/>
      </c>
      <c r="EC21" s="159" t="str">
        <f t="array" ref="EC21">IFERROR(INDEX($Y$3:$Y$66,MATCH(1,($AO$3:$AO$66=$AR21&amp;$AQ21)*($Z$3:$Z$66=EC$3),0),0),"")</f>
        <v/>
      </c>
      <c r="ED21" s="157" t="str">
        <f t="array" ref="ED21">IFERROR(INDEX($AB$3:$AB$66,MATCH(1,($AO$3:$AO$66=$AR21&amp;$AQ21)*($Z$3:$Z$66=ED$3),0),0),"")</f>
        <v/>
      </c>
      <c r="EE21" s="157" t="str">
        <f t="array" ref="EE21">IFERROR(INDEX($AC$3:$AC$66,MATCH(1,($AO$3:$AO$66=$AR21&amp;$AQ21)*($Z$3:$Z$66=EE$3),0),0),"")</f>
        <v/>
      </c>
      <c r="EF21" s="157" t="str">
        <f t="array" ref="EF21">IFERROR(INDEX($AI$3:$AI$130,MATCH(1,($AP$3:$AP$130=$AR21&amp;$AQ21)*($AH$3:$AH$130=EF$3),0),0),"")</f>
        <v/>
      </c>
      <c r="EG21" s="159" t="str">
        <f t="array" ref="EG21">IFERROR(INDEX($AG$3:$AG$130,MATCH(1,($AP$3:$AP$130=$AR21&amp;$AQ21)*($AH$3:$AH$130=EG$3),0),0),"")</f>
        <v/>
      </c>
      <c r="EH21" s="157" t="str">
        <f t="array" ref="EH21">IFERROR(INDEX($AJ$3:$AJ$130,MATCH(1,($AP$3:$AP$130=$AR21&amp;$AQ21)*($AH$3:$AH$130=EH$3),0),0),"")</f>
        <v/>
      </c>
      <c r="EI21" s="157" t="str">
        <f t="array" ref="EI21">IFERROR(INDEX($AK$3:$AK$130,MATCH(1,($AP$3:$AP$130=$AR21&amp;$AQ21)*($AH$3:$AH$130=EI$3),0),0),"")</f>
        <v/>
      </c>
      <c r="EJ21" s="157" t="str">
        <f t="array" ref="EJ21">IFERROR(INDEX($AI$3:$AI$130,MATCH(1,($AP$3:$AP$130=$AR21&amp;$AQ21)*($AH$3:$AH$130=EJ$3),0),0),"")</f>
        <v/>
      </c>
      <c r="EK21" s="159" t="str">
        <f t="array" ref="EK21">IFERROR(INDEX($AG$3:$AG$130,MATCH(1,($AP$3:$AP$130=$AR21&amp;$AQ21)*($AH$3:$AH$130=EK$3),0),0),"")</f>
        <v/>
      </c>
      <c r="EL21" s="157" t="str">
        <f t="array" ref="EL21">IFERROR(INDEX($AJ$3:$AJ$130,MATCH(1,($AP$3:$AP$130=$AR21&amp;$AQ21)*($AH$3:$AH$130=EL$3),0),0),"")</f>
        <v/>
      </c>
      <c r="EM21" s="157" t="str">
        <f t="array" ref="EM21">IFERROR(INDEX($AK$3:$AK$130,MATCH(1,($AP$3:$AP$130=$AR21&amp;$AQ21)*($AH$3:$AH$130=EM$3),0),0),"")</f>
        <v/>
      </c>
      <c r="EN21" s="157" t="str">
        <f t="array" ref="EN21">IFERROR(INDEX($AI$3:$AI$130,MATCH(1,($AP$3:$AP$130=$AR21&amp;$AQ21)*($AH$3:$AH$130=EN$3),0),0),"")</f>
        <v/>
      </c>
      <c r="EO21" s="159" t="str">
        <f t="array" ref="EO21">IFERROR(INDEX($AG$3:$AG$130,MATCH(1,($AP$3:$AP$130=$AR21&amp;$AQ21)*($AH$3:$AH$130=EO$3),0),0),"")</f>
        <v/>
      </c>
      <c r="EP21" s="157" t="str">
        <f t="array" ref="EP21">IFERROR(INDEX($AJ$3:$AJ$130,MATCH(1,($AP$3:$AP$130=$AR21&amp;$AQ21)*($AH$3:$AH$130=EP$3),0),0),"")</f>
        <v/>
      </c>
      <c r="EQ21" s="157" t="str">
        <f t="array" ref="EQ21">IFERROR(INDEX($AK$3:$AK$130,MATCH(1,($AP$3:$AP$130=$AR21&amp;$AQ21)*($AH$3:$AH$130=EQ$3),0),0),"")</f>
        <v/>
      </c>
      <c r="ER21" s="157" t="str">
        <f t="array" ref="ER21">IFERROR(INDEX($AI$3:$AI$130,MATCH(1,($AP$3:$AP$130=$AR21&amp;$AQ21)*($AH$3:$AH$130=ER$3),0),0),"")</f>
        <v/>
      </c>
      <c r="ES21" s="159" t="str">
        <f t="array" ref="ES21">IFERROR(INDEX($AG$3:$AG$130,MATCH(1,($AP$3:$AP$130=$AR21&amp;$AQ21)*($AH$3:$AH$130=ES$3),0),0),"")</f>
        <v/>
      </c>
      <c r="ET21" s="157" t="str">
        <f t="array" ref="ET21">IFERROR(INDEX($AJ$3:$AJ$130,MATCH(1,($AP$3:$AP$130=$AR21&amp;$AQ21)*($AH$3:$AH$130=ET$3),0),0),"")</f>
        <v/>
      </c>
      <c r="EU21" s="157" t="str">
        <f t="array" ref="EU21">IFERROR(INDEX($AK$3:$AK$130,MATCH(1,($AP$3:$AP$130=$AR21&amp;$AQ21)*($AH$3:$AH$130=EU$3),0),0),"")</f>
        <v/>
      </c>
      <c r="EV21" s="157" t="str">
        <f t="array" ref="EV21">IFERROR(INDEX($AI$3:$AI$130,MATCH(1,($AP$3:$AP$130=$AR21&amp;$AQ21)*($AH$3:$AH$130=EV$3),0),0),"")</f>
        <v/>
      </c>
      <c r="EW21" s="159" t="str">
        <f t="array" ref="EW21">IFERROR(INDEX($AG$3:$AG$130,MATCH(1,($AP$3:$AP$130=$AR21&amp;$AQ21)*($AH$3:$AH$130=EW$3),0),0),"")</f>
        <v/>
      </c>
      <c r="EX21" s="157" t="str">
        <f t="array" ref="EX21">IFERROR(INDEX($AJ$3:$AJ$130,MATCH(1,($AP$3:$AP$130=$AR21&amp;$AQ21)*($AH$3:$AH$130=EX$3),0),0),"")</f>
        <v/>
      </c>
      <c r="EY21" s="157" t="str">
        <f t="array" ref="EY21">IFERROR(INDEX($AK$3:$AK$130,MATCH(1,($AP$3:$AP$130=$AR21&amp;$AQ21)*($AH$3:$AH$130=EY$3),0),0),"")</f>
        <v/>
      </c>
      <c r="EZ21" s="157" t="str">
        <f t="array" ref="EZ21">IFERROR(INDEX($AI$3:$AI$130,MATCH(1,($AP$3:$AP$130=$AR21&amp;$AQ21)*($AH$3:$AH$130=EZ$3),0),0),"")</f>
        <v/>
      </c>
      <c r="FA21" s="159" t="str">
        <f t="array" ref="FA21">IFERROR(INDEX($AG$3:$AG$130,MATCH(1,($AP$3:$AP$130=$AR21&amp;$AQ21)*($AH$3:$AH$130=FA$3),0),0),"")</f>
        <v/>
      </c>
      <c r="FB21" s="157" t="str">
        <f t="array" ref="FB21">IFERROR(INDEX($AJ$3:$AJ$130,MATCH(1,($AP$3:$AP$130=$AR21&amp;$AQ21)*($AH$3:$AH$130=FB$3),0),0),"")</f>
        <v/>
      </c>
      <c r="FC21" s="157" t="str">
        <f t="array" ref="FC21">IFERROR(INDEX($AK$3:$AK$130,MATCH(1,($AP$3:$AP$130=$AR21&amp;$AQ21)*($AH$3:$AH$130=FC$3),0),0),"")</f>
        <v/>
      </c>
      <c r="FD21" s="157" t="str">
        <f t="array" ref="FD21">IFERROR(INDEX($AI$3:$AI$130,MATCH(1,($AP$3:$AP$130=$AR21&amp;$AQ21)*($AH$3:$AH$130=FD$3),0),0),"")</f>
        <v/>
      </c>
      <c r="FE21" s="159" t="str">
        <f t="array" ref="FE21">IFERROR(INDEX($AG$3:$AG$130,MATCH(1,($AP$3:$AP$130=$AR21&amp;$AQ21)*($AH$3:$AH$130=FE$3),0),0),"")</f>
        <v/>
      </c>
      <c r="FF21" s="157" t="str">
        <f t="array" ref="FF21">IFERROR(INDEX($AJ$3:$AJ$130,MATCH(1,($AP$3:$AP$130=$AR21&amp;$AQ21)*($AH$3:$AH$130=FF$3),0),0),"")</f>
        <v/>
      </c>
      <c r="FG21" s="157" t="str">
        <f t="array" ref="FG21">IFERROR(INDEX($AK$3:$AK$130,MATCH(1,($AP$3:$AP$130=$AR21&amp;$AQ21)*($AH$3:$AH$130=FG$3),0),0),"")</f>
        <v/>
      </c>
    </row>
    <row r="22" spans="2:163" ht="13.8" x14ac:dyDescent="0.25">
      <c r="B22" s="155">
        <f>dummy1!O28</f>
        <v>20</v>
      </c>
      <c r="C22" s="156">
        <f>dummy1!P28</f>
        <v>42040</v>
      </c>
      <c r="D22" s="157">
        <f>dummy1!Q28</f>
        <v>0.70833333333333337</v>
      </c>
      <c r="E22" s="155" t="str">
        <f>dummy1!R28</f>
        <v>Court 4</v>
      </c>
      <c r="W22" s="155"/>
      <c r="X22" s="155"/>
      <c r="Y22" s="155"/>
      <c r="Z22" s="155"/>
      <c r="AA22" s="155"/>
      <c r="AG22" s="155" t="str">
        <f t="shared" si="34"/>
        <v/>
      </c>
      <c r="AH22" s="155" t="str">
        <f t="shared" si="35"/>
        <v/>
      </c>
      <c r="AI22" s="155" t="str">
        <f t="shared" si="36"/>
        <v/>
      </c>
      <c r="AJ22" s="155" t="str">
        <f t="shared" si="37"/>
        <v/>
      </c>
      <c r="AK22" s="155" t="str">
        <f t="shared" si="38"/>
        <v/>
      </c>
      <c r="AL22" s="154">
        <f>IF(dummy1!B29=dummy1!B28,IF(dummy1!C29&gt;1,AL21,AL21+1),1)</f>
        <v>2</v>
      </c>
      <c r="AN22" s="155" t="str">
        <f t="shared" si="40"/>
        <v>2Court 4</v>
      </c>
      <c r="AO22" s="155" t="str">
        <f t="shared" si="41"/>
        <v>2Court 4</v>
      </c>
      <c r="AP22" s="155" t="str">
        <f t="shared" si="42"/>
        <v>2Court 4</v>
      </c>
      <c r="AQ22" s="155" t="str">
        <f t="shared" ref="AQ22:AQ52" si="63">AQ21</f>
        <v>Court 3</v>
      </c>
      <c r="AR22" s="155">
        <f t="shared" si="58"/>
        <v>2</v>
      </c>
      <c r="AS22" s="155">
        <f t="shared" ca="1" si="51"/>
        <v>3</v>
      </c>
      <c r="AT22" s="155">
        <f t="shared" ca="1" si="52"/>
        <v>0</v>
      </c>
      <c r="AU22" s="155">
        <f t="shared" ca="1" si="53"/>
        <v>0</v>
      </c>
      <c r="AV22" s="155">
        <f t="shared" ca="1" si="54"/>
        <v>0</v>
      </c>
      <c r="AW22" s="155">
        <f t="shared" ca="1" si="55"/>
        <v>0</v>
      </c>
      <c r="AX22" s="155">
        <f t="shared" ca="1" si="56"/>
        <v>0</v>
      </c>
      <c r="AY22" s="155">
        <f t="shared" ca="1" si="57"/>
        <v>0</v>
      </c>
      <c r="AZ22" s="157" t="str">
        <f t="array" aca="1" ref="AZ22" ca="1">IFERROR(INDEX($K$3:$K$18,MATCH(1,($AM$3:$AM$18=$AR22&amp;$AQ22)*($J$3:$J$18=AZ$3),0),0),"")</f>
        <v/>
      </c>
      <c r="BA22" s="159" t="str">
        <f t="array" aca="1" ref="BA22" ca="1">IFERROR(INDEX($I$3:$I$18,MATCH(1,($AM$3:$AM$18=$AR22&amp;$AQ22)*($J$3:$J$18=BA$3),0),0),"")</f>
        <v/>
      </c>
      <c r="BB22" s="157" t="str">
        <f t="array" aca="1" ref="BB22" ca="1">IFERROR(INDEX($L$3:$L$18,MATCH(1,($AM$3:$AM$18=$AR22&amp;$AQ22)*($J$3:$J$18=BB$3),0),0),"")</f>
        <v/>
      </c>
      <c r="BC22" s="157" t="str">
        <f t="array" aca="1" ref="BC22" ca="1">IFERROR(INDEX($M$3:$M$18,MATCH(1,($AM$3:$AM$18=$AR22&amp;$AQ22)*($J$3:$J$18=BC$3),0),0),"")</f>
        <v/>
      </c>
      <c r="BD22" s="157" t="str">
        <f t="array" aca="1" ref="BD22" ca="1">IFERROR(INDEX($K$3:$K$18,MATCH(1,($AM$3:$AM$18=$AR22&amp;$AQ22)*($J$3:$J$18=BD$3),0),0),"")</f>
        <v/>
      </c>
      <c r="BE22" s="159" t="str">
        <f t="array" aca="1" ref="BE22" ca="1">IFERROR(INDEX($I$3:$I$18,MATCH(1,($AM$3:$AM$18=$AR22&amp;$AQ22)*($J$3:$J$18=BE$3),0),0),"")</f>
        <v/>
      </c>
      <c r="BF22" s="157" t="str">
        <f t="array" aca="1" ref="BF22" ca="1">IFERROR(INDEX($L$3:$L$18,MATCH(1,($AM$3:$AM$18=$AR22&amp;$AQ22)*($J$3:$J$18=BF$3),0),0),"")</f>
        <v/>
      </c>
      <c r="BG22" s="157" t="str">
        <f t="array" aca="1" ref="BG22" ca="1">IFERROR(INDEX($M$3:$M$18,MATCH(1,($AM$3:$AM$18=$AR22&amp;$AQ22)*($J$3:$J$18=BG$3),0),0),"")</f>
        <v/>
      </c>
      <c r="BH22" s="157" t="str">
        <f t="array" aca="1" ref="BH22" ca="1">IFERROR(INDEX($K$3:$K$18,MATCH(1,($AM$3:$AM$18=$AR22&amp;$AQ22)*($J$3:$J$18=BH$3),0),0),"")</f>
        <v/>
      </c>
      <c r="BI22" s="159" t="str">
        <f t="array" aca="1" ref="BI22" ca="1">IFERROR(INDEX($I$3:$I$18,MATCH(1,($AM$3:$AM$18=$AR22&amp;$AQ22)*($J$3:$J$18=BI$3),0),0),"")</f>
        <v/>
      </c>
      <c r="BJ22" s="157" t="str">
        <f t="array" aca="1" ref="BJ22" ca="1">IFERROR(INDEX($L$3:$L$18,MATCH(1,($AM$3:$AM$18=$AR22&amp;$AQ22)*($J$3:$J$18=BJ$3),0),0),"")</f>
        <v/>
      </c>
      <c r="BK22" s="157" t="str">
        <f t="array" aca="1" ref="BK22" ca="1">IFERROR(INDEX($M$3:$M$18,MATCH(1,($AM$3:$AM$18=$AR22&amp;$AQ22)*($J$3:$J$18=BK$3),0),0),"")</f>
        <v/>
      </c>
      <c r="BL22" s="157" t="str">
        <f t="array" aca="1" ref="BL22" ca="1">IFERROR(INDEX($K$3:$K$18,MATCH(1,($AM$3:$AM$18=$AR22&amp;$AQ22)*($J$3:$J$18=BL$3),0),0),"")</f>
        <v/>
      </c>
      <c r="BM22" s="159" t="str">
        <f t="array" aca="1" ref="BM22" ca="1">IFERROR(INDEX($I$3:$I$18,MATCH(1,($AM$3:$AM$18=$AR22&amp;$AQ22)*($J$3:$J$18=BM$3),0),0),"")</f>
        <v/>
      </c>
      <c r="BN22" s="157" t="str">
        <f t="array" aca="1" ref="BN22" ca="1">IFERROR(INDEX($L$3:$L$18,MATCH(1,($AM$3:$AM$18=$AR22&amp;$AQ22)*($J$3:$J$18=BN$3),0),0),"")</f>
        <v/>
      </c>
      <c r="BO22" s="157" t="str">
        <f t="array" aca="1" ref="BO22" ca="1">IFERROR(INDEX($M$3:$M$18,MATCH(1,($AM$3:$AM$18=$AR22&amp;$AQ22)*($J$3:$J$18=BO$3),0),0),"")</f>
        <v/>
      </c>
      <c r="BP22" s="157" t="str">
        <f t="array" aca="1" ref="BP22" ca="1">IFERROR(INDEX($K$3:$K$18,MATCH(1,($AM$3:$AM$18=$AR22&amp;$AQ22)*($J$3:$J$18=BP$3),0),0),"")</f>
        <v/>
      </c>
      <c r="BQ22" s="159" t="str">
        <f t="array" aca="1" ref="BQ22" ca="1">IFERROR(INDEX($I$3:$I$18,MATCH(1,($AM$3:$AM$18=$AR22&amp;$AQ22)*($J$3:$J$18=BQ$3),0),0),"")</f>
        <v/>
      </c>
      <c r="BR22" s="157" t="str">
        <f t="array" aca="1" ref="BR22" ca="1">IFERROR(INDEX($L$3:$L$18,MATCH(1,($AM$3:$AM$18=$AR22&amp;$AQ22)*($J$3:$J$18=BR$3),0),0),"")</f>
        <v/>
      </c>
      <c r="BS22" s="157" t="str">
        <f t="array" aca="1" ref="BS22" ca="1">IFERROR(INDEX($M$3:$M$18,MATCH(1,($AM$3:$AM$18=$AR22&amp;$AQ22)*($J$3:$J$18=BS$3),0),0),"")</f>
        <v/>
      </c>
      <c r="BT22" s="157" t="str">
        <f t="array" aca="1" ref="BT22" ca="1">IFERROR(INDEX($K$3:$K$18,MATCH(1,($AM$3:$AM$18=$AR22&amp;$AQ22)*($J$3:$J$18=BT$3),0),0),"")</f>
        <v/>
      </c>
      <c r="BU22" s="159" t="str">
        <f t="array" aca="1" ref="BU22" ca="1">IFERROR(INDEX($I$3:$I$18,MATCH(1,($AM$3:$AM$18=$AR22&amp;$AQ22)*($J$3:$J$18=BU$3),0),0),"")</f>
        <v/>
      </c>
      <c r="BV22" s="157" t="str">
        <f t="array" aca="1" ref="BV22" ca="1">IFERROR(INDEX($L$3:$L$18,MATCH(1,($AM$3:$AM$18=$AR22&amp;$AQ22)*($J$3:$J$18=BV$3),0),0),"")</f>
        <v/>
      </c>
      <c r="BW22" s="157" t="str">
        <f t="array" aca="1" ref="BW22" ca="1">IFERROR(INDEX($M$3:$M$18,MATCH(1,($AM$3:$AM$18=$AR22&amp;$AQ22)*($J$3:$J$18=BW$3),0),0),"")</f>
        <v/>
      </c>
      <c r="BX22" s="157" t="str">
        <f t="array" aca="1" ref="BX22" ca="1">IFERROR(INDEX($K$3:$K$18,MATCH(1,($AM$3:$AM$18=$AR22&amp;$AQ22)*($J$3:$J$18=BX$3),0),0),"")</f>
        <v/>
      </c>
      <c r="BY22" s="159" t="str">
        <f t="array" aca="1" ref="BY22" ca="1">IFERROR(INDEX($I$3:$I$18,MATCH(1,($AM$3:$AM$18=$AR22&amp;$AQ22)*($J$3:$J$18=BY$3),0),0),"")</f>
        <v/>
      </c>
      <c r="BZ22" s="157" t="str">
        <f t="array" aca="1" ref="BZ22" ca="1">IFERROR(INDEX($L$3:$L$18,MATCH(1,($AM$3:$AM$18=$AR22&amp;$AQ22)*($J$3:$J$18=BZ$3),0),0),"")</f>
        <v/>
      </c>
      <c r="CA22" s="157" t="str">
        <f t="array" aca="1" ref="CA22" ca="1">IFERROR(INDEX($M$3:$M$18,MATCH(1,($AM$3:$AM$18=$AR22&amp;$AQ22)*($J$3:$J$18=CA$3),0),0),"")</f>
        <v/>
      </c>
      <c r="CB22" s="157" t="str">
        <f t="array" ref="CB22">IFERROR(INDEX($S$3:$S$34,MATCH(1,($AN$3:$AN$34=$AR22&amp;$AQ22)*($R$3:$R$34=CB$3),0),0),"")</f>
        <v/>
      </c>
      <c r="CC22" s="159" t="str">
        <f t="array" ref="CC22">IFERROR(INDEX($Q$3:$Q$34,MATCH(1,($AN$3:$AN$34=$AR22&amp;$AQ22)*($R$3:$R$34=CC$3),0),0),"")</f>
        <v/>
      </c>
      <c r="CD22" s="157" t="str">
        <f t="array" ref="CD22">IFERROR(INDEX($T$3:$T$34,MATCH(1,($AN$3:$AN$34=$AR22&amp;$AQ22)*($R$3:$R$34=CD$3),0),0),"")</f>
        <v/>
      </c>
      <c r="CE22" s="157" t="str">
        <f t="array" ref="CE22">IFERROR(INDEX($U$3:$U$34,MATCH(1,($AN$3:$AN$34=$AR22&amp;$AQ22)*($R$3:$R$34=CE$3),0),0),"")</f>
        <v/>
      </c>
      <c r="CF22" s="157" t="str">
        <f t="array" ref="CF22">IFERROR(INDEX($S$3:$S$34,MATCH(1,($AN$3:$AN$34=$AR22&amp;$AQ22)*($R$3:$R$34=CF$3),0),0),"")</f>
        <v/>
      </c>
      <c r="CG22" s="159" t="str">
        <f t="array" ref="CG22">IFERROR(INDEX($Q$3:$Q$34,MATCH(1,($AN$3:$AN$34=$AR22&amp;$AQ22)*($R$3:$R$34=CG$3),0),0),"")</f>
        <v/>
      </c>
      <c r="CH22" s="157" t="str">
        <f t="array" ref="CH22">IFERROR(INDEX($T$3:$T$34,MATCH(1,($AN$3:$AN$34=$AR22&amp;$AQ22)*($R$3:$R$34=CH$3),0),0),"")</f>
        <v/>
      </c>
      <c r="CI22" s="157" t="str">
        <f t="array" ref="CI22">IFERROR(INDEX($U$3:$U$34,MATCH(1,($AN$3:$AN$34=$AR22&amp;$AQ22)*($R$3:$R$34=CI$3),0),0),"")</f>
        <v/>
      </c>
      <c r="CJ22" s="157" t="str">
        <f t="array" ref="CJ22">IFERROR(INDEX($S$3:$S$34,MATCH(1,($AN$3:$AN$34=$AR22&amp;$AQ22)*($R$3:$R$34=CJ$3),0),0),"")</f>
        <v/>
      </c>
      <c r="CK22" s="159" t="str">
        <f t="array" ref="CK22">IFERROR(INDEX($Q$3:$Q$34,MATCH(1,($AN$3:$AN$34=$AR22&amp;$AQ22)*($R$3:$R$34=CK$3),0),0),"")</f>
        <v/>
      </c>
      <c r="CL22" s="157" t="str">
        <f t="array" ref="CL22">IFERROR(INDEX($T$3:$T$34,MATCH(1,($AN$3:$AN$34=$AR22&amp;$AQ22)*($R$3:$R$34=CL$3),0),0),"")</f>
        <v/>
      </c>
      <c r="CM22" s="157" t="str">
        <f t="array" ref="CM22">IFERROR(INDEX($U$3:$U$34,MATCH(1,($AN$3:$AN$34=$AR22&amp;$AQ22)*($R$3:$R$34=CM$3),0),0),"")</f>
        <v/>
      </c>
      <c r="CN22" s="157" t="str">
        <f t="array" ref="CN22">IFERROR(INDEX($S$3:$S$34,MATCH(1,($AN$3:$AN$34=$AR22&amp;$AQ22)*($R$3:$R$34=CN$3),0),0),"")</f>
        <v/>
      </c>
      <c r="CO22" s="159" t="str">
        <f t="array" ref="CO22">IFERROR(INDEX($Q$3:$Q$34,MATCH(1,($AN$3:$AN$34=$AR22&amp;$AQ22)*($R$3:$R$34=CO$3),0),0),"")</f>
        <v/>
      </c>
      <c r="CP22" s="157" t="str">
        <f t="array" ref="CP22">IFERROR(INDEX($T$3:$T$34,MATCH(1,($AN$3:$AN$34=$AR22&amp;$AQ22)*($R$3:$R$34=CP$3),0),0),"")</f>
        <v/>
      </c>
      <c r="CQ22" s="157" t="str">
        <f t="array" ref="CQ22">IFERROR(INDEX($U$3:$U$34,MATCH(1,($AN$3:$AN$34=$AR22&amp;$AQ22)*($R$3:$R$34=CQ$3),0),0),"")</f>
        <v/>
      </c>
      <c r="CR22" s="157" t="str">
        <f t="array" ref="CR22">IFERROR(INDEX($S$3:$S$34,MATCH(1,($AN$3:$AN$34=$AR22&amp;$AQ22)*($R$3:$R$34=CR$3),0),0),"")</f>
        <v/>
      </c>
      <c r="CS22" s="159" t="str">
        <f t="array" ref="CS22">IFERROR(INDEX($Q$3:$Q$34,MATCH(1,($AN$3:$AN$34=$AR22&amp;$AQ22)*($R$3:$R$34=CS$3),0),0),"")</f>
        <v/>
      </c>
      <c r="CT22" s="157" t="str">
        <f t="array" ref="CT22">IFERROR(INDEX($T$3:$T$34,MATCH(1,($AN$3:$AN$34=$AR22&amp;$AQ22)*($R$3:$R$34=CT$3),0),0),"")</f>
        <v/>
      </c>
      <c r="CU22" s="157" t="str">
        <f t="array" ref="CU22">IFERROR(INDEX($U$3:$U$34,MATCH(1,($AN$3:$AN$34=$AR22&amp;$AQ22)*($R$3:$R$34=CU$3),0),0),"")</f>
        <v/>
      </c>
      <c r="CV22" s="157" t="str">
        <f t="array" ref="CV22">IFERROR(INDEX($S$3:$S$34,MATCH(1,($AN$3:$AN$34=$AR22&amp;$AQ22)*($R$3:$R$34=CV$3),0),0),"")</f>
        <v/>
      </c>
      <c r="CW22" s="159" t="str">
        <f t="array" ref="CW22">IFERROR(INDEX($Q$3:$Q$34,MATCH(1,($AN$3:$AN$34=$AR22&amp;$AQ22)*($R$3:$R$34=CW$3),0),0),"")</f>
        <v/>
      </c>
      <c r="CX22" s="157" t="str">
        <f t="array" ref="CX22">IFERROR(INDEX($T$3:$T$34,MATCH(1,($AN$3:$AN$34=$AR22&amp;$AQ22)*($R$3:$R$34=CX$3),0),0),"")</f>
        <v/>
      </c>
      <c r="CY22" s="157" t="str">
        <f t="array" ref="CY22">IFERROR(INDEX($U$3:$U$34,MATCH(1,($AN$3:$AN$34=$AR22&amp;$AQ22)*($R$3:$R$34=CY$3),0),0),"")</f>
        <v/>
      </c>
      <c r="CZ22" s="157" t="str">
        <f t="array" ref="CZ22">IFERROR(INDEX($S$3:$S$34,MATCH(1,($AN$3:$AN$34=$AR22&amp;$AQ22)*($R$3:$R$34=CZ$3),0),0),"")</f>
        <v/>
      </c>
      <c r="DA22" s="159" t="str">
        <f t="array" ref="DA22">IFERROR(INDEX($Q$3:$Q$34,MATCH(1,($AN$3:$AN$34=$AR22&amp;$AQ22)*($R$3:$R$34=DA$3),0),0),"")</f>
        <v/>
      </c>
      <c r="DB22" s="157" t="str">
        <f t="array" ref="DB22">IFERROR(INDEX($T$3:$T$34,MATCH(1,($AN$3:$AN$34=$AR22&amp;$AQ22)*($R$3:$R$34=DB$3),0),0),"")</f>
        <v/>
      </c>
      <c r="DC22" s="157" t="str">
        <f t="array" ref="DC22">IFERROR(INDEX($U$3:$U$34,MATCH(1,($AN$3:$AN$34=$AR22&amp;$AQ22)*($R$3:$R$34=DC$3),0),0),"")</f>
        <v/>
      </c>
      <c r="DD22" s="157" t="str">
        <f t="array" ref="DD22">IFERROR(INDEX($AA$3:$AA$66,MATCH(1,($AO$3:$AO$66=$AR22&amp;$AQ22)*($Z$3:$Z$66=DD$3),0),0),"")</f>
        <v/>
      </c>
      <c r="DE22" s="159" t="str">
        <f t="array" ref="DE22">IFERROR(INDEX($Y$3:$Y$66,MATCH(1,($AO$3:$AO$66=$AR22&amp;$AQ22)*($Z$3:$Z$66=DE$3),0),0),"")</f>
        <v/>
      </c>
      <c r="DF22" s="157" t="str">
        <f t="array" ref="DF22">IFERROR(INDEX($AB$3:$AB$66,MATCH(1,($AO$3:$AO$66=$AR22&amp;$AQ22)*($Z$3:$Z$66=DF$3),0),0),"")</f>
        <v/>
      </c>
      <c r="DG22" s="157" t="str">
        <f t="array" ref="DG22">IFERROR(INDEX($AC$3:$AC$66,MATCH(1,($AO$3:$AO$66=$AR22&amp;$AQ22)*($Z$3:$Z$66=DG$3),0),0),"")</f>
        <v/>
      </c>
      <c r="DH22" s="157" t="str">
        <f t="array" ref="DH22">IFERROR(INDEX($AA$3:$AA$66,MATCH(1,($AO$3:$AO$66=$AR22&amp;$AQ22)*($Z$3:$Z$66=DH$3),0),0),"")</f>
        <v/>
      </c>
      <c r="DI22" s="159" t="str">
        <f t="array" ref="DI22">IFERROR(INDEX($Y$3:$Y$66,MATCH(1,($AO$3:$AO$66=$AR22&amp;$AQ22)*($Z$3:$Z$66=DI$3),0),0),"")</f>
        <v/>
      </c>
      <c r="DJ22" s="157" t="str">
        <f t="array" ref="DJ22">IFERROR(INDEX($AB$3:$AB$66,MATCH(1,($AO$3:$AO$66=$AR22&amp;$AQ22)*($Z$3:$Z$66=DJ$3),0),0),"")</f>
        <v/>
      </c>
      <c r="DK22" s="157" t="str">
        <f t="array" ref="DK22">IFERROR(INDEX($AC$3:$AC$66,MATCH(1,($AO$3:$AO$66=$AR22&amp;$AQ22)*($Z$3:$Z$66=DK$3),0),0),"")</f>
        <v/>
      </c>
      <c r="DL22" s="157" t="str">
        <f t="array" ref="DL22">IFERROR(INDEX($AA$3:$AA$66,MATCH(1,($AO$3:$AO$66=$AR22&amp;$AQ22)*($Z$3:$Z$66=DL$3),0),0),"")</f>
        <v/>
      </c>
      <c r="DM22" s="159" t="str">
        <f t="array" ref="DM22">IFERROR(INDEX($Y$3:$Y$66,MATCH(1,($AO$3:$AO$66=$AR22&amp;$AQ22)*($Z$3:$Z$66=DM$3),0),0),"")</f>
        <v/>
      </c>
      <c r="DN22" s="157" t="str">
        <f t="array" ref="DN22">IFERROR(INDEX($AB$3:$AB$66,MATCH(1,($AO$3:$AO$66=$AR22&amp;$AQ22)*($Z$3:$Z$66=DN$3),0),0),"")</f>
        <v/>
      </c>
      <c r="DO22" s="157" t="str">
        <f t="array" ref="DO22">IFERROR(INDEX($AC$3:$AC$66,MATCH(1,($AO$3:$AO$66=$AR22&amp;$AQ22)*($Z$3:$Z$66=DO$3),0),0),"")</f>
        <v/>
      </c>
      <c r="DP22" s="157" t="str">
        <f t="array" ref="DP22">IFERROR(INDEX($AA$3:$AA$66,MATCH(1,($AO$3:$AO$66=$AR22&amp;$AQ22)*($Z$3:$Z$66=DP$3),0),0),"")</f>
        <v/>
      </c>
      <c r="DQ22" s="159" t="str">
        <f t="array" ref="DQ22">IFERROR(INDEX($Y$3:$Y$66,MATCH(1,($AO$3:$AO$66=$AR22&amp;$AQ22)*($Z$3:$Z$66=DQ$3),0),0),"")</f>
        <v/>
      </c>
      <c r="DR22" s="157" t="str">
        <f t="array" ref="DR22">IFERROR(INDEX($AB$3:$AB$66,MATCH(1,($AO$3:$AO$66=$AR22&amp;$AQ22)*($Z$3:$Z$66=DR$3),0),0),"")</f>
        <v/>
      </c>
      <c r="DS22" s="157" t="str">
        <f t="array" ref="DS22">IFERROR(INDEX($AC$3:$AC$66,MATCH(1,($AO$3:$AO$66=$AR22&amp;$AQ22)*($Z$3:$Z$66=DS$3),0),0),"")</f>
        <v/>
      </c>
      <c r="DT22" s="157" t="str">
        <f t="array" ref="DT22">IFERROR(INDEX($AA$3:$AA$66,MATCH(1,($AO$3:$AO$66=$AR22&amp;$AQ22)*($Z$3:$Z$66=DT$3),0),0),"")</f>
        <v/>
      </c>
      <c r="DU22" s="159" t="str">
        <f t="array" ref="DU22">IFERROR(INDEX($Y$3:$Y$66,MATCH(1,($AO$3:$AO$66=$AR22&amp;$AQ22)*($Z$3:$Z$66=DU$3),0),0),"")</f>
        <v/>
      </c>
      <c r="DV22" s="157" t="str">
        <f t="array" ref="DV22">IFERROR(INDEX($AB$3:$AB$66,MATCH(1,($AO$3:$AO$66=$AR22&amp;$AQ22)*($Z$3:$Z$66=DV$3),0),0),"")</f>
        <v/>
      </c>
      <c r="DW22" s="157" t="str">
        <f t="array" ref="DW22">IFERROR(INDEX($AC$3:$AC$66,MATCH(1,($AO$3:$AO$66=$AR22&amp;$AQ22)*($Z$3:$Z$66=DW$3),0),0),"")</f>
        <v/>
      </c>
      <c r="DX22" s="157" t="str">
        <f t="array" ref="DX22">IFERROR(INDEX($AA$3:$AA$66,MATCH(1,($AO$3:$AO$66=$AR22&amp;$AQ22)*($Z$3:$Z$66=DX$3),0),0),"")</f>
        <v/>
      </c>
      <c r="DY22" s="159" t="str">
        <f t="array" ref="DY22">IFERROR(INDEX($Y$3:$Y$66,MATCH(1,($AO$3:$AO$66=$AR22&amp;$AQ22)*($Z$3:$Z$66=DY$3),0),0),"")</f>
        <v/>
      </c>
      <c r="DZ22" s="157" t="str">
        <f t="array" ref="DZ22">IFERROR(INDEX($AB$3:$AB$66,MATCH(1,($AO$3:$AO$66=$AR22&amp;$AQ22)*($Z$3:$Z$66=DZ$3),0),0),"")</f>
        <v/>
      </c>
      <c r="EA22" s="157" t="str">
        <f t="array" ref="EA22">IFERROR(INDEX($AC$3:$AC$66,MATCH(1,($AO$3:$AO$66=$AR22&amp;$AQ22)*($Z$3:$Z$66=EA$3),0),0),"")</f>
        <v/>
      </c>
      <c r="EB22" s="157" t="str">
        <f t="array" ref="EB22">IFERROR(INDEX($AA$3:$AA$66,MATCH(1,($AO$3:$AO$66=$AR22&amp;$AQ22)*($Z$3:$Z$66=EB$3),0),0),"")</f>
        <v/>
      </c>
      <c r="EC22" s="159" t="str">
        <f t="array" ref="EC22">IFERROR(INDEX($Y$3:$Y$66,MATCH(1,($AO$3:$AO$66=$AR22&amp;$AQ22)*($Z$3:$Z$66=EC$3),0),0),"")</f>
        <v/>
      </c>
      <c r="ED22" s="157" t="str">
        <f t="array" ref="ED22">IFERROR(INDEX($AB$3:$AB$66,MATCH(1,($AO$3:$AO$66=$AR22&amp;$AQ22)*($Z$3:$Z$66=ED$3),0),0),"")</f>
        <v/>
      </c>
      <c r="EE22" s="157" t="str">
        <f t="array" ref="EE22">IFERROR(INDEX($AC$3:$AC$66,MATCH(1,($AO$3:$AO$66=$AR22&amp;$AQ22)*($Z$3:$Z$66=EE$3),0),0),"")</f>
        <v/>
      </c>
      <c r="EF22" s="157" t="str">
        <f t="array" ref="EF22">IFERROR(INDEX($AI$3:$AI$130,MATCH(1,($AP$3:$AP$130=$AR22&amp;$AQ22)*($AH$3:$AH$130=EF$3),0),0),"")</f>
        <v/>
      </c>
      <c r="EG22" s="159" t="str">
        <f t="array" ref="EG22">IFERROR(INDEX($AG$3:$AG$130,MATCH(1,($AP$3:$AP$130=$AR22&amp;$AQ22)*($AH$3:$AH$130=EG$3),0),0),"")</f>
        <v/>
      </c>
      <c r="EH22" s="157" t="str">
        <f t="array" ref="EH22">IFERROR(INDEX($AJ$3:$AJ$130,MATCH(1,($AP$3:$AP$130=$AR22&amp;$AQ22)*($AH$3:$AH$130=EH$3),0),0),"")</f>
        <v/>
      </c>
      <c r="EI22" s="157" t="str">
        <f t="array" ref="EI22">IFERROR(INDEX($AK$3:$AK$130,MATCH(1,($AP$3:$AP$130=$AR22&amp;$AQ22)*($AH$3:$AH$130=EI$3),0),0),"")</f>
        <v/>
      </c>
      <c r="EJ22" s="157" t="str">
        <f t="array" ref="EJ22">IFERROR(INDEX($AI$3:$AI$130,MATCH(1,($AP$3:$AP$130=$AR22&amp;$AQ22)*($AH$3:$AH$130=EJ$3),0),0),"")</f>
        <v/>
      </c>
      <c r="EK22" s="159" t="str">
        <f t="array" ref="EK22">IFERROR(INDEX($AG$3:$AG$130,MATCH(1,($AP$3:$AP$130=$AR22&amp;$AQ22)*($AH$3:$AH$130=EK$3),0),0),"")</f>
        <v/>
      </c>
      <c r="EL22" s="157" t="str">
        <f t="array" ref="EL22">IFERROR(INDEX($AJ$3:$AJ$130,MATCH(1,($AP$3:$AP$130=$AR22&amp;$AQ22)*($AH$3:$AH$130=EL$3),0),0),"")</f>
        <v/>
      </c>
      <c r="EM22" s="157" t="str">
        <f t="array" ref="EM22">IFERROR(INDEX($AK$3:$AK$130,MATCH(1,($AP$3:$AP$130=$AR22&amp;$AQ22)*($AH$3:$AH$130=EM$3),0),0),"")</f>
        <v/>
      </c>
      <c r="EN22" s="157" t="str">
        <f t="array" ref="EN22">IFERROR(INDEX($AI$3:$AI$130,MATCH(1,($AP$3:$AP$130=$AR22&amp;$AQ22)*($AH$3:$AH$130=EN$3),0),0),"")</f>
        <v/>
      </c>
      <c r="EO22" s="159" t="str">
        <f t="array" ref="EO22">IFERROR(INDEX($AG$3:$AG$130,MATCH(1,($AP$3:$AP$130=$AR22&amp;$AQ22)*($AH$3:$AH$130=EO$3),0),0),"")</f>
        <v/>
      </c>
      <c r="EP22" s="157" t="str">
        <f t="array" ref="EP22">IFERROR(INDEX($AJ$3:$AJ$130,MATCH(1,($AP$3:$AP$130=$AR22&amp;$AQ22)*($AH$3:$AH$130=EP$3),0),0),"")</f>
        <v/>
      </c>
      <c r="EQ22" s="157" t="str">
        <f t="array" ref="EQ22">IFERROR(INDEX($AK$3:$AK$130,MATCH(1,($AP$3:$AP$130=$AR22&amp;$AQ22)*($AH$3:$AH$130=EQ$3),0),0),"")</f>
        <v/>
      </c>
      <c r="ER22" s="157" t="str">
        <f t="array" ref="ER22">IFERROR(INDEX($AI$3:$AI$130,MATCH(1,($AP$3:$AP$130=$AR22&amp;$AQ22)*($AH$3:$AH$130=ER$3),0),0),"")</f>
        <v/>
      </c>
      <c r="ES22" s="159" t="str">
        <f t="array" ref="ES22">IFERROR(INDEX($AG$3:$AG$130,MATCH(1,($AP$3:$AP$130=$AR22&amp;$AQ22)*($AH$3:$AH$130=ES$3),0),0),"")</f>
        <v/>
      </c>
      <c r="ET22" s="157" t="str">
        <f t="array" ref="ET22">IFERROR(INDEX($AJ$3:$AJ$130,MATCH(1,($AP$3:$AP$130=$AR22&amp;$AQ22)*($AH$3:$AH$130=ET$3),0),0),"")</f>
        <v/>
      </c>
      <c r="EU22" s="157" t="str">
        <f t="array" ref="EU22">IFERROR(INDEX($AK$3:$AK$130,MATCH(1,($AP$3:$AP$130=$AR22&amp;$AQ22)*($AH$3:$AH$130=EU$3),0),0),"")</f>
        <v/>
      </c>
      <c r="EV22" s="157" t="str">
        <f t="array" ref="EV22">IFERROR(INDEX($AI$3:$AI$130,MATCH(1,($AP$3:$AP$130=$AR22&amp;$AQ22)*($AH$3:$AH$130=EV$3),0),0),"")</f>
        <v/>
      </c>
      <c r="EW22" s="159" t="str">
        <f t="array" ref="EW22">IFERROR(INDEX($AG$3:$AG$130,MATCH(1,($AP$3:$AP$130=$AR22&amp;$AQ22)*($AH$3:$AH$130=EW$3),0),0),"")</f>
        <v/>
      </c>
      <c r="EX22" s="157" t="str">
        <f t="array" ref="EX22">IFERROR(INDEX($AJ$3:$AJ$130,MATCH(1,($AP$3:$AP$130=$AR22&amp;$AQ22)*($AH$3:$AH$130=EX$3),0),0),"")</f>
        <v/>
      </c>
      <c r="EY22" s="157" t="str">
        <f t="array" ref="EY22">IFERROR(INDEX($AK$3:$AK$130,MATCH(1,($AP$3:$AP$130=$AR22&amp;$AQ22)*($AH$3:$AH$130=EY$3),0),0),"")</f>
        <v/>
      </c>
      <c r="EZ22" s="157" t="str">
        <f t="array" ref="EZ22">IFERROR(INDEX($AI$3:$AI$130,MATCH(1,($AP$3:$AP$130=$AR22&amp;$AQ22)*($AH$3:$AH$130=EZ$3),0),0),"")</f>
        <v/>
      </c>
      <c r="FA22" s="159" t="str">
        <f t="array" ref="FA22">IFERROR(INDEX($AG$3:$AG$130,MATCH(1,($AP$3:$AP$130=$AR22&amp;$AQ22)*($AH$3:$AH$130=FA$3),0),0),"")</f>
        <v/>
      </c>
      <c r="FB22" s="157" t="str">
        <f t="array" ref="FB22">IFERROR(INDEX($AJ$3:$AJ$130,MATCH(1,($AP$3:$AP$130=$AR22&amp;$AQ22)*($AH$3:$AH$130=FB$3),0),0),"")</f>
        <v/>
      </c>
      <c r="FC22" s="157" t="str">
        <f t="array" ref="FC22">IFERROR(INDEX($AK$3:$AK$130,MATCH(1,($AP$3:$AP$130=$AR22&amp;$AQ22)*($AH$3:$AH$130=FC$3),0),0),"")</f>
        <v/>
      </c>
      <c r="FD22" s="157" t="str">
        <f t="array" ref="FD22">IFERROR(INDEX($AI$3:$AI$130,MATCH(1,($AP$3:$AP$130=$AR22&amp;$AQ22)*($AH$3:$AH$130=FD$3),0),0),"")</f>
        <v/>
      </c>
      <c r="FE22" s="159" t="str">
        <f t="array" ref="FE22">IFERROR(INDEX($AG$3:$AG$130,MATCH(1,($AP$3:$AP$130=$AR22&amp;$AQ22)*($AH$3:$AH$130=FE$3),0),0),"")</f>
        <v/>
      </c>
      <c r="FF22" s="157" t="str">
        <f t="array" ref="FF22">IFERROR(INDEX($AJ$3:$AJ$130,MATCH(1,($AP$3:$AP$130=$AR22&amp;$AQ22)*($AH$3:$AH$130=FF$3),0),0),"")</f>
        <v/>
      </c>
      <c r="FG22" s="157" t="str">
        <f t="array" ref="FG22">IFERROR(INDEX($AK$3:$AK$130,MATCH(1,($AP$3:$AP$130=$AR22&amp;$AQ22)*($AH$3:$AH$130=FG$3),0),0),"")</f>
        <v/>
      </c>
    </row>
    <row r="23" spans="2:163" ht="13.8" x14ac:dyDescent="0.25">
      <c r="B23" s="155">
        <f>dummy1!O29</f>
        <v>21</v>
      </c>
      <c r="C23" s="156">
        <f>dummy1!P29</f>
        <v>42040</v>
      </c>
      <c r="D23" s="157">
        <f>dummy1!Q29</f>
        <v>0.70833333333333337</v>
      </c>
      <c r="E23" s="155" t="str">
        <f>dummy1!R29</f>
        <v>Court 5</v>
      </c>
      <c r="W23" s="155"/>
      <c r="X23" s="155"/>
      <c r="Y23" s="155"/>
      <c r="Z23" s="155"/>
      <c r="AA23" s="155"/>
      <c r="AG23" s="155" t="str">
        <f t="shared" si="34"/>
        <v/>
      </c>
      <c r="AH23" s="155" t="str">
        <f t="shared" si="35"/>
        <v/>
      </c>
      <c r="AI23" s="155" t="str">
        <f t="shared" si="36"/>
        <v/>
      </c>
      <c r="AJ23" s="155" t="str">
        <f t="shared" si="37"/>
        <v/>
      </c>
      <c r="AK23" s="155" t="str">
        <f t="shared" si="38"/>
        <v/>
      </c>
      <c r="AL23" s="154">
        <f>IF(dummy1!B30=dummy1!B29,IF(dummy1!C30&gt;1,AL22,AL22+1),1)</f>
        <v>2</v>
      </c>
      <c r="AN23" s="155" t="str">
        <f t="shared" si="40"/>
        <v>2Court 5</v>
      </c>
      <c r="AO23" s="155" t="str">
        <f t="shared" si="41"/>
        <v>2Court 5</v>
      </c>
      <c r="AP23" s="155" t="str">
        <f t="shared" si="42"/>
        <v>2Court 5</v>
      </c>
      <c r="AQ23" s="155" t="str">
        <f t="shared" si="63"/>
        <v>Court 3</v>
      </c>
      <c r="AR23" s="155">
        <f t="shared" si="58"/>
        <v>3</v>
      </c>
      <c r="AS23" s="155">
        <f t="shared" ca="1" si="51"/>
        <v>3</v>
      </c>
      <c r="AT23" s="155">
        <f t="shared" ca="1" si="52"/>
        <v>0</v>
      </c>
      <c r="AU23" s="155">
        <f t="shared" ca="1" si="53"/>
        <v>0</v>
      </c>
      <c r="AV23" s="155">
        <f t="shared" ca="1" si="54"/>
        <v>0</v>
      </c>
      <c r="AW23" s="155">
        <f t="shared" ca="1" si="55"/>
        <v>0</v>
      </c>
      <c r="AX23" s="155">
        <f t="shared" ca="1" si="56"/>
        <v>0</v>
      </c>
      <c r="AY23" s="155">
        <f t="shared" ca="1" si="57"/>
        <v>0</v>
      </c>
      <c r="AZ23" s="157" t="str">
        <f t="array" aca="1" ref="AZ23" ca="1">IFERROR(INDEX($K$3:$K$18,MATCH(1,($AM$3:$AM$18=$AR23&amp;$AQ23)*($J$3:$J$18=AZ$3),0),0),"")</f>
        <v/>
      </c>
      <c r="BA23" s="159" t="str">
        <f t="array" aca="1" ref="BA23" ca="1">IFERROR(INDEX($I$3:$I$18,MATCH(1,($AM$3:$AM$18=$AR23&amp;$AQ23)*($J$3:$J$18=BA$3),0),0),"")</f>
        <v/>
      </c>
      <c r="BB23" s="157" t="str">
        <f t="array" aca="1" ref="BB23" ca="1">IFERROR(INDEX($L$3:$L$18,MATCH(1,($AM$3:$AM$18=$AR23&amp;$AQ23)*($J$3:$J$18=BB$3),0),0),"")</f>
        <v/>
      </c>
      <c r="BC23" s="157" t="str">
        <f t="array" aca="1" ref="BC23" ca="1">IFERROR(INDEX($M$3:$M$18,MATCH(1,($AM$3:$AM$18=$AR23&amp;$AQ23)*($J$3:$J$18=BC$3),0),0),"")</f>
        <v/>
      </c>
      <c r="BD23" s="157" t="str">
        <f t="array" aca="1" ref="BD23" ca="1">IFERROR(INDEX($K$3:$K$18,MATCH(1,($AM$3:$AM$18=$AR23&amp;$AQ23)*($J$3:$J$18=BD$3),0),0),"")</f>
        <v/>
      </c>
      <c r="BE23" s="159" t="str">
        <f t="array" aca="1" ref="BE23" ca="1">IFERROR(INDEX($I$3:$I$18,MATCH(1,($AM$3:$AM$18=$AR23&amp;$AQ23)*($J$3:$J$18=BE$3),0),0),"")</f>
        <v/>
      </c>
      <c r="BF23" s="157" t="str">
        <f t="array" aca="1" ref="BF23" ca="1">IFERROR(INDEX($L$3:$L$18,MATCH(1,($AM$3:$AM$18=$AR23&amp;$AQ23)*($J$3:$J$18=BF$3),0),0),"")</f>
        <v/>
      </c>
      <c r="BG23" s="157" t="str">
        <f t="array" aca="1" ref="BG23" ca="1">IFERROR(INDEX($M$3:$M$18,MATCH(1,($AM$3:$AM$18=$AR23&amp;$AQ23)*($J$3:$J$18=BG$3),0),0),"")</f>
        <v/>
      </c>
      <c r="BH23" s="157" t="str">
        <f t="array" aca="1" ref="BH23" ca="1">IFERROR(INDEX($K$3:$K$18,MATCH(1,($AM$3:$AM$18=$AR23&amp;$AQ23)*($J$3:$J$18=BH$3),0),0),"")</f>
        <v/>
      </c>
      <c r="BI23" s="159" t="str">
        <f t="array" aca="1" ref="BI23" ca="1">IFERROR(INDEX($I$3:$I$18,MATCH(1,($AM$3:$AM$18=$AR23&amp;$AQ23)*($J$3:$J$18=BI$3),0),0),"")</f>
        <v/>
      </c>
      <c r="BJ23" s="157" t="str">
        <f t="array" aca="1" ref="BJ23" ca="1">IFERROR(INDEX($L$3:$L$18,MATCH(1,($AM$3:$AM$18=$AR23&amp;$AQ23)*($J$3:$J$18=BJ$3),0),0),"")</f>
        <v/>
      </c>
      <c r="BK23" s="157" t="str">
        <f t="array" aca="1" ref="BK23" ca="1">IFERROR(INDEX($M$3:$M$18,MATCH(1,($AM$3:$AM$18=$AR23&amp;$AQ23)*($J$3:$J$18=BK$3),0),0),"")</f>
        <v/>
      </c>
      <c r="BL23" s="157" t="str">
        <f t="array" aca="1" ref="BL23" ca="1">IFERROR(INDEX($K$3:$K$18,MATCH(1,($AM$3:$AM$18=$AR23&amp;$AQ23)*($J$3:$J$18=BL$3),0),0),"")</f>
        <v/>
      </c>
      <c r="BM23" s="159" t="str">
        <f t="array" aca="1" ref="BM23" ca="1">IFERROR(INDEX($I$3:$I$18,MATCH(1,($AM$3:$AM$18=$AR23&amp;$AQ23)*($J$3:$J$18=BM$3),0),0),"")</f>
        <v/>
      </c>
      <c r="BN23" s="157" t="str">
        <f t="array" aca="1" ref="BN23" ca="1">IFERROR(INDEX($L$3:$L$18,MATCH(1,($AM$3:$AM$18=$AR23&amp;$AQ23)*($J$3:$J$18=BN$3),0),0),"")</f>
        <v/>
      </c>
      <c r="BO23" s="157" t="str">
        <f t="array" aca="1" ref="BO23" ca="1">IFERROR(INDEX($M$3:$M$18,MATCH(1,($AM$3:$AM$18=$AR23&amp;$AQ23)*($J$3:$J$18=BO$3),0),0),"")</f>
        <v/>
      </c>
      <c r="BP23" s="157" t="str">
        <f t="array" aca="1" ref="BP23" ca="1">IFERROR(INDEX($K$3:$K$18,MATCH(1,($AM$3:$AM$18=$AR23&amp;$AQ23)*($J$3:$J$18=BP$3),0),0),"")</f>
        <v/>
      </c>
      <c r="BQ23" s="159" t="str">
        <f t="array" aca="1" ref="BQ23" ca="1">IFERROR(INDEX($I$3:$I$18,MATCH(1,($AM$3:$AM$18=$AR23&amp;$AQ23)*($J$3:$J$18=BQ$3),0),0),"")</f>
        <v/>
      </c>
      <c r="BR23" s="157" t="str">
        <f t="array" aca="1" ref="BR23" ca="1">IFERROR(INDEX($L$3:$L$18,MATCH(1,($AM$3:$AM$18=$AR23&amp;$AQ23)*($J$3:$J$18=BR$3),0),0),"")</f>
        <v/>
      </c>
      <c r="BS23" s="157" t="str">
        <f t="array" aca="1" ref="BS23" ca="1">IFERROR(INDEX($M$3:$M$18,MATCH(1,($AM$3:$AM$18=$AR23&amp;$AQ23)*($J$3:$J$18=BS$3),0),0),"")</f>
        <v/>
      </c>
      <c r="BT23" s="157" t="str">
        <f t="array" aca="1" ref="BT23" ca="1">IFERROR(INDEX($K$3:$K$18,MATCH(1,($AM$3:$AM$18=$AR23&amp;$AQ23)*($J$3:$J$18=BT$3),0),0),"")</f>
        <v/>
      </c>
      <c r="BU23" s="159" t="str">
        <f t="array" aca="1" ref="BU23" ca="1">IFERROR(INDEX($I$3:$I$18,MATCH(1,($AM$3:$AM$18=$AR23&amp;$AQ23)*($J$3:$J$18=BU$3),0),0),"")</f>
        <v/>
      </c>
      <c r="BV23" s="157" t="str">
        <f t="array" aca="1" ref="BV23" ca="1">IFERROR(INDEX($L$3:$L$18,MATCH(1,($AM$3:$AM$18=$AR23&amp;$AQ23)*($J$3:$J$18=BV$3),0),0),"")</f>
        <v/>
      </c>
      <c r="BW23" s="157" t="str">
        <f t="array" aca="1" ref="BW23" ca="1">IFERROR(INDEX($M$3:$M$18,MATCH(1,($AM$3:$AM$18=$AR23&amp;$AQ23)*($J$3:$J$18=BW$3),0),0),"")</f>
        <v/>
      </c>
      <c r="BX23" s="157" t="str">
        <f t="array" aca="1" ref="BX23" ca="1">IFERROR(INDEX($K$3:$K$18,MATCH(1,($AM$3:$AM$18=$AR23&amp;$AQ23)*($J$3:$J$18=BX$3),0),0),"")</f>
        <v/>
      </c>
      <c r="BY23" s="159" t="str">
        <f t="array" aca="1" ref="BY23" ca="1">IFERROR(INDEX($I$3:$I$18,MATCH(1,($AM$3:$AM$18=$AR23&amp;$AQ23)*($J$3:$J$18=BY$3),0),0),"")</f>
        <v/>
      </c>
      <c r="BZ23" s="157" t="str">
        <f t="array" aca="1" ref="BZ23" ca="1">IFERROR(INDEX($L$3:$L$18,MATCH(1,($AM$3:$AM$18=$AR23&amp;$AQ23)*($J$3:$J$18=BZ$3),0),0),"")</f>
        <v/>
      </c>
      <c r="CA23" s="157" t="str">
        <f t="array" aca="1" ref="CA23" ca="1">IFERROR(INDEX($M$3:$M$18,MATCH(1,($AM$3:$AM$18=$AR23&amp;$AQ23)*($J$3:$J$18=CA$3),0),0),"")</f>
        <v/>
      </c>
      <c r="CB23" s="157" t="str">
        <f t="array" ref="CB23">IFERROR(INDEX($S$3:$S$34,MATCH(1,($AN$3:$AN$34=$AR23&amp;$AQ23)*($R$3:$R$34=CB$3),0),0),"")</f>
        <v/>
      </c>
      <c r="CC23" s="159" t="str">
        <f t="array" ref="CC23">IFERROR(INDEX($Q$3:$Q$34,MATCH(1,($AN$3:$AN$34=$AR23&amp;$AQ23)*($R$3:$R$34=CC$3),0),0),"")</f>
        <v/>
      </c>
      <c r="CD23" s="157" t="str">
        <f t="array" ref="CD23">IFERROR(INDEX($T$3:$T$34,MATCH(1,($AN$3:$AN$34=$AR23&amp;$AQ23)*($R$3:$R$34=CD$3),0),0),"")</f>
        <v/>
      </c>
      <c r="CE23" s="157" t="str">
        <f t="array" ref="CE23">IFERROR(INDEX($U$3:$U$34,MATCH(1,($AN$3:$AN$34=$AR23&amp;$AQ23)*($R$3:$R$34=CE$3),0),0),"")</f>
        <v/>
      </c>
      <c r="CF23" s="157" t="str">
        <f t="array" ref="CF23">IFERROR(INDEX($S$3:$S$34,MATCH(1,($AN$3:$AN$34=$AR23&amp;$AQ23)*($R$3:$R$34=CF$3),0),0),"")</f>
        <v/>
      </c>
      <c r="CG23" s="159" t="str">
        <f t="array" ref="CG23">IFERROR(INDEX($Q$3:$Q$34,MATCH(1,($AN$3:$AN$34=$AR23&amp;$AQ23)*($R$3:$R$34=CG$3),0),0),"")</f>
        <v/>
      </c>
      <c r="CH23" s="157" t="str">
        <f t="array" ref="CH23">IFERROR(INDEX($T$3:$T$34,MATCH(1,($AN$3:$AN$34=$AR23&amp;$AQ23)*($R$3:$R$34=CH$3),0),0),"")</f>
        <v/>
      </c>
      <c r="CI23" s="157" t="str">
        <f t="array" ref="CI23">IFERROR(INDEX($U$3:$U$34,MATCH(1,($AN$3:$AN$34=$AR23&amp;$AQ23)*($R$3:$R$34=CI$3),0),0),"")</f>
        <v/>
      </c>
      <c r="CJ23" s="157" t="str">
        <f t="array" ref="CJ23">IFERROR(INDEX($S$3:$S$34,MATCH(1,($AN$3:$AN$34=$AR23&amp;$AQ23)*($R$3:$R$34=CJ$3),0),0),"")</f>
        <v/>
      </c>
      <c r="CK23" s="159" t="str">
        <f t="array" ref="CK23">IFERROR(INDEX($Q$3:$Q$34,MATCH(1,($AN$3:$AN$34=$AR23&amp;$AQ23)*($R$3:$R$34=CK$3),0),0),"")</f>
        <v/>
      </c>
      <c r="CL23" s="157" t="str">
        <f t="array" ref="CL23">IFERROR(INDEX($T$3:$T$34,MATCH(1,($AN$3:$AN$34=$AR23&amp;$AQ23)*($R$3:$R$34=CL$3),0),0),"")</f>
        <v/>
      </c>
      <c r="CM23" s="157" t="str">
        <f t="array" ref="CM23">IFERROR(INDEX($U$3:$U$34,MATCH(1,($AN$3:$AN$34=$AR23&amp;$AQ23)*($R$3:$R$34=CM$3),0),0),"")</f>
        <v/>
      </c>
      <c r="CN23" s="157" t="str">
        <f t="array" ref="CN23">IFERROR(INDEX($S$3:$S$34,MATCH(1,($AN$3:$AN$34=$AR23&amp;$AQ23)*($R$3:$R$34=CN$3),0),0),"")</f>
        <v/>
      </c>
      <c r="CO23" s="159" t="str">
        <f t="array" ref="CO23">IFERROR(INDEX($Q$3:$Q$34,MATCH(1,($AN$3:$AN$34=$AR23&amp;$AQ23)*($R$3:$R$34=CO$3),0),0),"")</f>
        <v/>
      </c>
      <c r="CP23" s="157" t="str">
        <f t="array" ref="CP23">IFERROR(INDEX($T$3:$T$34,MATCH(1,($AN$3:$AN$34=$AR23&amp;$AQ23)*($R$3:$R$34=CP$3),0),0),"")</f>
        <v/>
      </c>
      <c r="CQ23" s="157" t="str">
        <f t="array" ref="CQ23">IFERROR(INDEX($U$3:$U$34,MATCH(1,($AN$3:$AN$34=$AR23&amp;$AQ23)*($R$3:$R$34=CQ$3),0),0),"")</f>
        <v/>
      </c>
      <c r="CR23" s="157" t="str">
        <f t="array" ref="CR23">IFERROR(INDEX($S$3:$S$34,MATCH(1,($AN$3:$AN$34=$AR23&amp;$AQ23)*($R$3:$R$34=CR$3),0),0),"")</f>
        <v/>
      </c>
      <c r="CS23" s="159" t="str">
        <f t="array" ref="CS23">IFERROR(INDEX($Q$3:$Q$34,MATCH(1,($AN$3:$AN$34=$AR23&amp;$AQ23)*($R$3:$R$34=CS$3),0),0),"")</f>
        <v/>
      </c>
      <c r="CT23" s="157" t="str">
        <f t="array" ref="CT23">IFERROR(INDEX($T$3:$T$34,MATCH(1,($AN$3:$AN$34=$AR23&amp;$AQ23)*($R$3:$R$34=CT$3),0),0),"")</f>
        <v/>
      </c>
      <c r="CU23" s="157" t="str">
        <f t="array" ref="CU23">IFERROR(INDEX($U$3:$U$34,MATCH(1,($AN$3:$AN$34=$AR23&amp;$AQ23)*($R$3:$R$34=CU$3),0),0),"")</f>
        <v/>
      </c>
      <c r="CV23" s="157" t="str">
        <f t="array" ref="CV23">IFERROR(INDEX($S$3:$S$34,MATCH(1,($AN$3:$AN$34=$AR23&amp;$AQ23)*($R$3:$R$34=CV$3),0),0),"")</f>
        <v/>
      </c>
      <c r="CW23" s="159" t="str">
        <f t="array" ref="CW23">IFERROR(INDEX($Q$3:$Q$34,MATCH(1,($AN$3:$AN$34=$AR23&amp;$AQ23)*($R$3:$R$34=CW$3),0),0),"")</f>
        <v/>
      </c>
      <c r="CX23" s="157" t="str">
        <f t="array" ref="CX23">IFERROR(INDEX($T$3:$T$34,MATCH(1,($AN$3:$AN$34=$AR23&amp;$AQ23)*($R$3:$R$34=CX$3),0),0),"")</f>
        <v/>
      </c>
      <c r="CY23" s="157" t="str">
        <f t="array" ref="CY23">IFERROR(INDEX($U$3:$U$34,MATCH(1,($AN$3:$AN$34=$AR23&amp;$AQ23)*($R$3:$R$34=CY$3),0),0),"")</f>
        <v/>
      </c>
      <c r="CZ23" s="157" t="str">
        <f t="array" ref="CZ23">IFERROR(INDEX($S$3:$S$34,MATCH(1,($AN$3:$AN$34=$AR23&amp;$AQ23)*($R$3:$R$34=CZ$3),0),0),"")</f>
        <v/>
      </c>
      <c r="DA23" s="159" t="str">
        <f t="array" ref="DA23">IFERROR(INDEX($Q$3:$Q$34,MATCH(1,($AN$3:$AN$34=$AR23&amp;$AQ23)*($R$3:$R$34=DA$3),0),0),"")</f>
        <v/>
      </c>
      <c r="DB23" s="157" t="str">
        <f t="array" ref="DB23">IFERROR(INDEX($T$3:$T$34,MATCH(1,($AN$3:$AN$34=$AR23&amp;$AQ23)*($R$3:$R$34=DB$3),0),0),"")</f>
        <v/>
      </c>
      <c r="DC23" s="157" t="str">
        <f t="array" ref="DC23">IFERROR(INDEX($U$3:$U$34,MATCH(1,($AN$3:$AN$34=$AR23&amp;$AQ23)*($R$3:$R$34=DC$3),0),0),"")</f>
        <v/>
      </c>
      <c r="DD23" s="157" t="str">
        <f t="array" ref="DD23">IFERROR(INDEX($AA$3:$AA$66,MATCH(1,($AO$3:$AO$66=$AR23&amp;$AQ23)*($Z$3:$Z$66=DD$3),0),0),"")</f>
        <v/>
      </c>
      <c r="DE23" s="159" t="str">
        <f t="array" ref="DE23">IFERROR(INDEX($Y$3:$Y$66,MATCH(1,($AO$3:$AO$66=$AR23&amp;$AQ23)*($Z$3:$Z$66=DE$3),0),0),"")</f>
        <v/>
      </c>
      <c r="DF23" s="157" t="str">
        <f t="array" ref="DF23">IFERROR(INDEX($AB$3:$AB$66,MATCH(1,($AO$3:$AO$66=$AR23&amp;$AQ23)*($Z$3:$Z$66=DF$3),0),0),"")</f>
        <v/>
      </c>
      <c r="DG23" s="157" t="str">
        <f t="array" ref="DG23">IFERROR(INDEX($AC$3:$AC$66,MATCH(1,($AO$3:$AO$66=$AR23&amp;$AQ23)*($Z$3:$Z$66=DG$3),0),0),"")</f>
        <v/>
      </c>
      <c r="DH23" s="157" t="str">
        <f t="array" ref="DH23">IFERROR(INDEX($AA$3:$AA$66,MATCH(1,($AO$3:$AO$66=$AR23&amp;$AQ23)*($Z$3:$Z$66=DH$3),0),0),"")</f>
        <v/>
      </c>
      <c r="DI23" s="159" t="str">
        <f t="array" ref="DI23">IFERROR(INDEX($Y$3:$Y$66,MATCH(1,($AO$3:$AO$66=$AR23&amp;$AQ23)*($Z$3:$Z$66=DI$3),0),0),"")</f>
        <v/>
      </c>
      <c r="DJ23" s="157" t="str">
        <f t="array" ref="DJ23">IFERROR(INDEX($AB$3:$AB$66,MATCH(1,($AO$3:$AO$66=$AR23&amp;$AQ23)*($Z$3:$Z$66=DJ$3),0),0),"")</f>
        <v/>
      </c>
      <c r="DK23" s="157" t="str">
        <f t="array" ref="DK23">IFERROR(INDEX($AC$3:$AC$66,MATCH(1,($AO$3:$AO$66=$AR23&amp;$AQ23)*($Z$3:$Z$66=DK$3),0),0),"")</f>
        <v/>
      </c>
      <c r="DL23" s="157" t="str">
        <f t="array" ref="DL23">IFERROR(INDEX($AA$3:$AA$66,MATCH(1,($AO$3:$AO$66=$AR23&amp;$AQ23)*($Z$3:$Z$66=DL$3),0),0),"")</f>
        <v/>
      </c>
      <c r="DM23" s="159" t="str">
        <f t="array" ref="DM23">IFERROR(INDEX($Y$3:$Y$66,MATCH(1,($AO$3:$AO$66=$AR23&amp;$AQ23)*($Z$3:$Z$66=DM$3),0),0),"")</f>
        <v/>
      </c>
      <c r="DN23" s="157" t="str">
        <f t="array" ref="DN23">IFERROR(INDEX($AB$3:$AB$66,MATCH(1,($AO$3:$AO$66=$AR23&amp;$AQ23)*($Z$3:$Z$66=DN$3),0),0),"")</f>
        <v/>
      </c>
      <c r="DO23" s="157" t="str">
        <f t="array" ref="DO23">IFERROR(INDEX($AC$3:$AC$66,MATCH(1,($AO$3:$AO$66=$AR23&amp;$AQ23)*($Z$3:$Z$66=DO$3),0),0),"")</f>
        <v/>
      </c>
      <c r="DP23" s="157" t="str">
        <f t="array" ref="DP23">IFERROR(INDEX($AA$3:$AA$66,MATCH(1,($AO$3:$AO$66=$AR23&amp;$AQ23)*($Z$3:$Z$66=DP$3),0),0),"")</f>
        <v/>
      </c>
      <c r="DQ23" s="159" t="str">
        <f t="array" ref="DQ23">IFERROR(INDEX($Y$3:$Y$66,MATCH(1,($AO$3:$AO$66=$AR23&amp;$AQ23)*($Z$3:$Z$66=DQ$3),0),0),"")</f>
        <v/>
      </c>
      <c r="DR23" s="157" t="str">
        <f t="array" ref="DR23">IFERROR(INDEX($AB$3:$AB$66,MATCH(1,($AO$3:$AO$66=$AR23&amp;$AQ23)*($Z$3:$Z$66=DR$3),0),0),"")</f>
        <v/>
      </c>
      <c r="DS23" s="157" t="str">
        <f t="array" ref="DS23">IFERROR(INDEX($AC$3:$AC$66,MATCH(1,($AO$3:$AO$66=$AR23&amp;$AQ23)*($Z$3:$Z$66=DS$3),0),0),"")</f>
        <v/>
      </c>
      <c r="DT23" s="157" t="str">
        <f t="array" ref="DT23">IFERROR(INDEX($AA$3:$AA$66,MATCH(1,($AO$3:$AO$66=$AR23&amp;$AQ23)*($Z$3:$Z$66=DT$3),0),0),"")</f>
        <v/>
      </c>
      <c r="DU23" s="159" t="str">
        <f t="array" ref="DU23">IFERROR(INDEX($Y$3:$Y$66,MATCH(1,($AO$3:$AO$66=$AR23&amp;$AQ23)*($Z$3:$Z$66=DU$3),0),0),"")</f>
        <v/>
      </c>
      <c r="DV23" s="157" t="str">
        <f t="array" ref="DV23">IFERROR(INDEX($AB$3:$AB$66,MATCH(1,($AO$3:$AO$66=$AR23&amp;$AQ23)*($Z$3:$Z$66=DV$3),0),0),"")</f>
        <v/>
      </c>
      <c r="DW23" s="157" t="str">
        <f t="array" ref="DW23">IFERROR(INDEX($AC$3:$AC$66,MATCH(1,($AO$3:$AO$66=$AR23&amp;$AQ23)*($Z$3:$Z$66=DW$3),0),0),"")</f>
        <v/>
      </c>
      <c r="DX23" s="157" t="str">
        <f t="array" ref="DX23">IFERROR(INDEX($AA$3:$AA$66,MATCH(1,($AO$3:$AO$66=$AR23&amp;$AQ23)*($Z$3:$Z$66=DX$3),0),0),"")</f>
        <v/>
      </c>
      <c r="DY23" s="159" t="str">
        <f t="array" ref="DY23">IFERROR(INDEX($Y$3:$Y$66,MATCH(1,($AO$3:$AO$66=$AR23&amp;$AQ23)*($Z$3:$Z$66=DY$3),0),0),"")</f>
        <v/>
      </c>
      <c r="DZ23" s="157" t="str">
        <f t="array" ref="DZ23">IFERROR(INDEX($AB$3:$AB$66,MATCH(1,($AO$3:$AO$66=$AR23&amp;$AQ23)*($Z$3:$Z$66=DZ$3),0),0),"")</f>
        <v/>
      </c>
      <c r="EA23" s="157" t="str">
        <f t="array" ref="EA23">IFERROR(INDEX($AC$3:$AC$66,MATCH(1,($AO$3:$AO$66=$AR23&amp;$AQ23)*($Z$3:$Z$66=EA$3),0),0),"")</f>
        <v/>
      </c>
      <c r="EB23" s="157" t="str">
        <f t="array" ref="EB23">IFERROR(INDEX($AA$3:$AA$66,MATCH(1,($AO$3:$AO$66=$AR23&amp;$AQ23)*($Z$3:$Z$66=EB$3),0),0),"")</f>
        <v/>
      </c>
      <c r="EC23" s="159" t="str">
        <f t="array" ref="EC23">IFERROR(INDEX($Y$3:$Y$66,MATCH(1,($AO$3:$AO$66=$AR23&amp;$AQ23)*($Z$3:$Z$66=EC$3),0),0),"")</f>
        <v/>
      </c>
      <c r="ED23" s="157" t="str">
        <f t="array" ref="ED23">IFERROR(INDEX($AB$3:$AB$66,MATCH(1,($AO$3:$AO$66=$AR23&amp;$AQ23)*($Z$3:$Z$66=ED$3),0),0),"")</f>
        <v/>
      </c>
      <c r="EE23" s="157" t="str">
        <f t="array" ref="EE23">IFERROR(INDEX($AC$3:$AC$66,MATCH(1,($AO$3:$AO$66=$AR23&amp;$AQ23)*($Z$3:$Z$66=EE$3),0),0),"")</f>
        <v/>
      </c>
      <c r="EF23" s="157" t="str">
        <f t="array" ref="EF23">IFERROR(INDEX($AI$3:$AI$130,MATCH(1,($AP$3:$AP$130=$AR23&amp;$AQ23)*($AH$3:$AH$130=EF$3),0),0),"")</f>
        <v/>
      </c>
      <c r="EG23" s="159" t="str">
        <f t="array" ref="EG23">IFERROR(INDEX($AG$3:$AG$130,MATCH(1,($AP$3:$AP$130=$AR23&amp;$AQ23)*($AH$3:$AH$130=EG$3),0),0),"")</f>
        <v/>
      </c>
      <c r="EH23" s="157" t="str">
        <f t="array" ref="EH23">IFERROR(INDEX($AJ$3:$AJ$130,MATCH(1,($AP$3:$AP$130=$AR23&amp;$AQ23)*($AH$3:$AH$130=EH$3),0),0),"")</f>
        <v/>
      </c>
      <c r="EI23" s="157" t="str">
        <f t="array" ref="EI23">IFERROR(INDEX($AK$3:$AK$130,MATCH(1,($AP$3:$AP$130=$AR23&amp;$AQ23)*($AH$3:$AH$130=EI$3),0),0),"")</f>
        <v/>
      </c>
      <c r="EJ23" s="157" t="str">
        <f t="array" ref="EJ23">IFERROR(INDEX($AI$3:$AI$130,MATCH(1,($AP$3:$AP$130=$AR23&amp;$AQ23)*($AH$3:$AH$130=EJ$3),0),0),"")</f>
        <v/>
      </c>
      <c r="EK23" s="159" t="str">
        <f t="array" ref="EK23">IFERROR(INDEX($AG$3:$AG$130,MATCH(1,($AP$3:$AP$130=$AR23&amp;$AQ23)*($AH$3:$AH$130=EK$3),0),0),"")</f>
        <v/>
      </c>
      <c r="EL23" s="157" t="str">
        <f t="array" ref="EL23">IFERROR(INDEX($AJ$3:$AJ$130,MATCH(1,($AP$3:$AP$130=$AR23&amp;$AQ23)*($AH$3:$AH$130=EL$3),0),0),"")</f>
        <v/>
      </c>
      <c r="EM23" s="157" t="str">
        <f t="array" ref="EM23">IFERROR(INDEX($AK$3:$AK$130,MATCH(1,($AP$3:$AP$130=$AR23&amp;$AQ23)*($AH$3:$AH$130=EM$3),0),0),"")</f>
        <v/>
      </c>
      <c r="EN23" s="157" t="str">
        <f t="array" ref="EN23">IFERROR(INDEX($AI$3:$AI$130,MATCH(1,($AP$3:$AP$130=$AR23&amp;$AQ23)*($AH$3:$AH$130=EN$3),0),0),"")</f>
        <v/>
      </c>
      <c r="EO23" s="159" t="str">
        <f t="array" ref="EO23">IFERROR(INDEX($AG$3:$AG$130,MATCH(1,($AP$3:$AP$130=$AR23&amp;$AQ23)*($AH$3:$AH$130=EO$3),0),0),"")</f>
        <v/>
      </c>
      <c r="EP23" s="157" t="str">
        <f t="array" ref="EP23">IFERROR(INDEX($AJ$3:$AJ$130,MATCH(1,($AP$3:$AP$130=$AR23&amp;$AQ23)*($AH$3:$AH$130=EP$3),0),0),"")</f>
        <v/>
      </c>
      <c r="EQ23" s="157" t="str">
        <f t="array" ref="EQ23">IFERROR(INDEX($AK$3:$AK$130,MATCH(1,($AP$3:$AP$130=$AR23&amp;$AQ23)*($AH$3:$AH$130=EQ$3),0),0),"")</f>
        <v/>
      </c>
      <c r="ER23" s="157" t="str">
        <f t="array" ref="ER23">IFERROR(INDEX($AI$3:$AI$130,MATCH(1,($AP$3:$AP$130=$AR23&amp;$AQ23)*($AH$3:$AH$130=ER$3),0),0),"")</f>
        <v/>
      </c>
      <c r="ES23" s="159" t="str">
        <f t="array" ref="ES23">IFERROR(INDEX($AG$3:$AG$130,MATCH(1,($AP$3:$AP$130=$AR23&amp;$AQ23)*($AH$3:$AH$130=ES$3),0),0),"")</f>
        <v/>
      </c>
      <c r="ET23" s="157" t="str">
        <f t="array" ref="ET23">IFERROR(INDEX($AJ$3:$AJ$130,MATCH(1,($AP$3:$AP$130=$AR23&amp;$AQ23)*($AH$3:$AH$130=ET$3),0),0),"")</f>
        <v/>
      </c>
      <c r="EU23" s="157" t="str">
        <f t="array" ref="EU23">IFERROR(INDEX($AK$3:$AK$130,MATCH(1,($AP$3:$AP$130=$AR23&amp;$AQ23)*($AH$3:$AH$130=EU$3),0),0),"")</f>
        <v/>
      </c>
      <c r="EV23" s="157" t="str">
        <f t="array" ref="EV23">IFERROR(INDEX($AI$3:$AI$130,MATCH(1,($AP$3:$AP$130=$AR23&amp;$AQ23)*($AH$3:$AH$130=EV$3),0),0),"")</f>
        <v/>
      </c>
      <c r="EW23" s="159" t="str">
        <f t="array" ref="EW23">IFERROR(INDEX($AG$3:$AG$130,MATCH(1,($AP$3:$AP$130=$AR23&amp;$AQ23)*($AH$3:$AH$130=EW$3),0),0),"")</f>
        <v/>
      </c>
      <c r="EX23" s="157" t="str">
        <f t="array" ref="EX23">IFERROR(INDEX($AJ$3:$AJ$130,MATCH(1,($AP$3:$AP$130=$AR23&amp;$AQ23)*($AH$3:$AH$130=EX$3),0),0),"")</f>
        <v/>
      </c>
      <c r="EY23" s="157" t="str">
        <f t="array" ref="EY23">IFERROR(INDEX($AK$3:$AK$130,MATCH(1,($AP$3:$AP$130=$AR23&amp;$AQ23)*($AH$3:$AH$130=EY$3),0),0),"")</f>
        <v/>
      </c>
      <c r="EZ23" s="157" t="str">
        <f t="array" ref="EZ23">IFERROR(INDEX($AI$3:$AI$130,MATCH(1,($AP$3:$AP$130=$AR23&amp;$AQ23)*($AH$3:$AH$130=EZ$3),0),0),"")</f>
        <v/>
      </c>
      <c r="FA23" s="159" t="str">
        <f t="array" ref="FA23">IFERROR(INDEX($AG$3:$AG$130,MATCH(1,($AP$3:$AP$130=$AR23&amp;$AQ23)*($AH$3:$AH$130=FA$3),0),0),"")</f>
        <v/>
      </c>
      <c r="FB23" s="157" t="str">
        <f t="array" ref="FB23">IFERROR(INDEX($AJ$3:$AJ$130,MATCH(1,($AP$3:$AP$130=$AR23&amp;$AQ23)*($AH$3:$AH$130=FB$3),0),0),"")</f>
        <v/>
      </c>
      <c r="FC23" s="157" t="str">
        <f t="array" ref="FC23">IFERROR(INDEX($AK$3:$AK$130,MATCH(1,($AP$3:$AP$130=$AR23&amp;$AQ23)*($AH$3:$AH$130=FC$3),0),0),"")</f>
        <v/>
      </c>
      <c r="FD23" s="157" t="str">
        <f t="array" ref="FD23">IFERROR(INDEX($AI$3:$AI$130,MATCH(1,($AP$3:$AP$130=$AR23&amp;$AQ23)*($AH$3:$AH$130=FD$3),0),0),"")</f>
        <v/>
      </c>
      <c r="FE23" s="159" t="str">
        <f t="array" ref="FE23">IFERROR(INDEX($AG$3:$AG$130,MATCH(1,($AP$3:$AP$130=$AR23&amp;$AQ23)*($AH$3:$AH$130=FE$3),0),0),"")</f>
        <v/>
      </c>
      <c r="FF23" s="157" t="str">
        <f t="array" ref="FF23">IFERROR(INDEX($AJ$3:$AJ$130,MATCH(1,($AP$3:$AP$130=$AR23&amp;$AQ23)*($AH$3:$AH$130=FF$3),0),0),"")</f>
        <v/>
      </c>
      <c r="FG23" s="157" t="str">
        <f t="array" ref="FG23">IFERROR(INDEX($AK$3:$AK$130,MATCH(1,($AP$3:$AP$130=$AR23&amp;$AQ23)*($AH$3:$AH$130=FG$3),0),0),"")</f>
        <v/>
      </c>
    </row>
    <row r="24" spans="2:163" ht="13.8" x14ac:dyDescent="0.25">
      <c r="B24" s="155">
        <f>dummy1!O30</f>
        <v>22</v>
      </c>
      <c r="C24" s="156">
        <f>dummy1!P30</f>
        <v>42040</v>
      </c>
      <c r="D24" s="157">
        <f>dummy1!Q30</f>
        <v>0.70833333333333337</v>
      </c>
      <c r="E24" s="155" t="str">
        <f>dummy1!R30</f>
        <v>Court 6</v>
      </c>
      <c r="W24" s="155"/>
      <c r="X24" s="155"/>
      <c r="Y24" s="155"/>
      <c r="Z24" s="155"/>
      <c r="AA24" s="155"/>
      <c r="AG24" s="155" t="str">
        <f t="shared" si="34"/>
        <v/>
      </c>
      <c r="AH24" s="155" t="str">
        <f t="shared" si="35"/>
        <v/>
      </c>
      <c r="AI24" s="155" t="str">
        <f t="shared" si="36"/>
        <v/>
      </c>
      <c r="AJ24" s="155" t="str">
        <f t="shared" si="37"/>
        <v/>
      </c>
      <c r="AK24" s="155" t="str">
        <f t="shared" si="38"/>
        <v/>
      </c>
      <c r="AL24" s="154">
        <f>IF(dummy1!B31=dummy1!B30,IF(dummy1!C31&gt;1,AL23,AL23+1),1)</f>
        <v>2</v>
      </c>
      <c r="AN24" s="155" t="str">
        <f t="shared" si="40"/>
        <v>2Court 6</v>
      </c>
      <c r="AO24" s="155" t="str">
        <f t="shared" si="41"/>
        <v>2Court 6</v>
      </c>
      <c r="AP24" s="155" t="str">
        <f t="shared" si="42"/>
        <v>2Court 6</v>
      </c>
      <c r="AQ24" s="155" t="str">
        <f t="shared" si="63"/>
        <v>Court 3</v>
      </c>
      <c r="AR24" s="155">
        <f t="shared" si="58"/>
        <v>4</v>
      </c>
      <c r="AS24" s="155">
        <f t="shared" ca="1" si="51"/>
        <v>3</v>
      </c>
      <c r="AT24" s="155">
        <f t="shared" ca="1" si="52"/>
        <v>0</v>
      </c>
      <c r="AU24" s="155">
        <f t="shared" ca="1" si="53"/>
        <v>0</v>
      </c>
      <c r="AV24" s="155">
        <f t="shared" ca="1" si="54"/>
        <v>0</v>
      </c>
      <c r="AW24" s="155">
        <f t="shared" ca="1" si="55"/>
        <v>0</v>
      </c>
      <c r="AX24" s="155">
        <f t="shared" ca="1" si="56"/>
        <v>0</v>
      </c>
      <c r="AY24" s="155">
        <f t="shared" ca="1" si="57"/>
        <v>0</v>
      </c>
      <c r="AZ24" s="157" t="str">
        <f t="array" aca="1" ref="AZ24" ca="1">IFERROR(INDEX($K$3:$K$18,MATCH(1,($AM$3:$AM$18=$AR24&amp;$AQ24)*($J$3:$J$18=AZ$3),0),0),"")</f>
        <v/>
      </c>
      <c r="BA24" s="159" t="str">
        <f t="array" aca="1" ref="BA24" ca="1">IFERROR(INDEX($I$3:$I$18,MATCH(1,($AM$3:$AM$18=$AR24&amp;$AQ24)*($J$3:$J$18=BA$3),0),0),"")</f>
        <v/>
      </c>
      <c r="BB24" s="157" t="str">
        <f t="array" aca="1" ref="BB24" ca="1">IFERROR(INDEX($L$3:$L$18,MATCH(1,($AM$3:$AM$18=$AR24&amp;$AQ24)*($J$3:$J$18=BB$3),0),0),"")</f>
        <v/>
      </c>
      <c r="BC24" s="157" t="str">
        <f t="array" aca="1" ref="BC24" ca="1">IFERROR(INDEX($M$3:$M$18,MATCH(1,($AM$3:$AM$18=$AR24&amp;$AQ24)*($J$3:$J$18=BC$3),0),0),"")</f>
        <v/>
      </c>
      <c r="BD24" s="157" t="str">
        <f t="array" aca="1" ref="BD24" ca="1">IFERROR(INDEX($K$3:$K$18,MATCH(1,($AM$3:$AM$18=$AR24&amp;$AQ24)*($J$3:$J$18=BD$3),0),0),"")</f>
        <v/>
      </c>
      <c r="BE24" s="159" t="str">
        <f t="array" aca="1" ref="BE24" ca="1">IFERROR(INDEX($I$3:$I$18,MATCH(1,($AM$3:$AM$18=$AR24&amp;$AQ24)*($J$3:$J$18=BE$3),0),0),"")</f>
        <v/>
      </c>
      <c r="BF24" s="157" t="str">
        <f t="array" aca="1" ref="BF24" ca="1">IFERROR(INDEX($L$3:$L$18,MATCH(1,($AM$3:$AM$18=$AR24&amp;$AQ24)*($J$3:$J$18=BF$3),0),0),"")</f>
        <v/>
      </c>
      <c r="BG24" s="157" t="str">
        <f t="array" aca="1" ref="BG24" ca="1">IFERROR(INDEX($M$3:$M$18,MATCH(1,($AM$3:$AM$18=$AR24&amp;$AQ24)*($J$3:$J$18=BG$3),0),0),"")</f>
        <v/>
      </c>
      <c r="BH24" s="157" t="str">
        <f t="array" aca="1" ref="BH24" ca="1">IFERROR(INDEX($K$3:$K$18,MATCH(1,($AM$3:$AM$18=$AR24&amp;$AQ24)*($J$3:$J$18=BH$3),0),0),"")</f>
        <v/>
      </c>
      <c r="BI24" s="159" t="str">
        <f t="array" aca="1" ref="BI24" ca="1">IFERROR(INDEX($I$3:$I$18,MATCH(1,($AM$3:$AM$18=$AR24&amp;$AQ24)*($J$3:$J$18=BI$3),0),0),"")</f>
        <v/>
      </c>
      <c r="BJ24" s="157" t="str">
        <f t="array" aca="1" ref="BJ24" ca="1">IFERROR(INDEX($L$3:$L$18,MATCH(1,($AM$3:$AM$18=$AR24&amp;$AQ24)*($J$3:$J$18=BJ$3),0),0),"")</f>
        <v/>
      </c>
      <c r="BK24" s="157" t="str">
        <f t="array" aca="1" ref="BK24" ca="1">IFERROR(INDEX($M$3:$M$18,MATCH(1,($AM$3:$AM$18=$AR24&amp;$AQ24)*($J$3:$J$18=BK$3),0),0),"")</f>
        <v/>
      </c>
      <c r="BL24" s="157" t="str">
        <f t="array" aca="1" ref="BL24" ca="1">IFERROR(INDEX($K$3:$K$18,MATCH(1,($AM$3:$AM$18=$AR24&amp;$AQ24)*($J$3:$J$18=BL$3),0),0),"")</f>
        <v/>
      </c>
      <c r="BM24" s="159" t="str">
        <f t="array" aca="1" ref="BM24" ca="1">IFERROR(INDEX($I$3:$I$18,MATCH(1,($AM$3:$AM$18=$AR24&amp;$AQ24)*($J$3:$J$18=BM$3),0),0),"")</f>
        <v/>
      </c>
      <c r="BN24" s="157" t="str">
        <f t="array" aca="1" ref="BN24" ca="1">IFERROR(INDEX($L$3:$L$18,MATCH(1,($AM$3:$AM$18=$AR24&amp;$AQ24)*($J$3:$J$18=BN$3),0),0),"")</f>
        <v/>
      </c>
      <c r="BO24" s="157" t="str">
        <f t="array" aca="1" ref="BO24" ca="1">IFERROR(INDEX($M$3:$M$18,MATCH(1,($AM$3:$AM$18=$AR24&amp;$AQ24)*($J$3:$J$18=BO$3),0),0),"")</f>
        <v/>
      </c>
      <c r="BP24" s="157" t="str">
        <f t="array" aca="1" ref="BP24" ca="1">IFERROR(INDEX($K$3:$K$18,MATCH(1,($AM$3:$AM$18=$AR24&amp;$AQ24)*($J$3:$J$18=BP$3),0),0),"")</f>
        <v/>
      </c>
      <c r="BQ24" s="159" t="str">
        <f t="array" aca="1" ref="BQ24" ca="1">IFERROR(INDEX($I$3:$I$18,MATCH(1,($AM$3:$AM$18=$AR24&amp;$AQ24)*($J$3:$J$18=BQ$3),0),0),"")</f>
        <v/>
      </c>
      <c r="BR24" s="157" t="str">
        <f t="array" aca="1" ref="BR24" ca="1">IFERROR(INDEX($L$3:$L$18,MATCH(1,($AM$3:$AM$18=$AR24&amp;$AQ24)*($J$3:$J$18=BR$3),0),0),"")</f>
        <v/>
      </c>
      <c r="BS24" s="157" t="str">
        <f t="array" aca="1" ref="BS24" ca="1">IFERROR(INDEX($M$3:$M$18,MATCH(1,($AM$3:$AM$18=$AR24&amp;$AQ24)*($J$3:$J$18=BS$3),0),0),"")</f>
        <v/>
      </c>
      <c r="BT24" s="157" t="str">
        <f t="array" aca="1" ref="BT24" ca="1">IFERROR(INDEX($K$3:$K$18,MATCH(1,($AM$3:$AM$18=$AR24&amp;$AQ24)*($J$3:$J$18=BT$3),0),0),"")</f>
        <v/>
      </c>
      <c r="BU24" s="159" t="str">
        <f t="array" aca="1" ref="BU24" ca="1">IFERROR(INDEX($I$3:$I$18,MATCH(1,($AM$3:$AM$18=$AR24&amp;$AQ24)*($J$3:$J$18=BU$3),0),0),"")</f>
        <v/>
      </c>
      <c r="BV24" s="157" t="str">
        <f t="array" aca="1" ref="BV24" ca="1">IFERROR(INDEX($L$3:$L$18,MATCH(1,($AM$3:$AM$18=$AR24&amp;$AQ24)*($J$3:$J$18=BV$3),0),0),"")</f>
        <v/>
      </c>
      <c r="BW24" s="157" t="str">
        <f t="array" aca="1" ref="BW24" ca="1">IFERROR(INDEX($M$3:$M$18,MATCH(1,($AM$3:$AM$18=$AR24&amp;$AQ24)*($J$3:$J$18=BW$3),0),0),"")</f>
        <v/>
      </c>
      <c r="BX24" s="157" t="str">
        <f t="array" aca="1" ref="BX24" ca="1">IFERROR(INDEX($K$3:$K$18,MATCH(1,($AM$3:$AM$18=$AR24&amp;$AQ24)*($J$3:$J$18=BX$3),0),0),"")</f>
        <v/>
      </c>
      <c r="BY24" s="159" t="str">
        <f t="array" aca="1" ref="BY24" ca="1">IFERROR(INDEX($I$3:$I$18,MATCH(1,($AM$3:$AM$18=$AR24&amp;$AQ24)*($J$3:$J$18=BY$3),0),0),"")</f>
        <v/>
      </c>
      <c r="BZ24" s="157" t="str">
        <f t="array" aca="1" ref="BZ24" ca="1">IFERROR(INDEX($L$3:$L$18,MATCH(1,($AM$3:$AM$18=$AR24&amp;$AQ24)*($J$3:$J$18=BZ$3),0),0),"")</f>
        <v/>
      </c>
      <c r="CA24" s="157" t="str">
        <f t="array" aca="1" ref="CA24" ca="1">IFERROR(INDEX($M$3:$M$18,MATCH(1,($AM$3:$AM$18=$AR24&amp;$AQ24)*($J$3:$J$18=CA$3),0),0),"")</f>
        <v/>
      </c>
      <c r="CB24" s="157" t="str">
        <f t="array" ref="CB24">IFERROR(INDEX($S$3:$S$34,MATCH(1,($AN$3:$AN$34=$AR24&amp;$AQ24)*($R$3:$R$34=CB$3),0),0),"")</f>
        <v/>
      </c>
      <c r="CC24" s="159" t="str">
        <f t="array" ref="CC24">IFERROR(INDEX($Q$3:$Q$34,MATCH(1,($AN$3:$AN$34=$AR24&amp;$AQ24)*($R$3:$R$34=CC$3),0),0),"")</f>
        <v/>
      </c>
      <c r="CD24" s="157" t="str">
        <f t="array" ref="CD24">IFERROR(INDEX($T$3:$T$34,MATCH(1,($AN$3:$AN$34=$AR24&amp;$AQ24)*($R$3:$R$34=CD$3),0),0),"")</f>
        <v/>
      </c>
      <c r="CE24" s="157" t="str">
        <f t="array" ref="CE24">IFERROR(INDEX($U$3:$U$34,MATCH(1,($AN$3:$AN$34=$AR24&amp;$AQ24)*($R$3:$R$34=CE$3),0),0),"")</f>
        <v/>
      </c>
      <c r="CF24" s="157" t="str">
        <f t="array" ref="CF24">IFERROR(INDEX($S$3:$S$34,MATCH(1,($AN$3:$AN$34=$AR24&amp;$AQ24)*($R$3:$R$34=CF$3),0),0),"")</f>
        <v/>
      </c>
      <c r="CG24" s="159" t="str">
        <f t="array" ref="CG24">IFERROR(INDEX($Q$3:$Q$34,MATCH(1,($AN$3:$AN$34=$AR24&amp;$AQ24)*($R$3:$R$34=CG$3),0),0),"")</f>
        <v/>
      </c>
      <c r="CH24" s="157" t="str">
        <f t="array" ref="CH24">IFERROR(INDEX($T$3:$T$34,MATCH(1,($AN$3:$AN$34=$AR24&amp;$AQ24)*($R$3:$R$34=CH$3),0),0),"")</f>
        <v/>
      </c>
      <c r="CI24" s="157" t="str">
        <f t="array" ref="CI24">IFERROR(INDEX($U$3:$U$34,MATCH(1,($AN$3:$AN$34=$AR24&amp;$AQ24)*($R$3:$R$34=CI$3),0),0),"")</f>
        <v/>
      </c>
      <c r="CJ24" s="157" t="str">
        <f t="array" ref="CJ24">IFERROR(INDEX($S$3:$S$34,MATCH(1,($AN$3:$AN$34=$AR24&amp;$AQ24)*($R$3:$R$34=CJ$3),0),0),"")</f>
        <v/>
      </c>
      <c r="CK24" s="159" t="str">
        <f t="array" ref="CK24">IFERROR(INDEX($Q$3:$Q$34,MATCH(1,($AN$3:$AN$34=$AR24&amp;$AQ24)*($R$3:$R$34=CK$3),0),0),"")</f>
        <v/>
      </c>
      <c r="CL24" s="157" t="str">
        <f t="array" ref="CL24">IFERROR(INDEX($T$3:$T$34,MATCH(1,($AN$3:$AN$34=$AR24&amp;$AQ24)*($R$3:$R$34=CL$3),0),0),"")</f>
        <v/>
      </c>
      <c r="CM24" s="157" t="str">
        <f t="array" ref="CM24">IFERROR(INDEX($U$3:$U$34,MATCH(1,($AN$3:$AN$34=$AR24&amp;$AQ24)*($R$3:$R$34=CM$3),0),0),"")</f>
        <v/>
      </c>
      <c r="CN24" s="157" t="str">
        <f t="array" ref="CN24">IFERROR(INDEX($S$3:$S$34,MATCH(1,($AN$3:$AN$34=$AR24&amp;$AQ24)*($R$3:$R$34=CN$3),0),0),"")</f>
        <v/>
      </c>
      <c r="CO24" s="159" t="str">
        <f t="array" ref="CO24">IFERROR(INDEX($Q$3:$Q$34,MATCH(1,($AN$3:$AN$34=$AR24&amp;$AQ24)*($R$3:$R$34=CO$3),0),0),"")</f>
        <v/>
      </c>
      <c r="CP24" s="157" t="str">
        <f t="array" ref="CP24">IFERROR(INDEX($T$3:$T$34,MATCH(1,($AN$3:$AN$34=$AR24&amp;$AQ24)*($R$3:$R$34=CP$3),0),0),"")</f>
        <v/>
      </c>
      <c r="CQ24" s="157" t="str">
        <f t="array" ref="CQ24">IFERROR(INDEX($U$3:$U$34,MATCH(1,($AN$3:$AN$34=$AR24&amp;$AQ24)*($R$3:$R$34=CQ$3),0),0),"")</f>
        <v/>
      </c>
      <c r="CR24" s="157" t="str">
        <f t="array" ref="CR24">IFERROR(INDEX($S$3:$S$34,MATCH(1,($AN$3:$AN$34=$AR24&amp;$AQ24)*($R$3:$R$34=CR$3),0),0),"")</f>
        <v/>
      </c>
      <c r="CS24" s="159" t="str">
        <f t="array" ref="CS24">IFERROR(INDEX($Q$3:$Q$34,MATCH(1,($AN$3:$AN$34=$AR24&amp;$AQ24)*($R$3:$R$34=CS$3),0),0),"")</f>
        <v/>
      </c>
      <c r="CT24" s="157" t="str">
        <f t="array" ref="CT24">IFERROR(INDEX($T$3:$T$34,MATCH(1,($AN$3:$AN$34=$AR24&amp;$AQ24)*($R$3:$R$34=CT$3),0),0),"")</f>
        <v/>
      </c>
      <c r="CU24" s="157" t="str">
        <f t="array" ref="CU24">IFERROR(INDEX($U$3:$U$34,MATCH(1,($AN$3:$AN$34=$AR24&amp;$AQ24)*($R$3:$R$34=CU$3),0),0),"")</f>
        <v/>
      </c>
      <c r="CV24" s="157" t="str">
        <f t="array" ref="CV24">IFERROR(INDEX($S$3:$S$34,MATCH(1,($AN$3:$AN$34=$AR24&amp;$AQ24)*($R$3:$R$34=CV$3),0),0),"")</f>
        <v/>
      </c>
      <c r="CW24" s="159" t="str">
        <f t="array" ref="CW24">IFERROR(INDEX($Q$3:$Q$34,MATCH(1,($AN$3:$AN$34=$AR24&amp;$AQ24)*($R$3:$R$34=CW$3),0),0),"")</f>
        <v/>
      </c>
      <c r="CX24" s="157" t="str">
        <f t="array" ref="CX24">IFERROR(INDEX($T$3:$T$34,MATCH(1,($AN$3:$AN$34=$AR24&amp;$AQ24)*($R$3:$R$34=CX$3),0),0),"")</f>
        <v/>
      </c>
      <c r="CY24" s="157" t="str">
        <f t="array" ref="CY24">IFERROR(INDEX($U$3:$U$34,MATCH(1,($AN$3:$AN$34=$AR24&amp;$AQ24)*($R$3:$R$34=CY$3),0),0),"")</f>
        <v/>
      </c>
      <c r="CZ24" s="157" t="str">
        <f t="array" ref="CZ24">IFERROR(INDEX($S$3:$S$34,MATCH(1,($AN$3:$AN$34=$AR24&amp;$AQ24)*($R$3:$R$34=CZ$3),0),0),"")</f>
        <v/>
      </c>
      <c r="DA24" s="159" t="str">
        <f t="array" ref="DA24">IFERROR(INDEX($Q$3:$Q$34,MATCH(1,($AN$3:$AN$34=$AR24&amp;$AQ24)*($R$3:$R$34=DA$3),0),0),"")</f>
        <v/>
      </c>
      <c r="DB24" s="157" t="str">
        <f t="array" ref="DB24">IFERROR(INDEX($T$3:$T$34,MATCH(1,($AN$3:$AN$34=$AR24&amp;$AQ24)*($R$3:$R$34=DB$3),0),0),"")</f>
        <v/>
      </c>
      <c r="DC24" s="157" t="str">
        <f t="array" ref="DC24">IFERROR(INDEX($U$3:$U$34,MATCH(1,($AN$3:$AN$34=$AR24&amp;$AQ24)*($R$3:$R$34=DC$3),0),0),"")</f>
        <v/>
      </c>
      <c r="DD24" s="157" t="str">
        <f t="array" ref="DD24">IFERROR(INDEX($AA$3:$AA$66,MATCH(1,($AO$3:$AO$66=$AR24&amp;$AQ24)*($Z$3:$Z$66=DD$3),0),0),"")</f>
        <v/>
      </c>
      <c r="DE24" s="159" t="str">
        <f t="array" ref="DE24">IFERROR(INDEX($Y$3:$Y$66,MATCH(1,($AO$3:$AO$66=$AR24&amp;$AQ24)*($Z$3:$Z$66=DE$3),0),0),"")</f>
        <v/>
      </c>
      <c r="DF24" s="157" t="str">
        <f t="array" ref="DF24">IFERROR(INDEX($AB$3:$AB$66,MATCH(1,($AO$3:$AO$66=$AR24&amp;$AQ24)*($Z$3:$Z$66=DF$3),0),0),"")</f>
        <v/>
      </c>
      <c r="DG24" s="157" t="str">
        <f t="array" ref="DG24">IFERROR(INDEX($AC$3:$AC$66,MATCH(1,($AO$3:$AO$66=$AR24&amp;$AQ24)*($Z$3:$Z$66=DG$3),0),0),"")</f>
        <v/>
      </c>
      <c r="DH24" s="157" t="str">
        <f t="array" ref="DH24">IFERROR(INDEX($AA$3:$AA$66,MATCH(1,($AO$3:$AO$66=$AR24&amp;$AQ24)*($Z$3:$Z$66=DH$3),0),0),"")</f>
        <v/>
      </c>
      <c r="DI24" s="159" t="str">
        <f t="array" ref="DI24">IFERROR(INDEX($Y$3:$Y$66,MATCH(1,($AO$3:$AO$66=$AR24&amp;$AQ24)*($Z$3:$Z$66=DI$3),0),0),"")</f>
        <v/>
      </c>
      <c r="DJ24" s="157" t="str">
        <f t="array" ref="DJ24">IFERROR(INDEX($AB$3:$AB$66,MATCH(1,($AO$3:$AO$66=$AR24&amp;$AQ24)*($Z$3:$Z$66=DJ$3),0),0),"")</f>
        <v/>
      </c>
      <c r="DK24" s="157" t="str">
        <f t="array" ref="DK24">IFERROR(INDEX($AC$3:$AC$66,MATCH(1,($AO$3:$AO$66=$AR24&amp;$AQ24)*($Z$3:$Z$66=DK$3),0),0),"")</f>
        <v/>
      </c>
      <c r="DL24" s="157" t="str">
        <f t="array" ref="DL24">IFERROR(INDEX($AA$3:$AA$66,MATCH(1,($AO$3:$AO$66=$AR24&amp;$AQ24)*($Z$3:$Z$66=DL$3),0),0),"")</f>
        <v/>
      </c>
      <c r="DM24" s="159" t="str">
        <f t="array" ref="DM24">IFERROR(INDEX($Y$3:$Y$66,MATCH(1,($AO$3:$AO$66=$AR24&amp;$AQ24)*($Z$3:$Z$66=DM$3),0),0),"")</f>
        <v/>
      </c>
      <c r="DN24" s="157" t="str">
        <f t="array" ref="DN24">IFERROR(INDEX($AB$3:$AB$66,MATCH(1,($AO$3:$AO$66=$AR24&amp;$AQ24)*($Z$3:$Z$66=DN$3),0),0),"")</f>
        <v/>
      </c>
      <c r="DO24" s="157" t="str">
        <f t="array" ref="DO24">IFERROR(INDEX($AC$3:$AC$66,MATCH(1,($AO$3:$AO$66=$AR24&amp;$AQ24)*($Z$3:$Z$66=DO$3),0),0),"")</f>
        <v/>
      </c>
      <c r="DP24" s="157" t="str">
        <f t="array" ref="DP24">IFERROR(INDEX($AA$3:$AA$66,MATCH(1,($AO$3:$AO$66=$AR24&amp;$AQ24)*($Z$3:$Z$66=DP$3),0),0),"")</f>
        <v/>
      </c>
      <c r="DQ24" s="159" t="str">
        <f t="array" ref="DQ24">IFERROR(INDEX($Y$3:$Y$66,MATCH(1,($AO$3:$AO$66=$AR24&amp;$AQ24)*($Z$3:$Z$66=DQ$3),0),0),"")</f>
        <v/>
      </c>
      <c r="DR24" s="157" t="str">
        <f t="array" ref="DR24">IFERROR(INDEX($AB$3:$AB$66,MATCH(1,($AO$3:$AO$66=$AR24&amp;$AQ24)*($Z$3:$Z$66=DR$3),0),0),"")</f>
        <v/>
      </c>
      <c r="DS24" s="157" t="str">
        <f t="array" ref="DS24">IFERROR(INDEX($AC$3:$AC$66,MATCH(1,($AO$3:$AO$66=$AR24&amp;$AQ24)*($Z$3:$Z$66=DS$3),0),0),"")</f>
        <v/>
      </c>
      <c r="DT24" s="157" t="str">
        <f t="array" ref="DT24">IFERROR(INDEX($AA$3:$AA$66,MATCH(1,($AO$3:$AO$66=$AR24&amp;$AQ24)*($Z$3:$Z$66=DT$3),0),0),"")</f>
        <v/>
      </c>
      <c r="DU24" s="159" t="str">
        <f t="array" ref="DU24">IFERROR(INDEX($Y$3:$Y$66,MATCH(1,($AO$3:$AO$66=$AR24&amp;$AQ24)*($Z$3:$Z$66=DU$3),0),0),"")</f>
        <v/>
      </c>
      <c r="DV24" s="157" t="str">
        <f t="array" ref="DV24">IFERROR(INDEX($AB$3:$AB$66,MATCH(1,($AO$3:$AO$66=$AR24&amp;$AQ24)*($Z$3:$Z$66=DV$3),0),0),"")</f>
        <v/>
      </c>
      <c r="DW24" s="157" t="str">
        <f t="array" ref="DW24">IFERROR(INDEX($AC$3:$AC$66,MATCH(1,($AO$3:$AO$66=$AR24&amp;$AQ24)*($Z$3:$Z$66=DW$3),0),0),"")</f>
        <v/>
      </c>
      <c r="DX24" s="157" t="str">
        <f t="array" ref="DX24">IFERROR(INDEX($AA$3:$AA$66,MATCH(1,($AO$3:$AO$66=$AR24&amp;$AQ24)*($Z$3:$Z$66=DX$3),0),0),"")</f>
        <v/>
      </c>
      <c r="DY24" s="159" t="str">
        <f t="array" ref="DY24">IFERROR(INDEX($Y$3:$Y$66,MATCH(1,($AO$3:$AO$66=$AR24&amp;$AQ24)*($Z$3:$Z$66=DY$3),0),0),"")</f>
        <v/>
      </c>
      <c r="DZ24" s="157" t="str">
        <f t="array" ref="DZ24">IFERROR(INDEX($AB$3:$AB$66,MATCH(1,($AO$3:$AO$66=$AR24&amp;$AQ24)*($Z$3:$Z$66=DZ$3),0),0),"")</f>
        <v/>
      </c>
      <c r="EA24" s="157" t="str">
        <f t="array" ref="EA24">IFERROR(INDEX($AC$3:$AC$66,MATCH(1,($AO$3:$AO$66=$AR24&amp;$AQ24)*($Z$3:$Z$66=EA$3),0),0),"")</f>
        <v/>
      </c>
      <c r="EB24" s="157" t="str">
        <f t="array" ref="EB24">IFERROR(INDEX($AA$3:$AA$66,MATCH(1,($AO$3:$AO$66=$AR24&amp;$AQ24)*($Z$3:$Z$66=EB$3),0),0),"")</f>
        <v/>
      </c>
      <c r="EC24" s="159" t="str">
        <f t="array" ref="EC24">IFERROR(INDEX($Y$3:$Y$66,MATCH(1,($AO$3:$AO$66=$AR24&amp;$AQ24)*($Z$3:$Z$66=EC$3),0),0),"")</f>
        <v/>
      </c>
      <c r="ED24" s="157" t="str">
        <f t="array" ref="ED24">IFERROR(INDEX($AB$3:$AB$66,MATCH(1,($AO$3:$AO$66=$AR24&amp;$AQ24)*($Z$3:$Z$66=ED$3),0),0),"")</f>
        <v/>
      </c>
      <c r="EE24" s="157" t="str">
        <f t="array" ref="EE24">IFERROR(INDEX($AC$3:$AC$66,MATCH(1,($AO$3:$AO$66=$AR24&amp;$AQ24)*($Z$3:$Z$66=EE$3),0),0),"")</f>
        <v/>
      </c>
      <c r="EF24" s="157" t="str">
        <f t="array" ref="EF24">IFERROR(INDEX($AI$3:$AI$130,MATCH(1,($AP$3:$AP$130=$AR24&amp;$AQ24)*($AH$3:$AH$130=EF$3),0),0),"")</f>
        <v/>
      </c>
      <c r="EG24" s="159" t="str">
        <f t="array" ref="EG24">IFERROR(INDEX($AG$3:$AG$130,MATCH(1,($AP$3:$AP$130=$AR24&amp;$AQ24)*($AH$3:$AH$130=EG$3),0),0),"")</f>
        <v/>
      </c>
      <c r="EH24" s="157" t="str">
        <f t="array" ref="EH24">IFERROR(INDEX($AJ$3:$AJ$130,MATCH(1,($AP$3:$AP$130=$AR24&amp;$AQ24)*($AH$3:$AH$130=EH$3),0),0),"")</f>
        <v/>
      </c>
      <c r="EI24" s="157" t="str">
        <f t="array" ref="EI24">IFERROR(INDEX($AK$3:$AK$130,MATCH(1,($AP$3:$AP$130=$AR24&amp;$AQ24)*($AH$3:$AH$130=EI$3),0),0),"")</f>
        <v/>
      </c>
      <c r="EJ24" s="157" t="str">
        <f t="array" ref="EJ24">IFERROR(INDEX($AI$3:$AI$130,MATCH(1,($AP$3:$AP$130=$AR24&amp;$AQ24)*($AH$3:$AH$130=EJ$3),0),0),"")</f>
        <v/>
      </c>
      <c r="EK24" s="159" t="str">
        <f t="array" ref="EK24">IFERROR(INDEX($AG$3:$AG$130,MATCH(1,($AP$3:$AP$130=$AR24&amp;$AQ24)*($AH$3:$AH$130=EK$3),0),0),"")</f>
        <v/>
      </c>
      <c r="EL24" s="157" t="str">
        <f t="array" ref="EL24">IFERROR(INDEX($AJ$3:$AJ$130,MATCH(1,($AP$3:$AP$130=$AR24&amp;$AQ24)*($AH$3:$AH$130=EL$3),0),0),"")</f>
        <v/>
      </c>
      <c r="EM24" s="157" t="str">
        <f t="array" ref="EM24">IFERROR(INDEX($AK$3:$AK$130,MATCH(1,($AP$3:$AP$130=$AR24&amp;$AQ24)*($AH$3:$AH$130=EM$3),0),0),"")</f>
        <v/>
      </c>
      <c r="EN24" s="157" t="str">
        <f t="array" ref="EN24">IFERROR(INDEX($AI$3:$AI$130,MATCH(1,($AP$3:$AP$130=$AR24&amp;$AQ24)*($AH$3:$AH$130=EN$3),0),0),"")</f>
        <v/>
      </c>
      <c r="EO24" s="159" t="str">
        <f t="array" ref="EO24">IFERROR(INDEX($AG$3:$AG$130,MATCH(1,($AP$3:$AP$130=$AR24&amp;$AQ24)*($AH$3:$AH$130=EO$3),0),0),"")</f>
        <v/>
      </c>
      <c r="EP24" s="157" t="str">
        <f t="array" ref="EP24">IFERROR(INDEX($AJ$3:$AJ$130,MATCH(1,($AP$3:$AP$130=$AR24&amp;$AQ24)*($AH$3:$AH$130=EP$3),0),0),"")</f>
        <v/>
      </c>
      <c r="EQ24" s="157" t="str">
        <f t="array" ref="EQ24">IFERROR(INDEX($AK$3:$AK$130,MATCH(1,($AP$3:$AP$130=$AR24&amp;$AQ24)*($AH$3:$AH$130=EQ$3),0),0),"")</f>
        <v/>
      </c>
      <c r="ER24" s="157" t="str">
        <f t="array" ref="ER24">IFERROR(INDEX($AI$3:$AI$130,MATCH(1,($AP$3:$AP$130=$AR24&amp;$AQ24)*($AH$3:$AH$130=ER$3),0),0),"")</f>
        <v/>
      </c>
      <c r="ES24" s="159" t="str">
        <f t="array" ref="ES24">IFERROR(INDEX($AG$3:$AG$130,MATCH(1,($AP$3:$AP$130=$AR24&amp;$AQ24)*($AH$3:$AH$130=ES$3),0),0),"")</f>
        <v/>
      </c>
      <c r="ET24" s="157" t="str">
        <f t="array" ref="ET24">IFERROR(INDEX($AJ$3:$AJ$130,MATCH(1,($AP$3:$AP$130=$AR24&amp;$AQ24)*($AH$3:$AH$130=ET$3),0),0),"")</f>
        <v/>
      </c>
      <c r="EU24" s="157" t="str">
        <f t="array" ref="EU24">IFERROR(INDEX($AK$3:$AK$130,MATCH(1,($AP$3:$AP$130=$AR24&amp;$AQ24)*($AH$3:$AH$130=EU$3),0),0),"")</f>
        <v/>
      </c>
      <c r="EV24" s="157" t="str">
        <f t="array" ref="EV24">IFERROR(INDEX($AI$3:$AI$130,MATCH(1,($AP$3:$AP$130=$AR24&amp;$AQ24)*($AH$3:$AH$130=EV$3),0),0),"")</f>
        <v/>
      </c>
      <c r="EW24" s="159" t="str">
        <f t="array" ref="EW24">IFERROR(INDEX($AG$3:$AG$130,MATCH(1,($AP$3:$AP$130=$AR24&amp;$AQ24)*($AH$3:$AH$130=EW$3),0),0),"")</f>
        <v/>
      </c>
      <c r="EX24" s="157" t="str">
        <f t="array" ref="EX24">IFERROR(INDEX($AJ$3:$AJ$130,MATCH(1,($AP$3:$AP$130=$AR24&amp;$AQ24)*($AH$3:$AH$130=EX$3),0),0),"")</f>
        <v/>
      </c>
      <c r="EY24" s="157" t="str">
        <f t="array" ref="EY24">IFERROR(INDEX($AK$3:$AK$130,MATCH(1,($AP$3:$AP$130=$AR24&amp;$AQ24)*($AH$3:$AH$130=EY$3),0),0),"")</f>
        <v/>
      </c>
      <c r="EZ24" s="157" t="str">
        <f t="array" ref="EZ24">IFERROR(INDEX($AI$3:$AI$130,MATCH(1,($AP$3:$AP$130=$AR24&amp;$AQ24)*($AH$3:$AH$130=EZ$3),0),0),"")</f>
        <v/>
      </c>
      <c r="FA24" s="159" t="str">
        <f t="array" ref="FA24">IFERROR(INDEX($AG$3:$AG$130,MATCH(1,($AP$3:$AP$130=$AR24&amp;$AQ24)*($AH$3:$AH$130=FA$3),0),0),"")</f>
        <v/>
      </c>
      <c r="FB24" s="157" t="str">
        <f t="array" ref="FB24">IFERROR(INDEX($AJ$3:$AJ$130,MATCH(1,($AP$3:$AP$130=$AR24&amp;$AQ24)*($AH$3:$AH$130=FB$3),0),0),"")</f>
        <v/>
      </c>
      <c r="FC24" s="157" t="str">
        <f t="array" ref="FC24">IFERROR(INDEX($AK$3:$AK$130,MATCH(1,($AP$3:$AP$130=$AR24&amp;$AQ24)*($AH$3:$AH$130=FC$3),0),0),"")</f>
        <v/>
      </c>
      <c r="FD24" s="157" t="str">
        <f t="array" ref="FD24">IFERROR(INDEX($AI$3:$AI$130,MATCH(1,($AP$3:$AP$130=$AR24&amp;$AQ24)*($AH$3:$AH$130=FD$3),0),0),"")</f>
        <v/>
      </c>
      <c r="FE24" s="159" t="str">
        <f t="array" ref="FE24">IFERROR(INDEX($AG$3:$AG$130,MATCH(1,($AP$3:$AP$130=$AR24&amp;$AQ24)*($AH$3:$AH$130=FE$3),0),0),"")</f>
        <v/>
      </c>
      <c r="FF24" s="157" t="str">
        <f t="array" ref="FF24">IFERROR(INDEX($AJ$3:$AJ$130,MATCH(1,($AP$3:$AP$130=$AR24&amp;$AQ24)*($AH$3:$AH$130=FF$3),0),0),"")</f>
        <v/>
      </c>
      <c r="FG24" s="157" t="str">
        <f t="array" ref="FG24">IFERROR(INDEX($AK$3:$AK$130,MATCH(1,($AP$3:$AP$130=$AR24&amp;$AQ24)*($AH$3:$AH$130=FG$3),0),0),"")</f>
        <v/>
      </c>
    </row>
    <row r="25" spans="2:163" ht="13.8" x14ac:dyDescent="0.25">
      <c r="B25" s="155">
        <f>dummy1!O31</f>
        <v>23</v>
      </c>
      <c r="C25" s="156">
        <f>dummy1!P31</f>
        <v>42040</v>
      </c>
      <c r="D25" s="157">
        <f>dummy1!Q31</f>
        <v>0.70833333333333337</v>
      </c>
      <c r="E25" s="155" t="str">
        <f>dummy1!R31</f>
        <v>Court 7</v>
      </c>
      <c r="W25" s="155"/>
      <c r="X25" s="155"/>
      <c r="Y25" s="155"/>
      <c r="Z25" s="155"/>
      <c r="AA25" s="155"/>
      <c r="AG25" s="155" t="str">
        <f t="shared" si="34"/>
        <v/>
      </c>
      <c r="AH25" s="155" t="str">
        <f t="shared" si="35"/>
        <v/>
      </c>
      <c r="AI25" s="155" t="str">
        <f t="shared" si="36"/>
        <v/>
      </c>
      <c r="AJ25" s="155" t="str">
        <f t="shared" si="37"/>
        <v/>
      </c>
      <c r="AK25" s="155" t="str">
        <f t="shared" si="38"/>
        <v/>
      </c>
      <c r="AL25" s="154">
        <f>IF(dummy1!B32=dummy1!B31,IF(dummy1!C32&gt;1,AL24,AL24+1),1)</f>
        <v>2</v>
      </c>
      <c r="AN25" s="155" t="str">
        <f t="shared" si="40"/>
        <v>2Court 7</v>
      </c>
      <c r="AO25" s="155" t="str">
        <f t="shared" si="41"/>
        <v>2Court 7</v>
      </c>
      <c r="AP25" s="155" t="str">
        <f t="shared" si="42"/>
        <v>2Court 7</v>
      </c>
      <c r="AQ25" s="155" t="str">
        <f t="shared" si="63"/>
        <v>Court 3</v>
      </c>
      <c r="AR25" s="155">
        <f t="shared" si="58"/>
        <v>5</v>
      </c>
      <c r="AS25" s="155">
        <f t="shared" ca="1" si="51"/>
        <v>3</v>
      </c>
      <c r="AT25" s="155">
        <f t="shared" ca="1" si="52"/>
        <v>0</v>
      </c>
      <c r="AU25" s="155">
        <f t="shared" ca="1" si="53"/>
        <v>0</v>
      </c>
      <c r="AV25" s="155">
        <f t="shared" ca="1" si="54"/>
        <v>0</v>
      </c>
      <c r="AW25" s="155">
        <f t="shared" ca="1" si="55"/>
        <v>0</v>
      </c>
      <c r="AX25" s="155">
        <f t="shared" ca="1" si="56"/>
        <v>0</v>
      </c>
      <c r="AY25" s="155">
        <f t="shared" ca="1" si="57"/>
        <v>0</v>
      </c>
      <c r="AZ25" s="157" t="str">
        <f t="array" aca="1" ref="AZ25" ca="1">IFERROR(INDEX($K$3:$K$18,MATCH(1,($AM$3:$AM$18=$AR25&amp;$AQ25)*($J$3:$J$18=AZ$3),0),0),"")</f>
        <v/>
      </c>
      <c r="BA25" s="159" t="str">
        <f t="array" aca="1" ref="BA25" ca="1">IFERROR(INDEX($I$3:$I$18,MATCH(1,($AM$3:$AM$18=$AR25&amp;$AQ25)*($J$3:$J$18=BA$3),0),0),"")</f>
        <v/>
      </c>
      <c r="BB25" s="157" t="str">
        <f t="array" aca="1" ref="BB25" ca="1">IFERROR(INDEX($L$3:$L$18,MATCH(1,($AM$3:$AM$18=$AR25&amp;$AQ25)*($J$3:$J$18=BB$3),0),0),"")</f>
        <v/>
      </c>
      <c r="BC25" s="157" t="str">
        <f t="array" aca="1" ref="BC25" ca="1">IFERROR(INDEX($M$3:$M$18,MATCH(1,($AM$3:$AM$18=$AR25&amp;$AQ25)*($J$3:$J$18=BC$3),0),0),"")</f>
        <v/>
      </c>
      <c r="BD25" s="157" t="str">
        <f t="array" aca="1" ref="BD25" ca="1">IFERROR(INDEX($K$3:$K$18,MATCH(1,($AM$3:$AM$18=$AR25&amp;$AQ25)*($J$3:$J$18=BD$3),0),0),"")</f>
        <v/>
      </c>
      <c r="BE25" s="159" t="str">
        <f t="array" aca="1" ref="BE25" ca="1">IFERROR(INDEX($I$3:$I$18,MATCH(1,($AM$3:$AM$18=$AR25&amp;$AQ25)*($J$3:$J$18=BE$3),0),0),"")</f>
        <v/>
      </c>
      <c r="BF25" s="157" t="str">
        <f t="array" aca="1" ref="BF25" ca="1">IFERROR(INDEX($L$3:$L$18,MATCH(1,($AM$3:$AM$18=$AR25&amp;$AQ25)*($J$3:$J$18=BF$3),0),0),"")</f>
        <v/>
      </c>
      <c r="BG25" s="157" t="str">
        <f t="array" aca="1" ref="BG25" ca="1">IFERROR(INDEX($M$3:$M$18,MATCH(1,($AM$3:$AM$18=$AR25&amp;$AQ25)*($J$3:$J$18=BG$3),0),0),"")</f>
        <v/>
      </c>
      <c r="BH25" s="157" t="str">
        <f t="array" aca="1" ref="BH25" ca="1">IFERROR(INDEX($K$3:$K$18,MATCH(1,($AM$3:$AM$18=$AR25&amp;$AQ25)*($J$3:$J$18=BH$3),0),0),"")</f>
        <v/>
      </c>
      <c r="BI25" s="159" t="str">
        <f t="array" aca="1" ref="BI25" ca="1">IFERROR(INDEX($I$3:$I$18,MATCH(1,($AM$3:$AM$18=$AR25&amp;$AQ25)*($J$3:$J$18=BI$3),0),0),"")</f>
        <v/>
      </c>
      <c r="BJ25" s="157" t="str">
        <f t="array" aca="1" ref="BJ25" ca="1">IFERROR(INDEX($L$3:$L$18,MATCH(1,($AM$3:$AM$18=$AR25&amp;$AQ25)*($J$3:$J$18=BJ$3),0),0),"")</f>
        <v/>
      </c>
      <c r="BK25" s="157" t="str">
        <f t="array" aca="1" ref="BK25" ca="1">IFERROR(INDEX($M$3:$M$18,MATCH(1,($AM$3:$AM$18=$AR25&amp;$AQ25)*($J$3:$J$18=BK$3),0),0),"")</f>
        <v/>
      </c>
      <c r="BL25" s="157" t="str">
        <f t="array" aca="1" ref="BL25" ca="1">IFERROR(INDEX($K$3:$K$18,MATCH(1,($AM$3:$AM$18=$AR25&amp;$AQ25)*($J$3:$J$18=BL$3),0),0),"")</f>
        <v/>
      </c>
      <c r="BM25" s="159" t="str">
        <f t="array" aca="1" ref="BM25" ca="1">IFERROR(INDEX($I$3:$I$18,MATCH(1,($AM$3:$AM$18=$AR25&amp;$AQ25)*($J$3:$J$18=BM$3),0),0),"")</f>
        <v/>
      </c>
      <c r="BN25" s="157" t="str">
        <f t="array" aca="1" ref="BN25" ca="1">IFERROR(INDEX($L$3:$L$18,MATCH(1,($AM$3:$AM$18=$AR25&amp;$AQ25)*($J$3:$J$18=BN$3),0),0),"")</f>
        <v/>
      </c>
      <c r="BO25" s="157" t="str">
        <f t="array" aca="1" ref="BO25" ca="1">IFERROR(INDEX($M$3:$M$18,MATCH(1,($AM$3:$AM$18=$AR25&amp;$AQ25)*($J$3:$J$18=BO$3),0),0),"")</f>
        <v/>
      </c>
      <c r="BP25" s="157" t="str">
        <f t="array" aca="1" ref="BP25" ca="1">IFERROR(INDEX($K$3:$K$18,MATCH(1,($AM$3:$AM$18=$AR25&amp;$AQ25)*($J$3:$J$18=BP$3),0),0),"")</f>
        <v/>
      </c>
      <c r="BQ25" s="159" t="str">
        <f t="array" aca="1" ref="BQ25" ca="1">IFERROR(INDEX($I$3:$I$18,MATCH(1,($AM$3:$AM$18=$AR25&amp;$AQ25)*($J$3:$J$18=BQ$3),0),0),"")</f>
        <v/>
      </c>
      <c r="BR25" s="157" t="str">
        <f t="array" aca="1" ref="BR25" ca="1">IFERROR(INDEX($L$3:$L$18,MATCH(1,($AM$3:$AM$18=$AR25&amp;$AQ25)*($J$3:$J$18=BR$3),0),0),"")</f>
        <v/>
      </c>
      <c r="BS25" s="157" t="str">
        <f t="array" aca="1" ref="BS25" ca="1">IFERROR(INDEX($M$3:$M$18,MATCH(1,($AM$3:$AM$18=$AR25&amp;$AQ25)*($J$3:$J$18=BS$3),0),0),"")</f>
        <v/>
      </c>
      <c r="BT25" s="157" t="str">
        <f t="array" aca="1" ref="BT25" ca="1">IFERROR(INDEX($K$3:$K$18,MATCH(1,($AM$3:$AM$18=$AR25&amp;$AQ25)*($J$3:$J$18=BT$3),0),0),"")</f>
        <v/>
      </c>
      <c r="BU25" s="159" t="str">
        <f t="array" aca="1" ref="BU25" ca="1">IFERROR(INDEX($I$3:$I$18,MATCH(1,($AM$3:$AM$18=$AR25&amp;$AQ25)*($J$3:$J$18=BU$3),0),0),"")</f>
        <v/>
      </c>
      <c r="BV25" s="157" t="str">
        <f t="array" aca="1" ref="BV25" ca="1">IFERROR(INDEX($L$3:$L$18,MATCH(1,($AM$3:$AM$18=$AR25&amp;$AQ25)*($J$3:$J$18=BV$3),0),0),"")</f>
        <v/>
      </c>
      <c r="BW25" s="157" t="str">
        <f t="array" aca="1" ref="BW25" ca="1">IFERROR(INDEX($M$3:$M$18,MATCH(1,($AM$3:$AM$18=$AR25&amp;$AQ25)*($J$3:$J$18=BW$3),0),0),"")</f>
        <v/>
      </c>
      <c r="BX25" s="157" t="str">
        <f t="array" aca="1" ref="BX25" ca="1">IFERROR(INDEX($K$3:$K$18,MATCH(1,($AM$3:$AM$18=$AR25&amp;$AQ25)*($J$3:$J$18=BX$3),0),0),"")</f>
        <v/>
      </c>
      <c r="BY25" s="159" t="str">
        <f t="array" aca="1" ref="BY25" ca="1">IFERROR(INDEX($I$3:$I$18,MATCH(1,($AM$3:$AM$18=$AR25&amp;$AQ25)*($J$3:$J$18=BY$3),0),0),"")</f>
        <v/>
      </c>
      <c r="BZ25" s="157" t="str">
        <f t="array" aca="1" ref="BZ25" ca="1">IFERROR(INDEX($L$3:$L$18,MATCH(1,($AM$3:$AM$18=$AR25&amp;$AQ25)*($J$3:$J$18=BZ$3),0),0),"")</f>
        <v/>
      </c>
      <c r="CA25" s="157" t="str">
        <f t="array" aca="1" ref="CA25" ca="1">IFERROR(INDEX($M$3:$M$18,MATCH(1,($AM$3:$AM$18=$AR25&amp;$AQ25)*($J$3:$J$18=CA$3),0),0),"")</f>
        <v/>
      </c>
      <c r="CB25" s="157" t="str">
        <f t="array" ref="CB25">IFERROR(INDEX($S$3:$S$34,MATCH(1,($AN$3:$AN$34=$AR25&amp;$AQ25)*($R$3:$R$34=CB$3),0),0),"")</f>
        <v/>
      </c>
      <c r="CC25" s="159" t="str">
        <f t="array" ref="CC25">IFERROR(INDEX($Q$3:$Q$34,MATCH(1,($AN$3:$AN$34=$AR25&amp;$AQ25)*($R$3:$R$34=CC$3),0),0),"")</f>
        <v/>
      </c>
      <c r="CD25" s="157" t="str">
        <f t="array" ref="CD25">IFERROR(INDEX($T$3:$T$34,MATCH(1,($AN$3:$AN$34=$AR25&amp;$AQ25)*($R$3:$R$34=CD$3),0),0),"")</f>
        <v/>
      </c>
      <c r="CE25" s="157" t="str">
        <f t="array" ref="CE25">IFERROR(INDEX($U$3:$U$34,MATCH(1,($AN$3:$AN$34=$AR25&amp;$AQ25)*($R$3:$R$34=CE$3),0),0),"")</f>
        <v/>
      </c>
      <c r="CF25" s="157" t="str">
        <f t="array" ref="CF25">IFERROR(INDEX($S$3:$S$34,MATCH(1,($AN$3:$AN$34=$AR25&amp;$AQ25)*($R$3:$R$34=CF$3),0),0),"")</f>
        <v/>
      </c>
      <c r="CG25" s="159" t="str">
        <f t="array" ref="CG25">IFERROR(INDEX($Q$3:$Q$34,MATCH(1,($AN$3:$AN$34=$AR25&amp;$AQ25)*($R$3:$R$34=CG$3),0),0),"")</f>
        <v/>
      </c>
      <c r="CH25" s="157" t="str">
        <f t="array" ref="CH25">IFERROR(INDEX($T$3:$T$34,MATCH(1,($AN$3:$AN$34=$AR25&amp;$AQ25)*($R$3:$R$34=CH$3),0),0),"")</f>
        <v/>
      </c>
      <c r="CI25" s="157" t="str">
        <f t="array" ref="CI25">IFERROR(INDEX($U$3:$U$34,MATCH(1,($AN$3:$AN$34=$AR25&amp;$AQ25)*($R$3:$R$34=CI$3),0),0),"")</f>
        <v/>
      </c>
      <c r="CJ25" s="157" t="str">
        <f t="array" ref="CJ25">IFERROR(INDEX($S$3:$S$34,MATCH(1,($AN$3:$AN$34=$AR25&amp;$AQ25)*($R$3:$R$34=CJ$3),0),0),"")</f>
        <v/>
      </c>
      <c r="CK25" s="159" t="str">
        <f t="array" ref="CK25">IFERROR(INDEX($Q$3:$Q$34,MATCH(1,($AN$3:$AN$34=$AR25&amp;$AQ25)*($R$3:$R$34=CK$3),0),0),"")</f>
        <v/>
      </c>
      <c r="CL25" s="157" t="str">
        <f t="array" ref="CL25">IFERROR(INDEX($T$3:$T$34,MATCH(1,($AN$3:$AN$34=$AR25&amp;$AQ25)*($R$3:$R$34=CL$3),0),0),"")</f>
        <v/>
      </c>
      <c r="CM25" s="157" t="str">
        <f t="array" ref="CM25">IFERROR(INDEX($U$3:$U$34,MATCH(1,($AN$3:$AN$34=$AR25&amp;$AQ25)*($R$3:$R$34=CM$3),0),0),"")</f>
        <v/>
      </c>
      <c r="CN25" s="157" t="str">
        <f t="array" ref="CN25">IFERROR(INDEX($S$3:$S$34,MATCH(1,($AN$3:$AN$34=$AR25&amp;$AQ25)*($R$3:$R$34=CN$3),0),0),"")</f>
        <v/>
      </c>
      <c r="CO25" s="159" t="str">
        <f t="array" ref="CO25">IFERROR(INDEX($Q$3:$Q$34,MATCH(1,($AN$3:$AN$34=$AR25&amp;$AQ25)*($R$3:$R$34=CO$3),0),0),"")</f>
        <v/>
      </c>
      <c r="CP25" s="157" t="str">
        <f t="array" ref="CP25">IFERROR(INDEX($T$3:$T$34,MATCH(1,($AN$3:$AN$34=$AR25&amp;$AQ25)*($R$3:$R$34=CP$3),0),0),"")</f>
        <v/>
      </c>
      <c r="CQ25" s="157" t="str">
        <f t="array" ref="CQ25">IFERROR(INDEX($U$3:$U$34,MATCH(1,($AN$3:$AN$34=$AR25&amp;$AQ25)*($R$3:$R$34=CQ$3),0),0),"")</f>
        <v/>
      </c>
      <c r="CR25" s="157" t="str">
        <f t="array" ref="CR25">IFERROR(INDEX($S$3:$S$34,MATCH(1,($AN$3:$AN$34=$AR25&amp;$AQ25)*($R$3:$R$34=CR$3),0),0),"")</f>
        <v/>
      </c>
      <c r="CS25" s="159" t="str">
        <f t="array" ref="CS25">IFERROR(INDEX($Q$3:$Q$34,MATCH(1,($AN$3:$AN$34=$AR25&amp;$AQ25)*($R$3:$R$34=CS$3),0),0),"")</f>
        <v/>
      </c>
      <c r="CT25" s="157" t="str">
        <f t="array" ref="CT25">IFERROR(INDEX($T$3:$T$34,MATCH(1,($AN$3:$AN$34=$AR25&amp;$AQ25)*($R$3:$R$34=CT$3),0),0),"")</f>
        <v/>
      </c>
      <c r="CU25" s="157" t="str">
        <f t="array" ref="CU25">IFERROR(INDEX($U$3:$U$34,MATCH(1,($AN$3:$AN$34=$AR25&amp;$AQ25)*($R$3:$R$34=CU$3),0),0),"")</f>
        <v/>
      </c>
      <c r="CV25" s="157" t="str">
        <f t="array" ref="CV25">IFERROR(INDEX($S$3:$S$34,MATCH(1,($AN$3:$AN$34=$AR25&amp;$AQ25)*($R$3:$R$34=CV$3),0),0),"")</f>
        <v/>
      </c>
      <c r="CW25" s="159" t="str">
        <f t="array" ref="CW25">IFERROR(INDEX($Q$3:$Q$34,MATCH(1,($AN$3:$AN$34=$AR25&amp;$AQ25)*($R$3:$R$34=CW$3),0),0),"")</f>
        <v/>
      </c>
      <c r="CX25" s="157" t="str">
        <f t="array" ref="CX25">IFERROR(INDEX($T$3:$T$34,MATCH(1,($AN$3:$AN$34=$AR25&amp;$AQ25)*($R$3:$R$34=CX$3),0),0),"")</f>
        <v/>
      </c>
      <c r="CY25" s="157" t="str">
        <f t="array" ref="CY25">IFERROR(INDEX($U$3:$U$34,MATCH(1,($AN$3:$AN$34=$AR25&amp;$AQ25)*($R$3:$R$34=CY$3),0),0),"")</f>
        <v/>
      </c>
      <c r="CZ25" s="157" t="str">
        <f t="array" ref="CZ25">IFERROR(INDEX($S$3:$S$34,MATCH(1,($AN$3:$AN$34=$AR25&amp;$AQ25)*($R$3:$R$34=CZ$3),0),0),"")</f>
        <v/>
      </c>
      <c r="DA25" s="159" t="str">
        <f t="array" ref="DA25">IFERROR(INDEX($Q$3:$Q$34,MATCH(1,($AN$3:$AN$34=$AR25&amp;$AQ25)*($R$3:$R$34=DA$3),0),0),"")</f>
        <v/>
      </c>
      <c r="DB25" s="157" t="str">
        <f t="array" ref="DB25">IFERROR(INDEX($T$3:$T$34,MATCH(1,($AN$3:$AN$34=$AR25&amp;$AQ25)*($R$3:$R$34=DB$3),0),0),"")</f>
        <v/>
      </c>
      <c r="DC25" s="157" t="str">
        <f t="array" ref="DC25">IFERROR(INDEX($U$3:$U$34,MATCH(1,($AN$3:$AN$34=$AR25&amp;$AQ25)*($R$3:$R$34=DC$3),0),0),"")</f>
        <v/>
      </c>
      <c r="DD25" s="157" t="str">
        <f t="array" ref="DD25">IFERROR(INDEX($AA$3:$AA$66,MATCH(1,($AO$3:$AO$66=$AR25&amp;$AQ25)*($Z$3:$Z$66=DD$3),0),0),"")</f>
        <v/>
      </c>
      <c r="DE25" s="159" t="str">
        <f t="array" ref="DE25">IFERROR(INDEX($Y$3:$Y$66,MATCH(1,($AO$3:$AO$66=$AR25&amp;$AQ25)*($Z$3:$Z$66=DE$3),0),0),"")</f>
        <v/>
      </c>
      <c r="DF25" s="157" t="str">
        <f t="array" ref="DF25">IFERROR(INDEX($AB$3:$AB$66,MATCH(1,($AO$3:$AO$66=$AR25&amp;$AQ25)*($Z$3:$Z$66=DF$3),0),0),"")</f>
        <v/>
      </c>
      <c r="DG25" s="157" t="str">
        <f t="array" ref="DG25">IFERROR(INDEX($AC$3:$AC$66,MATCH(1,($AO$3:$AO$66=$AR25&amp;$AQ25)*($Z$3:$Z$66=DG$3),0),0),"")</f>
        <v/>
      </c>
      <c r="DH25" s="157" t="str">
        <f t="array" ref="DH25">IFERROR(INDEX($AA$3:$AA$66,MATCH(1,($AO$3:$AO$66=$AR25&amp;$AQ25)*($Z$3:$Z$66=DH$3),0),0),"")</f>
        <v/>
      </c>
      <c r="DI25" s="159" t="str">
        <f t="array" ref="DI25">IFERROR(INDEX($Y$3:$Y$66,MATCH(1,($AO$3:$AO$66=$AR25&amp;$AQ25)*($Z$3:$Z$66=DI$3),0),0),"")</f>
        <v/>
      </c>
      <c r="DJ25" s="157" t="str">
        <f t="array" ref="DJ25">IFERROR(INDEX($AB$3:$AB$66,MATCH(1,($AO$3:$AO$66=$AR25&amp;$AQ25)*($Z$3:$Z$66=DJ$3),0),0),"")</f>
        <v/>
      </c>
      <c r="DK25" s="157" t="str">
        <f t="array" ref="DK25">IFERROR(INDEX($AC$3:$AC$66,MATCH(1,($AO$3:$AO$66=$AR25&amp;$AQ25)*($Z$3:$Z$66=DK$3),0),0),"")</f>
        <v/>
      </c>
      <c r="DL25" s="157" t="str">
        <f t="array" ref="DL25">IFERROR(INDEX($AA$3:$AA$66,MATCH(1,($AO$3:$AO$66=$AR25&amp;$AQ25)*($Z$3:$Z$66=DL$3),0),0),"")</f>
        <v/>
      </c>
      <c r="DM25" s="159" t="str">
        <f t="array" ref="DM25">IFERROR(INDEX($Y$3:$Y$66,MATCH(1,($AO$3:$AO$66=$AR25&amp;$AQ25)*($Z$3:$Z$66=DM$3),0),0),"")</f>
        <v/>
      </c>
      <c r="DN25" s="157" t="str">
        <f t="array" ref="DN25">IFERROR(INDEX($AB$3:$AB$66,MATCH(1,($AO$3:$AO$66=$AR25&amp;$AQ25)*($Z$3:$Z$66=DN$3),0),0),"")</f>
        <v/>
      </c>
      <c r="DO25" s="157" t="str">
        <f t="array" ref="DO25">IFERROR(INDEX($AC$3:$AC$66,MATCH(1,($AO$3:$AO$66=$AR25&amp;$AQ25)*($Z$3:$Z$66=DO$3),0),0),"")</f>
        <v/>
      </c>
      <c r="DP25" s="157" t="str">
        <f t="array" ref="DP25">IFERROR(INDEX($AA$3:$AA$66,MATCH(1,($AO$3:$AO$66=$AR25&amp;$AQ25)*($Z$3:$Z$66=DP$3),0),0),"")</f>
        <v/>
      </c>
      <c r="DQ25" s="159" t="str">
        <f t="array" ref="DQ25">IFERROR(INDEX($Y$3:$Y$66,MATCH(1,($AO$3:$AO$66=$AR25&amp;$AQ25)*($Z$3:$Z$66=DQ$3),0),0),"")</f>
        <v/>
      </c>
      <c r="DR25" s="157" t="str">
        <f t="array" ref="DR25">IFERROR(INDEX($AB$3:$AB$66,MATCH(1,($AO$3:$AO$66=$AR25&amp;$AQ25)*($Z$3:$Z$66=DR$3),0),0),"")</f>
        <v/>
      </c>
      <c r="DS25" s="157" t="str">
        <f t="array" ref="DS25">IFERROR(INDEX($AC$3:$AC$66,MATCH(1,($AO$3:$AO$66=$AR25&amp;$AQ25)*($Z$3:$Z$66=DS$3),0),0),"")</f>
        <v/>
      </c>
      <c r="DT25" s="157" t="str">
        <f t="array" ref="DT25">IFERROR(INDEX($AA$3:$AA$66,MATCH(1,($AO$3:$AO$66=$AR25&amp;$AQ25)*($Z$3:$Z$66=DT$3),0),0),"")</f>
        <v/>
      </c>
      <c r="DU25" s="159" t="str">
        <f t="array" ref="DU25">IFERROR(INDEX($Y$3:$Y$66,MATCH(1,($AO$3:$AO$66=$AR25&amp;$AQ25)*($Z$3:$Z$66=DU$3),0),0),"")</f>
        <v/>
      </c>
      <c r="DV25" s="157" t="str">
        <f t="array" ref="DV25">IFERROR(INDEX($AB$3:$AB$66,MATCH(1,($AO$3:$AO$66=$AR25&amp;$AQ25)*($Z$3:$Z$66=DV$3),0),0),"")</f>
        <v/>
      </c>
      <c r="DW25" s="157" t="str">
        <f t="array" ref="DW25">IFERROR(INDEX($AC$3:$AC$66,MATCH(1,($AO$3:$AO$66=$AR25&amp;$AQ25)*($Z$3:$Z$66=DW$3),0),0),"")</f>
        <v/>
      </c>
      <c r="DX25" s="157" t="str">
        <f t="array" ref="DX25">IFERROR(INDEX($AA$3:$AA$66,MATCH(1,($AO$3:$AO$66=$AR25&amp;$AQ25)*($Z$3:$Z$66=DX$3),0),0),"")</f>
        <v/>
      </c>
      <c r="DY25" s="159" t="str">
        <f t="array" ref="DY25">IFERROR(INDEX($Y$3:$Y$66,MATCH(1,($AO$3:$AO$66=$AR25&amp;$AQ25)*($Z$3:$Z$66=DY$3),0),0),"")</f>
        <v/>
      </c>
      <c r="DZ25" s="157" t="str">
        <f t="array" ref="DZ25">IFERROR(INDEX($AB$3:$AB$66,MATCH(1,($AO$3:$AO$66=$AR25&amp;$AQ25)*($Z$3:$Z$66=DZ$3),0),0),"")</f>
        <v/>
      </c>
      <c r="EA25" s="157" t="str">
        <f t="array" ref="EA25">IFERROR(INDEX($AC$3:$AC$66,MATCH(1,($AO$3:$AO$66=$AR25&amp;$AQ25)*($Z$3:$Z$66=EA$3),0),0),"")</f>
        <v/>
      </c>
      <c r="EB25" s="157" t="str">
        <f t="array" ref="EB25">IFERROR(INDEX($AA$3:$AA$66,MATCH(1,($AO$3:$AO$66=$AR25&amp;$AQ25)*($Z$3:$Z$66=EB$3),0),0),"")</f>
        <v/>
      </c>
      <c r="EC25" s="159" t="str">
        <f t="array" ref="EC25">IFERROR(INDEX($Y$3:$Y$66,MATCH(1,($AO$3:$AO$66=$AR25&amp;$AQ25)*($Z$3:$Z$66=EC$3),0),0),"")</f>
        <v/>
      </c>
      <c r="ED25" s="157" t="str">
        <f t="array" ref="ED25">IFERROR(INDEX($AB$3:$AB$66,MATCH(1,($AO$3:$AO$66=$AR25&amp;$AQ25)*($Z$3:$Z$66=ED$3),0),0),"")</f>
        <v/>
      </c>
      <c r="EE25" s="157" t="str">
        <f t="array" ref="EE25">IFERROR(INDEX($AC$3:$AC$66,MATCH(1,($AO$3:$AO$66=$AR25&amp;$AQ25)*($Z$3:$Z$66=EE$3),0),0),"")</f>
        <v/>
      </c>
      <c r="EF25" s="157" t="str">
        <f t="array" ref="EF25">IFERROR(INDEX($AI$3:$AI$130,MATCH(1,($AP$3:$AP$130=$AR25&amp;$AQ25)*($AH$3:$AH$130=EF$3),0),0),"")</f>
        <v/>
      </c>
      <c r="EG25" s="159" t="str">
        <f t="array" ref="EG25">IFERROR(INDEX($AG$3:$AG$130,MATCH(1,($AP$3:$AP$130=$AR25&amp;$AQ25)*($AH$3:$AH$130=EG$3),0),0),"")</f>
        <v/>
      </c>
      <c r="EH25" s="157" t="str">
        <f t="array" ref="EH25">IFERROR(INDEX($AJ$3:$AJ$130,MATCH(1,($AP$3:$AP$130=$AR25&amp;$AQ25)*($AH$3:$AH$130=EH$3),0),0),"")</f>
        <v/>
      </c>
      <c r="EI25" s="157" t="str">
        <f t="array" ref="EI25">IFERROR(INDEX($AK$3:$AK$130,MATCH(1,($AP$3:$AP$130=$AR25&amp;$AQ25)*($AH$3:$AH$130=EI$3),0),0),"")</f>
        <v/>
      </c>
      <c r="EJ25" s="157" t="str">
        <f t="array" ref="EJ25">IFERROR(INDEX($AI$3:$AI$130,MATCH(1,($AP$3:$AP$130=$AR25&amp;$AQ25)*($AH$3:$AH$130=EJ$3),0),0),"")</f>
        <v/>
      </c>
      <c r="EK25" s="159" t="str">
        <f t="array" ref="EK25">IFERROR(INDEX($AG$3:$AG$130,MATCH(1,($AP$3:$AP$130=$AR25&amp;$AQ25)*($AH$3:$AH$130=EK$3),0),0),"")</f>
        <v/>
      </c>
      <c r="EL25" s="157" t="str">
        <f t="array" ref="EL25">IFERROR(INDEX($AJ$3:$AJ$130,MATCH(1,($AP$3:$AP$130=$AR25&amp;$AQ25)*($AH$3:$AH$130=EL$3),0),0),"")</f>
        <v/>
      </c>
      <c r="EM25" s="157" t="str">
        <f t="array" ref="EM25">IFERROR(INDEX($AK$3:$AK$130,MATCH(1,($AP$3:$AP$130=$AR25&amp;$AQ25)*($AH$3:$AH$130=EM$3),0),0),"")</f>
        <v/>
      </c>
      <c r="EN25" s="157" t="str">
        <f t="array" ref="EN25">IFERROR(INDEX($AI$3:$AI$130,MATCH(1,($AP$3:$AP$130=$AR25&amp;$AQ25)*($AH$3:$AH$130=EN$3),0),0),"")</f>
        <v/>
      </c>
      <c r="EO25" s="159" t="str">
        <f t="array" ref="EO25">IFERROR(INDEX($AG$3:$AG$130,MATCH(1,($AP$3:$AP$130=$AR25&amp;$AQ25)*($AH$3:$AH$130=EO$3),0),0),"")</f>
        <v/>
      </c>
      <c r="EP25" s="157" t="str">
        <f t="array" ref="EP25">IFERROR(INDEX($AJ$3:$AJ$130,MATCH(1,($AP$3:$AP$130=$AR25&amp;$AQ25)*($AH$3:$AH$130=EP$3),0),0),"")</f>
        <v/>
      </c>
      <c r="EQ25" s="157" t="str">
        <f t="array" ref="EQ25">IFERROR(INDEX($AK$3:$AK$130,MATCH(1,($AP$3:$AP$130=$AR25&amp;$AQ25)*($AH$3:$AH$130=EQ$3),0),0),"")</f>
        <v/>
      </c>
      <c r="ER25" s="157" t="str">
        <f t="array" ref="ER25">IFERROR(INDEX($AI$3:$AI$130,MATCH(1,($AP$3:$AP$130=$AR25&amp;$AQ25)*($AH$3:$AH$130=ER$3),0),0),"")</f>
        <v/>
      </c>
      <c r="ES25" s="159" t="str">
        <f t="array" ref="ES25">IFERROR(INDEX($AG$3:$AG$130,MATCH(1,($AP$3:$AP$130=$AR25&amp;$AQ25)*($AH$3:$AH$130=ES$3),0),0),"")</f>
        <v/>
      </c>
      <c r="ET25" s="157" t="str">
        <f t="array" ref="ET25">IFERROR(INDEX($AJ$3:$AJ$130,MATCH(1,($AP$3:$AP$130=$AR25&amp;$AQ25)*($AH$3:$AH$130=ET$3),0),0),"")</f>
        <v/>
      </c>
      <c r="EU25" s="157" t="str">
        <f t="array" ref="EU25">IFERROR(INDEX($AK$3:$AK$130,MATCH(1,($AP$3:$AP$130=$AR25&amp;$AQ25)*($AH$3:$AH$130=EU$3),0),0),"")</f>
        <v/>
      </c>
      <c r="EV25" s="157" t="str">
        <f t="array" ref="EV25">IFERROR(INDEX($AI$3:$AI$130,MATCH(1,($AP$3:$AP$130=$AR25&amp;$AQ25)*($AH$3:$AH$130=EV$3),0),0),"")</f>
        <v/>
      </c>
      <c r="EW25" s="159" t="str">
        <f t="array" ref="EW25">IFERROR(INDEX($AG$3:$AG$130,MATCH(1,($AP$3:$AP$130=$AR25&amp;$AQ25)*($AH$3:$AH$130=EW$3),0),0),"")</f>
        <v/>
      </c>
      <c r="EX25" s="157" t="str">
        <f t="array" ref="EX25">IFERROR(INDEX($AJ$3:$AJ$130,MATCH(1,($AP$3:$AP$130=$AR25&amp;$AQ25)*($AH$3:$AH$130=EX$3),0),0),"")</f>
        <v/>
      </c>
      <c r="EY25" s="157" t="str">
        <f t="array" ref="EY25">IFERROR(INDEX($AK$3:$AK$130,MATCH(1,($AP$3:$AP$130=$AR25&amp;$AQ25)*($AH$3:$AH$130=EY$3),0),0),"")</f>
        <v/>
      </c>
      <c r="EZ25" s="157" t="str">
        <f t="array" ref="EZ25">IFERROR(INDEX($AI$3:$AI$130,MATCH(1,($AP$3:$AP$130=$AR25&amp;$AQ25)*($AH$3:$AH$130=EZ$3),0),0),"")</f>
        <v/>
      </c>
      <c r="FA25" s="159" t="str">
        <f t="array" ref="FA25">IFERROR(INDEX($AG$3:$AG$130,MATCH(1,($AP$3:$AP$130=$AR25&amp;$AQ25)*($AH$3:$AH$130=FA$3),0),0),"")</f>
        <v/>
      </c>
      <c r="FB25" s="157" t="str">
        <f t="array" ref="FB25">IFERROR(INDEX($AJ$3:$AJ$130,MATCH(1,($AP$3:$AP$130=$AR25&amp;$AQ25)*($AH$3:$AH$130=FB$3),0),0),"")</f>
        <v/>
      </c>
      <c r="FC25" s="157" t="str">
        <f t="array" ref="FC25">IFERROR(INDEX($AK$3:$AK$130,MATCH(1,($AP$3:$AP$130=$AR25&amp;$AQ25)*($AH$3:$AH$130=FC$3),0),0),"")</f>
        <v/>
      </c>
      <c r="FD25" s="157" t="str">
        <f t="array" ref="FD25">IFERROR(INDEX($AI$3:$AI$130,MATCH(1,($AP$3:$AP$130=$AR25&amp;$AQ25)*($AH$3:$AH$130=FD$3),0),0),"")</f>
        <v/>
      </c>
      <c r="FE25" s="159" t="str">
        <f t="array" ref="FE25">IFERROR(INDEX($AG$3:$AG$130,MATCH(1,($AP$3:$AP$130=$AR25&amp;$AQ25)*($AH$3:$AH$130=FE$3),0),0),"")</f>
        <v/>
      </c>
      <c r="FF25" s="157" t="str">
        <f t="array" ref="FF25">IFERROR(INDEX($AJ$3:$AJ$130,MATCH(1,($AP$3:$AP$130=$AR25&amp;$AQ25)*($AH$3:$AH$130=FF$3),0),0),"")</f>
        <v/>
      </c>
      <c r="FG25" s="157" t="str">
        <f t="array" ref="FG25">IFERROR(INDEX($AK$3:$AK$130,MATCH(1,($AP$3:$AP$130=$AR25&amp;$AQ25)*($AH$3:$AH$130=FG$3),0),0),"")</f>
        <v/>
      </c>
    </row>
    <row r="26" spans="2:163" ht="13.8" x14ac:dyDescent="0.25">
      <c r="B26" s="155">
        <f>dummy1!O32</f>
        <v>24</v>
      </c>
      <c r="C26" s="156">
        <f>dummy1!P32</f>
        <v>42040</v>
      </c>
      <c r="D26" s="157">
        <f>dummy1!Q32</f>
        <v>0.70833333333333337</v>
      </c>
      <c r="E26" s="155" t="str">
        <f>dummy1!R32</f>
        <v>Court 8</v>
      </c>
      <c r="W26" s="155"/>
      <c r="X26" s="155"/>
      <c r="Y26" s="155"/>
      <c r="Z26" s="155"/>
      <c r="AA26" s="155"/>
      <c r="AG26" s="155" t="str">
        <f t="shared" si="34"/>
        <v/>
      </c>
      <c r="AH26" s="155" t="str">
        <f t="shared" si="35"/>
        <v/>
      </c>
      <c r="AI26" s="155" t="str">
        <f t="shared" si="36"/>
        <v/>
      </c>
      <c r="AJ26" s="155" t="str">
        <f t="shared" si="37"/>
        <v/>
      </c>
      <c r="AK26" s="155" t="str">
        <f t="shared" si="38"/>
        <v/>
      </c>
      <c r="AL26" s="154">
        <f>IF(dummy1!B33=dummy1!B32,IF(dummy1!C33&gt;1,AL25,AL25+1),1)</f>
        <v>2</v>
      </c>
      <c r="AN26" s="155" t="str">
        <f t="shared" si="40"/>
        <v>2Court 8</v>
      </c>
      <c r="AO26" s="155" t="str">
        <f t="shared" si="41"/>
        <v>2Court 8</v>
      </c>
      <c r="AP26" s="155" t="str">
        <f t="shared" si="42"/>
        <v>2Court 8</v>
      </c>
      <c r="AQ26" s="155" t="str">
        <f t="shared" si="63"/>
        <v>Court 3</v>
      </c>
      <c r="AR26" s="155">
        <f t="shared" si="58"/>
        <v>6</v>
      </c>
      <c r="AS26" s="155">
        <f t="shared" ca="1" si="51"/>
        <v>3</v>
      </c>
      <c r="AT26" s="155">
        <f t="shared" ca="1" si="52"/>
        <v>0</v>
      </c>
      <c r="AU26" s="155">
        <f t="shared" ca="1" si="53"/>
        <v>0</v>
      </c>
      <c r="AV26" s="155">
        <f t="shared" ca="1" si="54"/>
        <v>0</v>
      </c>
      <c r="AW26" s="155">
        <f t="shared" ca="1" si="55"/>
        <v>0</v>
      </c>
      <c r="AX26" s="155">
        <f t="shared" ca="1" si="56"/>
        <v>0</v>
      </c>
      <c r="AY26" s="155">
        <f t="shared" ca="1" si="57"/>
        <v>0</v>
      </c>
      <c r="AZ26" s="157" t="str">
        <f t="array" aca="1" ref="AZ26" ca="1">IFERROR(INDEX($K$3:$K$18,MATCH(1,($AM$3:$AM$18=$AR26&amp;$AQ26)*($J$3:$J$18=AZ$3),0),0),"")</f>
        <v/>
      </c>
      <c r="BA26" s="159" t="str">
        <f t="array" aca="1" ref="BA26" ca="1">IFERROR(INDEX($I$3:$I$18,MATCH(1,($AM$3:$AM$18=$AR26&amp;$AQ26)*($J$3:$J$18=BA$3),0),0),"")</f>
        <v/>
      </c>
      <c r="BB26" s="157" t="str">
        <f t="array" aca="1" ref="BB26" ca="1">IFERROR(INDEX($L$3:$L$18,MATCH(1,($AM$3:$AM$18=$AR26&amp;$AQ26)*($J$3:$J$18=BB$3),0),0),"")</f>
        <v/>
      </c>
      <c r="BC26" s="157" t="str">
        <f t="array" aca="1" ref="BC26" ca="1">IFERROR(INDEX($M$3:$M$18,MATCH(1,($AM$3:$AM$18=$AR26&amp;$AQ26)*($J$3:$J$18=BC$3),0),0),"")</f>
        <v/>
      </c>
      <c r="BD26" s="157" t="str">
        <f t="array" aca="1" ref="BD26" ca="1">IFERROR(INDEX($K$3:$K$18,MATCH(1,($AM$3:$AM$18=$AR26&amp;$AQ26)*($J$3:$J$18=BD$3),0),0),"")</f>
        <v/>
      </c>
      <c r="BE26" s="159" t="str">
        <f t="array" aca="1" ref="BE26" ca="1">IFERROR(INDEX($I$3:$I$18,MATCH(1,($AM$3:$AM$18=$AR26&amp;$AQ26)*($J$3:$J$18=BE$3),0),0),"")</f>
        <v/>
      </c>
      <c r="BF26" s="157" t="str">
        <f t="array" aca="1" ref="BF26" ca="1">IFERROR(INDEX($L$3:$L$18,MATCH(1,($AM$3:$AM$18=$AR26&amp;$AQ26)*($J$3:$J$18=BF$3),0),0),"")</f>
        <v/>
      </c>
      <c r="BG26" s="157" t="str">
        <f t="array" aca="1" ref="BG26" ca="1">IFERROR(INDEX($M$3:$M$18,MATCH(1,($AM$3:$AM$18=$AR26&amp;$AQ26)*($J$3:$J$18=BG$3),0),0),"")</f>
        <v/>
      </c>
      <c r="BH26" s="157" t="str">
        <f t="array" aca="1" ref="BH26" ca="1">IFERROR(INDEX($K$3:$K$18,MATCH(1,($AM$3:$AM$18=$AR26&amp;$AQ26)*($J$3:$J$18=BH$3),0),0),"")</f>
        <v/>
      </c>
      <c r="BI26" s="159" t="str">
        <f t="array" aca="1" ref="BI26" ca="1">IFERROR(INDEX($I$3:$I$18,MATCH(1,($AM$3:$AM$18=$AR26&amp;$AQ26)*($J$3:$J$18=BI$3),0),0),"")</f>
        <v/>
      </c>
      <c r="BJ26" s="157" t="str">
        <f t="array" aca="1" ref="BJ26" ca="1">IFERROR(INDEX($L$3:$L$18,MATCH(1,($AM$3:$AM$18=$AR26&amp;$AQ26)*($J$3:$J$18=BJ$3),0),0),"")</f>
        <v/>
      </c>
      <c r="BK26" s="157" t="str">
        <f t="array" aca="1" ref="BK26" ca="1">IFERROR(INDEX($M$3:$M$18,MATCH(1,($AM$3:$AM$18=$AR26&amp;$AQ26)*($J$3:$J$18=BK$3),0),0),"")</f>
        <v/>
      </c>
      <c r="BL26" s="157" t="str">
        <f t="array" aca="1" ref="BL26" ca="1">IFERROR(INDEX($K$3:$K$18,MATCH(1,($AM$3:$AM$18=$AR26&amp;$AQ26)*($J$3:$J$18=BL$3),0),0),"")</f>
        <v/>
      </c>
      <c r="BM26" s="159" t="str">
        <f t="array" aca="1" ref="BM26" ca="1">IFERROR(INDEX($I$3:$I$18,MATCH(1,($AM$3:$AM$18=$AR26&amp;$AQ26)*($J$3:$J$18=BM$3),0),0),"")</f>
        <v/>
      </c>
      <c r="BN26" s="157" t="str">
        <f t="array" aca="1" ref="BN26" ca="1">IFERROR(INDEX($L$3:$L$18,MATCH(1,($AM$3:$AM$18=$AR26&amp;$AQ26)*($J$3:$J$18=BN$3),0),0),"")</f>
        <v/>
      </c>
      <c r="BO26" s="157" t="str">
        <f t="array" aca="1" ref="BO26" ca="1">IFERROR(INDEX($M$3:$M$18,MATCH(1,($AM$3:$AM$18=$AR26&amp;$AQ26)*($J$3:$J$18=BO$3),0),0),"")</f>
        <v/>
      </c>
      <c r="BP26" s="157" t="str">
        <f t="array" aca="1" ref="BP26" ca="1">IFERROR(INDEX($K$3:$K$18,MATCH(1,($AM$3:$AM$18=$AR26&amp;$AQ26)*($J$3:$J$18=BP$3),0),0),"")</f>
        <v/>
      </c>
      <c r="BQ26" s="159" t="str">
        <f t="array" aca="1" ref="BQ26" ca="1">IFERROR(INDEX($I$3:$I$18,MATCH(1,($AM$3:$AM$18=$AR26&amp;$AQ26)*($J$3:$J$18=BQ$3),0),0),"")</f>
        <v/>
      </c>
      <c r="BR26" s="157" t="str">
        <f t="array" aca="1" ref="BR26" ca="1">IFERROR(INDEX($L$3:$L$18,MATCH(1,($AM$3:$AM$18=$AR26&amp;$AQ26)*($J$3:$J$18=BR$3),0),0),"")</f>
        <v/>
      </c>
      <c r="BS26" s="157" t="str">
        <f t="array" aca="1" ref="BS26" ca="1">IFERROR(INDEX($M$3:$M$18,MATCH(1,($AM$3:$AM$18=$AR26&amp;$AQ26)*($J$3:$J$18=BS$3),0),0),"")</f>
        <v/>
      </c>
      <c r="BT26" s="157" t="str">
        <f t="array" aca="1" ref="BT26" ca="1">IFERROR(INDEX($K$3:$K$18,MATCH(1,($AM$3:$AM$18=$AR26&amp;$AQ26)*($J$3:$J$18=BT$3),0),0),"")</f>
        <v/>
      </c>
      <c r="BU26" s="159" t="str">
        <f t="array" aca="1" ref="BU26" ca="1">IFERROR(INDEX($I$3:$I$18,MATCH(1,($AM$3:$AM$18=$AR26&amp;$AQ26)*($J$3:$J$18=BU$3),0),0),"")</f>
        <v/>
      </c>
      <c r="BV26" s="157" t="str">
        <f t="array" aca="1" ref="BV26" ca="1">IFERROR(INDEX($L$3:$L$18,MATCH(1,($AM$3:$AM$18=$AR26&amp;$AQ26)*($J$3:$J$18=BV$3),0),0),"")</f>
        <v/>
      </c>
      <c r="BW26" s="157" t="str">
        <f t="array" aca="1" ref="BW26" ca="1">IFERROR(INDEX($M$3:$M$18,MATCH(1,($AM$3:$AM$18=$AR26&amp;$AQ26)*($J$3:$J$18=BW$3),0),0),"")</f>
        <v/>
      </c>
      <c r="BX26" s="157" t="str">
        <f t="array" aca="1" ref="BX26" ca="1">IFERROR(INDEX($K$3:$K$18,MATCH(1,($AM$3:$AM$18=$AR26&amp;$AQ26)*($J$3:$J$18=BX$3),0),0),"")</f>
        <v/>
      </c>
      <c r="BY26" s="159" t="str">
        <f t="array" aca="1" ref="BY26" ca="1">IFERROR(INDEX($I$3:$I$18,MATCH(1,($AM$3:$AM$18=$AR26&amp;$AQ26)*($J$3:$J$18=BY$3),0),0),"")</f>
        <v/>
      </c>
      <c r="BZ26" s="157" t="str">
        <f t="array" aca="1" ref="BZ26" ca="1">IFERROR(INDEX($L$3:$L$18,MATCH(1,($AM$3:$AM$18=$AR26&amp;$AQ26)*($J$3:$J$18=BZ$3),0),0),"")</f>
        <v/>
      </c>
      <c r="CA26" s="157" t="str">
        <f t="array" aca="1" ref="CA26" ca="1">IFERROR(INDEX($M$3:$M$18,MATCH(1,($AM$3:$AM$18=$AR26&amp;$AQ26)*($J$3:$J$18=CA$3),0),0),"")</f>
        <v/>
      </c>
      <c r="CB26" s="157" t="str">
        <f t="array" ref="CB26">IFERROR(INDEX($S$3:$S$34,MATCH(1,($AN$3:$AN$34=$AR26&amp;$AQ26)*($R$3:$R$34=CB$3),0),0),"")</f>
        <v/>
      </c>
      <c r="CC26" s="159" t="str">
        <f t="array" ref="CC26">IFERROR(INDEX($Q$3:$Q$34,MATCH(1,($AN$3:$AN$34=$AR26&amp;$AQ26)*($R$3:$R$34=CC$3),0),0),"")</f>
        <v/>
      </c>
      <c r="CD26" s="157" t="str">
        <f t="array" ref="CD26">IFERROR(INDEX($T$3:$T$34,MATCH(1,($AN$3:$AN$34=$AR26&amp;$AQ26)*($R$3:$R$34=CD$3),0),0),"")</f>
        <v/>
      </c>
      <c r="CE26" s="157" t="str">
        <f t="array" ref="CE26">IFERROR(INDEX($U$3:$U$34,MATCH(1,($AN$3:$AN$34=$AR26&amp;$AQ26)*($R$3:$R$34=CE$3),0),0),"")</f>
        <v/>
      </c>
      <c r="CF26" s="157" t="str">
        <f t="array" ref="CF26">IFERROR(INDEX($S$3:$S$34,MATCH(1,($AN$3:$AN$34=$AR26&amp;$AQ26)*($R$3:$R$34=CF$3),0),0),"")</f>
        <v/>
      </c>
      <c r="CG26" s="159" t="str">
        <f t="array" ref="CG26">IFERROR(INDEX($Q$3:$Q$34,MATCH(1,($AN$3:$AN$34=$AR26&amp;$AQ26)*($R$3:$R$34=CG$3),0),0),"")</f>
        <v/>
      </c>
      <c r="CH26" s="157" t="str">
        <f t="array" ref="CH26">IFERROR(INDEX($T$3:$T$34,MATCH(1,($AN$3:$AN$34=$AR26&amp;$AQ26)*($R$3:$R$34=CH$3),0),0),"")</f>
        <v/>
      </c>
      <c r="CI26" s="157" t="str">
        <f t="array" ref="CI26">IFERROR(INDEX($U$3:$U$34,MATCH(1,($AN$3:$AN$34=$AR26&amp;$AQ26)*($R$3:$R$34=CI$3),0),0),"")</f>
        <v/>
      </c>
      <c r="CJ26" s="157" t="str">
        <f t="array" ref="CJ26">IFERROR(INDEX($S$3:$S$34,MATCH(1,($AN$3:$AN$34=$AR26&amp;$AQ26)*($R$3:$R$34=CJ$3),0),0),"")</f>
        <v/>
      </c>
      <c r="CK26" s="159" t="str">
        <f t="array" ref="CK26">IFERROR(INDEX($Q$3:$Q$34,MATCH(1,($AN$3:$AN$34=$AR26&amp;$AQ26)*($R$3:$R$34=CK$3),0),0),"")</f>
        <v/>
      </c>
      <c r="CL26" s="157" t="str">
        <f t="array" ref="CL26">IFERROR(INDEX($T$3:$T$34,MATCH(1,($AN$3:$AN$34=$AR26&amp;$AQ26)*($R$3:$R$34=CL$3),0),0),"")</f>
        <v/>
      </c>
      <c r="CM26" s="157" t="str">
        <f t="array" ref="CM26">IFERROR(INDEX($U$3:$U$34,MATCH(1,($AN$3:$AN$34=$AR26&amp;$AQ26)*($R$3:$R$34=CM$3),0),0),"")</f>
        <v/>
      </c>
      <c r="CN26" s="157" t="str">
        <f t="array" ref="CN26">IFERROR(INDEX($S$3:$S$34,MATCH(1,($AN$3:$AN$34=$AR26&amp;$AQ26)*($R$3:$R$34=CN$3),0),0),"")</f>
        <v/>
      </c>
      <c r="CO26" s="159" t="str">
        <f t="array" ref="CO26">IFERROR(INDEX($Q$3:$Q$34,MATCH(1,($AN$3:$AN$34=$AR26&amp;$AQ26)*($R$3:$R$34=CO$3),0),0),"")</f>
        <v/>
      </c>
      <c r="CP26" s="157" t="str">
        <f t="array" ref="CP26">IFERROR(INDEX($T$3:$T$34,MATCH(1,($AN$3:$AN$34=$AR26&amp;$AQ26)*($R$3:$R$34=CP$3),0),0),"")</f>
        <v/>
      </c>
      <c r="CQ26" s="157" t="str">
        <f t="array" ref="CQ26">IFERROR(INDEX($U$3:$U$34,MATCH(1,($AN$3:$AN$34=$AR26&amp;$AQ26)*($R$3:$R$34=CQ$3),0),0),"")</f>
        <v/>
      </c>
      <c r="CR26" s="157" t="str">
        <f t="array" ref="CR26">IFERROR(INDEX($S$3:$S$34,MATCH(1,($AN$3:$AN$34=$AR26&amp;$AQ26)*($R$3:$R$34=CR$3),0),0),"")</f>
        <v/>
      </c>
      <c r="CS26" s="159" t="str">
        <f t="array" ref="CS26">IFERROR(INDEX($Q$3:$Q$34,MATCH(1,($AN$3:$AN$34=$AR26&amp;$AQ26)*($R$3:$R$34=CS$3),0),0),"")</f>
        <v/>
      </c>
      <c r="CT26" s="157" t="str">
        <f t="array" ref="CT26">IFERROR(INDEX($T$3:$T$34,MATCH(1,($AN$3:$AN$34=$AR26&amp;$AQ26)*($R$3:$R$34=CT$3),0),0),"")</f>
        <v/>
      </c>
      <c r="CU26" s="157" t="str">
        <f t="array" ref="CU26">IFERROR(INDEX($U$3:$U$34,MATCH(1,($AN$3:$AN$34=$AR26&amp;$AQ26)*($R$3:$R$34=CU$3),0),0),"")</f>
        <v/>
      </c>
      <c r="CV26" s="157" t="str">
        <f t="array" ref="CV26">IFERROR(INDEX($S$3:$S$34,MATCH(1,($AN$3:$AN$34=$AR26&amp;$AQ26)*($R$3:$R$34=CV$3),0),0),"")</f>
        <v/>
      </c>
      <c r="CW26" s="159" t="str">
        <f t="array" ref="CW26">IFERROR(INDEX($Q$3:$Q$34,MATCH(1,($AN$3:$AN$34=$AR26&amp;$AQ26)*($R$3:$R$34=CW$3),0),0),"")</f>
        <v/>
      </c>
      <c r="CX26" s="157" t="str">
        <f t="array" ref="CX26">IFERROR(INDEX($T$3:$T$34,MATCH(1,($AN$3:$AN$34=$AR26&amp;$AQ26)*($R$3:$R$34=CX$3),0),0),"")</f>
        <v/>
      </c>
      <c r="CY26" s="157" t="str">
        <f t="array" ref="CY26">IFERROR(INDEX($U$3:$U$34,MATCH(1,($AN$3:$AN$34=$AR26&amp;$AQ26)*($R$3:$R$34=CY$3),0),0),"")</f>
        <v/>
      </c>
      <c r="CZ26" s="157" t="str">
        <f t="array" ref="CZ26">IFERROR(INDEX($S$3:$S$34,MATCH(1,($AN$3:$AN$34=$AR26&amp;$AQ26)*($R$3:$R$34=CZ$3),0),0),"")</f>
        <v/>
      </c>
      <c r="DA26" s="159" t="str">
        <f t="array" ref="DA26">IFERROR(INDEX($Q$3:$Q$34,MATCH(1,($AN$3:$AN$34=$AR26&amp;$AQ26)*($R$3:$R$34=DA$3),0),0),"")</f>
        <v/>
      </c>
      <c r="DB26" s="157" t="str">
        <f t="array" ref="DB26">IFERROR(INDEX($T$3:$T$34,MATCH(1,($AN$3:$AN$34=$AR26&amp;$AQ26)*($R$3:$R$34=DB$3),0),0),"")</f>
        <v/>
      </c>
      <c r="DC26" s="157" t="str">
        <f t="array" ref="DC26">IFERROR(INDEX($U$3:$U$34,MATCH(1,($AN$3:$AN$34=$AR26&amp;$AQ26)*($R$3:$R$34=DC$3),0),0),"")</f>
        <v/>
      </c>
      <c r="DD26" s="157" t="str">
        <f t="array" ref="DD26">IFERROR(INDEX($AA$3:$AA$66,MATCH(1,($AO$3:$AO$66=$AR26&amp;$AQ26)*($Z$3:$Z$66=DD$3),0),0),"")</f>
        <v/>
      </c>
      <c r="DE26" s="159" t="str">
        <f t="array" ref="DE26">IFERROR(INDEX($Y$3:$Y$66,MATCH(1,($AO$3:$AO$66=$AR26&amp;$AQ26)*($Z$3:$Z$66=DE$3),0),0),"")</f>
        <v/>
      </c>
      <c r="DF26" s="157" t="str">
        <f t="array" ref="DF26">IFERROR(INDEX($AB$3:$AB$66,MATCH(1,($AO$3:$AO$66=$AR26&amp;$AQ26)*($Z$3:$Z$66=DF$3),0),0),"")</f>
        <v/>
      </c>
      <c r="DG26" s="157" t="str">
        <f t="array" ref="DG26">IFERROR(INDEX($AC$3:$AC$66,MATCH(1,($AO$3:$AO$66=$AR26&amp;$AQ26)*($Z$3:$Z$66=DG$3),0),0),"")</f>
        <v/>
      </c>
      <c r="DH26" s="157" t="str">
        <f t="array" ref="DH26">IFERROR(INDEX($AA$3:$AA$66,MATCH(1,($AO$3:$AO$66=$AR26&amp;$AQ26)*($Z$3:$Z$66=DH$3),0),0),"")</f>
        <v/>
      </c>
      <c r="DI26" s="159" t="str">
        <f t="array" ref="DI26">IFERROR(INDEX($Y$3:$Y$66,MATCH(1,($AO$3:$AO$66=$AR26&amp;$AQ26)*($Z$3:$Z$66=DI$3),0),0),"")</f>
        <v/>
      </c>
      <c r="DJ26" s="157" t="str">
        <f t="array" ref="DJ26">IFERROR(INDEX($AB$3:$AB$66,MATCH(1,($AO$3:$AO$66=$AR26&amp;$AQ26)*($Z$3:$Z$66=DJ$3),0),0),"")</f>
        <v/>
      </c>
      <c r="DK26" s="157" t="str">
        <f t="array" ref="DK26">IFERROR(INDEX($AC$3:$AC$66,MATCH(1,($AO$3:$AO$66=$AR26&amp;$AQ26)*($Z$3:$Z$66=DK$3),0),0),"")</f>
        <v/>
      </c>
      <c r="DL26" s="157" t="str">
        <f t="array" ref="DL26">IFERROR(INDEX($AA$3:$AA$66,MATCH(1,($AO$3:$AO$66=$AR26&amp;$AQ26)*($Z$3:$Z$66=DL$3),0),0),"")</f>
        <v/>
      </c>
      <c r="DM26" s="159" t="str">
        <f t="array" ref="DM26">IFERROR(INDEX($Y$3:$Y$66,MATCH(1,($AO$3:$AO$66=$AR26&amp;$AQ26)*($Z$3:$Z$66=DM$3),0),0),"")</f>
        <v/>
      </c>
      <c r="DN26" s="157" t="str">
        <f t="array" ref="DN26">IFERROR(INDEX($AB$3:$AB$66,MATCH(1,($AO$3:$AO$66=$AR26&amp;$AQ26)*($Z$3:$Z$66=DN$3),0),0),"")</f>
        <v/>
      </c>
      <c r="DO26" s="157" t="str">
        <f t="array" ref="DO26">IFERROR(INDEX($AC$3:$AC$66,MATCH(1,($AO$3:$AO$66=$AR26&amp;$AQ26)*($Z$3:$Z$66=DO$3),0),0),"")</f>
        <v/>
      </c>
      <c r="DP26" s="157" t="str">
        <f t="array" ref="DP26">IFERROR(INDEX($AA$3:$AA$66,MATCH(1,($AO$3:$AO$66=$AR26&amp;$AQ26)*($Z$3:$Z$66=DP$3),0),0),"")</f>
        <v/>
      </c>
      <c r="DQ26" s="159" t="str">
        <f t="array" ref="DQ26">IFERROR(INDEX($Y$3:$Y$66,MATCH(1,($AO$3:$AO$66=$AR26&amp;$AQ26)*($Z$3:$Z$66=DQ$3),0),0),"")</f>
        <v/>
      </c>
      <c r="DR26" s="157" t="str">
        <f t="array" ref="DR26">IFERROR(INDEX($AB$3:$AB$66,MATCH(1,($AO$3:$AO$66=$AR26&amp;$AQ26)*($Z$3:$Z$66=DR$3),0),0),"")</f>
        <v/>
      </c>
      <c r="DS26" s="157" t="str">
        <f t="array" ref="DS26">IFERROR(INDEX($AC$3:$AC$66,MATCH(1,($AO$3:$AO$66=$AR26&amp;$AQ26)*($Z$3:$Z$66=DS$3),0),0),"")</f>
        <v/>
      </c>
      <c r="DT26" s="157" t="str">
        <f t="array" ref="DT26">IFERROR(INDEX($AA$3:$AA$66,MATCH(1,($AO$3:$AO$66=$AR26&amp;$AQ26)*($Z$3:$Z$66=DT$3),0),0),"")</f>
        <v/>
      </c>
      <c r="DU26" s="159" t="str">
        <f t="array" ref="DU26">IFERROR(INDEX($Y$3:$Y$66,MATCH(1,($AO$3:$AO$66=$AR26&amp;$AQ26)*($Z$3:$Z$66=DU$3),0),0),"")</f>
        <v/>
      </c>
      <c r="DV26" s="157" t="str">
        <f t="array" ref="DV26">IFERROR(INDEX($AB$3:$AB$66,MATCH(1,($AO$3:$AO$66=$AR26&amp;$AQ26)*($Z$3:$Z$66=DV$3),0),0),"")</f>
        <v/>
      </c>
      <c r="DW26" s="157" t="str">
        <f t="array" ref="DW26">IFERROR(INDEX($AC$3:$AC$66,MATCH(1,($AO$3:$AO$66=$AR26&amp;$AQ26)*($Z$3:$Z$66=DW$3),0),0),"")</f>
        <v/>
      </c>
      <c r="DX26" s="157" t="str">
        <f t="array" ref="DX26">IFERROR(INDEX($AA$3:$AA$66,MATCH(1,($AO$3:$AO$66=$AR26&amp;$AQ26)*($Z$3:$Z$66=DX$3),0),0),"")</f>
        <v/>
      </c>
      <c r="DY26" s="159" t="str">
        <f t="array" ref="DY26">IFERROR(INDEX($Y$3:$Y$66,MATCH(1,($AO$3:$AO$66=$AR26&amp;$AQ26)*($Z$3:$Z$66=DY$3),0),0),"")</f>
        <v/>
      </c>
      <c r="DZ26" s="157" t="str">
        <f t="array" ref="DZ26">IFERROR(INDEX($AB$3:$AB$66,MATCH(1,($AO$3:$AO$66=$AR26&amp;$AQ26)*($Z$3:$Z$66=DZ$3),0),0),"")</f>
        <v/>
      </c>
      <c r="EA26" s="157" t="str">
        <f t="array" ref="EA26">IFERROR(INDEX($AC$3:$AC$66,MATCH(1,($AO$3:$AO$66=$AR26&amp;$AQ26)*($Z$3:$Z$66=EA$3),0),0),"")</f>
        <v/>
      </c>
      <c r="EB26" s="157" t="str">
        <f t="array" ref="EB26">IFERROR(INDEX($AA$3:$AA$66,MATCH(1,($AO$3:$AO$66=$AR26&amp;$AQ26)*($Z$3:$Z$66=EB$3),0),0),"")</f>
        <v/>
      </c>
      <c r="EC26" s="159" t="str">
        <f t="array" ref="EC26">IFERROR(INDEX($Y$3:$Y$66,MATCH(1,($AO$3:$AO$66=$AR26&amp;$AQ26)*($Z$3:$Z$66=EC$3),0),0),"")</f>
        <v/>
      </c>
      <c r="ED26" s="157" t="str">
        <f t="array" ref="ED26">IFERROR(INDEX($AB$3:$AB$66,MATCH(1,($AO$3:$AO$66=$AR26&amp;$AQ26)*($Z$3:$Z$66=ED$3),0),0),"")</f>
        <v/>
      </c>
      <c r="EE26" s="157" t="str">
        <f t="array" ref="EE26">IFERROR(INDEX($AC$3:$AC$66,MATCH(1,($AO$3:$AO$66=$AR26&amp;$AQ26)*($Z$3:$Z$66=EE$3),0),0),"")</f>
        <v/>
      </c>
      <c r="EF26" s="157" t="str">
        <f t="array" ref="EF26">IFERROR(INDEX($AI$3:$AI$130,MATCH(1,($AP$3:$AP$130=$AR26&amp;$AQ26)*($AH$3:$AH$130=EF$3),0),0),"")</f>
        <v/>
      </c>
      <c r="EG26" s="159" t="str">
        <f t="array" ref="EG26">IFERROR(INDEX($AG$3:$AG$130,MATCH(1,($AP$3:$AP$130=$AR26&amp;$AQ26)*($AH$3:$AH$130=EG$3),0),0),"")</f>
        <v/>
      </c>
      <c r="EH26" s="157" t="str">
        <f t="array" ref="EH26">IFERROR(INDEX($AJ$3:$AJ$130,MATCH(1,($AP$3:$AP$130=$AR26&amp;$AQ26)*($AH$3:$AH$130=EH$3),0),0),"")</f>
        <v/>
      </c>
      <c r="EI26" s="157" t="str">
        <f t="array" ref="EI26">IFERROR(INDEX($AK$3:$AK$130,MATCH(1,($AP$3:$AP$130=$AR26&amp;$AQ26)*($AH$3:$AH$130=EI$3),0),0),"")</f>
        <v/>
      </c>
      <c r="EJ26" s="157" t="str">
        <f t="array" ref="EJ26">IFERROR(INDEX($AI$3:$AI$130,MATCH(1,($AP$3:$AP$130=$AR26&amp;$AQ26)*($AH$3:$AH$130=EJ$3),0),0),"")</f>
        <v/>
      </c>
      <c r="EK26" s="159" t="str">
        <f t="array" ref="EK26">IFERROR(INDEX($AG$3:$AG$130,MATCH(1,($AP$3:$AP$130=$AR26&amp;$AQ26)*($AH$3:$AH$130=EK$3),0),0),"")</f>
        <v/>
      </c>
      <c r="EL26" s="157" t="str">
        <f t="array" ref="EL26">IFERROR(INDEX($AJ$3:$AJ$130,MATCH(1,($AP$3:$AP$130=$AR26&amp;$AQ26)*($AH$3:$AH$130=EL$3),0),0),"")</f>
        <v/>
      </c>
      <c r="EM26" s="157" t="str">
        <f t="array" ref="EM26">IFERROR(INDEX($AK$3:$AK$130,MATCH(1,($AP$3:$AP$130=$AR26&amp;$AQ26)*($AH$3:$AH$130=EM$3),0),0),"")</f>
        <v/>
      </c>
      <c r="EN26" s="157" t="str">
        <f t="array" ref="EN26">IFERROR(INDEX($AI$3:$AI$130,MATCH(1,($AP$3:$AP$130=$AR26&amp;$AQ26)*($AH$3:$AH$130=EN$3),0),0),"")</f>
        <v/>
      </c>
      <c r="EO26" s="159" t="str">
        <f t="array" ref="EO26">IFERROR(INDEX($AG$3:$AG$130,MATCH(1,($AP$3:$AP$130=$AR26&amp;$AQ26)*($AH$3:$AH$130=EO$3),0),0),"")</f>
        <v/>
      </c>
      <c r="EP26" s="157" t="str">
        <f t="array" ref="EP26">IFERROR(INDEX($AJ$3:$AJ$130,MATCH(1,($AP$3:$AP$130=$AR26&amp;$AQ26)*($AH$3:$AH$130=EP$3),0),0),"")</f>
        <v/>
      </c>
      <c r="EQ26" s="157" t="str">
        <f t="array" ref="EQ26">IFERROR(INDEX($AK$3:$AK$130,MATCH(1,($AP$3:$AP$130=$AR26&amp;$AQ26)*($AH$3:$AH$130=EQ$3),0),0),"")</f>
        <v/>
      </c>
      <c r="ER26" s="157" t="str">
        <f t="array" ref="ER26">IFERROR(INDEX($AI$3:$AI$130,MATCH(1,($AP$3:$AP$130=$AR26&amp;$AQ26)*($AH$3:$AH$130=ER$3),0),0),"")</f>
        <v/>
      </c>
      <c r="ES26" s="159" t="str">
        <f t="array" ref="ES26">IFERROR(INDEX($AG$3:$AG$130,MATCH(1,($AP$3:$AP$130=$AR26&amp;$AQ26)*($AH$3:$AH$130=ES$3),0),0),"")</f>
        <v/>
      </c>
      <c r="ET26" s="157" t="str">
        <f t="array" ref="ET26">IFERROR(INDEX($AJ$3:$AJ$130,MATCH(1,($AP$3:$AP$130=$AR26&amp;$AQ26)*($AH$3:$AH$130=ET$3),0),0),"")</f>
        <v/>
      </c>
      <c r="EU26" s="157" t="str">
        <f t="array" ref="EU26">IFERROR(INDEX($AK$3:$AK$130,MATCH(1,($AP$3:$AP$130=$AR26&amp;$AQ26)*($AH$3:$AH$130=EU$3),0),0),"")</f>
        <v/>
      </c>
      <c r="EV26" s="157" t="str">
        <f t="array" ref="EV26">IFERROR(INDEX($AI$3:$AI$130,MATCH(1,($AP$3:$AP$130=$AR26&amp;$AQ26)*($AH$3:$AH$130=EV$3),0),0),"")</f>
        <v/>
      </c>
      <c r="EW26" s="159" t="str">
        <f t="array" ref="EW26">IFERROR(INDEX($AG$3:$AG$130,MATCH(1,($AP$3:$AP$130=$AR26&amp;$AQ26)*($AH$3:$AH$130=EW$3),0),0),"")</f>
        <v/>
      </c>
      <c r="EX26" s="157" t="str">
        <f t="array" ref="EX26">IFERROR(INDEX($AJ$3:$AJ$130,MATCH(1,($AP$3:$AP$130=$AR26&amp;$AQ26)*($AH$3:$AH$130=EX$3),0),0),"")</f>
        <v/>
      </c>
      <c r="EY26" s="157" t="str">
        <f t="array" ref="EY26">IFERROR(INDEX($AK$3:$AK$130,MATCH(1,($AP$3:$AP$130=$AR26&amp;$AQ26)*($AH$3:$AH$130=EY$3),0),0),"")</f>
        <v/>
      </c>
      <c r="EZ26" s="157" t="str">
        <f t="array" ref="EZ26">IFERROR(INDEX($AI$3:$AI$130,MATCH(1,($AP$3:$AP$130=$AR26&amp;$AQ26)*($AH$3:$AH$130=EZ$3),0),0),"")</f>
        <v/>
      </c>
      <c r="FA26" s="159" t="str">
        <f t="array" ref="FA26">IFERROR(INDEX($AG$3:$AG$130,MATCH(1,($AP$3:$AP$130=$AR26&amp;$AQ26)*($AH$3:$AH$130=FA$3),0),0),"")</f>
        <v/>
      </c>
      <c r="FB26" s="157" t="str">
        <f t="array" ref="FB26">IFERROR(INDEX($AJ$3:$AJ$130,MATCH(1,($AP$3:$AP$130=$AR26&amp;$AQ26)*($AH$3:$AH$130=FB$3),0),0),"")</f>
        <v/>
      </c>
      <c r="FC26" s="157" t="str">
        <f t="array" ref="FC26">IFERROR(INDEX($AK$3:$AK$130,MATCH(1,($AP$3:$AP$130=$AR26&amp;$AQ26)*($AH$3:$AH$130=FC$3),0),0),"")</f>
        <v/>
      </c>
      <c r="FD26" s="157" t="str">
        <f t="array" ref="FD26">IFERROR(INDEX($AI$3:$AI$130,MATCH(1,($AP$3:$AP$130=$AR26&amp;$AQ26)*($AH$3:$AH$130=FD$3),0),0),"")</f>
        <v/>
      </c>
      <c r="FE26" s="159" t="str">
        <f t="array" ref="FE26">IFERROR(INDEX($AG$3:$AG$130,MATCH(1,($AP$3:$AP$130=$AR26&amp;$AQ26)*($AH$3:$AH$130=FE$3),0),0),"")</f>
        <v/>
      </c>
      <c r="FF26" s="157" t="str">
        <f t="array" ref="FF26">IFERROR(INDEX($AJ$3:$AJ$130,MATCH(1,($AP$3:$AP$130=$AR26&amp;$AQ26)*($AH$3:$AH$130=FF$3),0),0),"")</f>
        <v/>
      </c>
      <c r="FG26" s="157" t="str">
        <f t="array" ref="FG26">IFERROR(INDEX($AK$3:$AK$130,MATCH(1,($AP$3:$AP$130=$AR26&amp;$AQ26)*($AH$3:$AH$130=FG$3),0),0),"")</f>
        <v/>
      </c>
    </row>
    <row r="27" spans="2:163" ht="13.8" x14ac:dyDescent="0.25">
      <c r="B27" s="155">
        <f>dummy1!O33</f>
        <v>25</v>
      </c>
      <c r="C27" s="156">
        <f>dummy1!P33</f>
        <v>42040</v>
      </c>
      <c r="D27" s="157">
        <f>dummy1!Q33</f>
        <v>0.70833333333333337</v>
      </c>
      <c r="E27" s="155" t="str">
        <f>dummy1!R33</f>
        <v>Court 9</v>
      </c>
      <c r="W27" s="155"/>
      <c r="X27" s="155"/>
      <c r="Y27" s="155"/>
      <c r="Z27" s="155"/>
      <c r="AA27" s="155"/>
      <c r="AG27" s="155" t="str">
        <f t="shared" si="34"/>
        <v/>
      </c>
      <c r="AH27" s="155" t="str">
        <f t="shared" si="35"/>
        <v/>
      </c>
      <c r="AI27" s="155" t="str">
        <f t="shared" si="36"/>
        <v/>
      </c>
      <c r="AJ27" s="155" t="str">
        <f t="shared" si="37"/>
        <v/>
      </c>
      <c r="AK27" s="155" t="str">
        <f t="shared" si="38"/>
        <v/>
      </c>
      <c r="AL27" s="154">
        <f>IF(dummy1!B34=dummy1!B33,IF(dummy1!C34&gt;1,AL26,AL26+1),1)</f>
        <v>2</v>
      </c>
      <c r="AN27" s="155" t="str">
        <f t="shared" si="40"/>
        <v>2Court 9</v>
      </c>
      <c r="AO27" s="155" t="str">
        <f t="shared" si="41"/>
        <v>2Court 9</v>
      </c>
      <c r="AP27" s="155" t="str">
        <f t="shared" si="42"/>
        <v>2Court 9</v>
      </c>
      <c r="AQ27" s="155" t="str">
        <f t="shared" si="63"/>
        <v>Court 3</v>
      </c>
      <c r="AR27" s="155">
        <f t="shared" si="58"/>
        <v>7</v>
      </c>
      <c r="AS27" s="155">
        <f t="shared" ca="1" si="51"/>
        <v>3</v>
      </c>
      <c r="AT27" s="155">
        <f t="shared" ca="1" si="52"/>
        <v>0</v>
      </c>
      <c r="AU27" s="155">
        <f t="shared" ca="1" si="53"/>
        <v>0</v>
      </c>
      <c r="AV27" s="155">
        <f t="shared" ca="1" si="54"/>
        <v>0</v>
      </c>
      <c r="AW27" s="155">
        <f t="shared" ca="1" si="55"/>
        <v>0</v>
      </c>
      <c r="AX27" s="155">
        <f t="shared" ca="1" si="56"/>
        <v>0</v>
      </c>
      <c r="AY27" s="155">
        <f t="shared" ca="1" si="57"/>
        <v>0</v>
      </c>
      <c r="AZ27" s="157" t="str">
        <f t="array" aca="1" ref="AZ27" ca="1">IFERROR(INDEX($K$3:$K$18,MATCH(1,($AM$3:$AM$18=$AR27&amp;$AQ27)*($J$3:$J$18=AZ$3),0),0),"")</f>
        <v/>
      </c>
      <c r="BA27" s="159" t="str">
        <f t="array" aca="1" ref="BA27" ca="1">IFERROR(INDEX($I$3:$I$18,MATCH(1,($AM$3:$AM$18=$AR27&amp;$AQ27)*($J$3:$J$18=BA$3),0),0),"")</f>
        <v/>
      </c>
      <c r="BB27" s="157" t="str">
        <f t="array" aca="1" ref="BB27" ca="1">IFERROR(INDEX($L$3:$L$18,MATCH(1,($AM$3:$AM$18=$AR27&amp;$AQ27)*($J$3:$J$18=BB$3),0),0),"")</f>
        <v/>
      </c>
      <c r="BC27" s="157" t="str">
        <f t="array" aca="1" ref="BC27" ca="1">IFERROR(INDEX($M$3:$M$18,MATCH(1,($AM$3:$AM$18=$AR27&amp;$AQ27)*($J$3:$J$18=BC$3),0),0),"")</f>
        <v/>
      </c>
      <c r="BD27" s="157" t="str">
        <f t="array" aca="1" ref="BD27" ca="1">IFERROR(INDEX($K$3:$K$18,MATCH(1,($AM$3:$AM$18=$AR27&amp;$AQ27)*($J$3:$J$18=BD$3),0),0),"")</f>
        <v/>
      </c>
      <c r="BE27" s="159" t="str">
        <f t="array" aca="1" ref="BE27" ca="1">IFERROR(INDEX($I$3:$I$18,MATCH(1,($AM$3:$AM$18=$AR27&amp;$AQ27)*($J$3:$J$18=BE$3),0),0),"")</f>
        <v/>
      </c>
      <c r="BF27" s="157" t="str">
        <f t="array" aca="1" ref="BF27" ca="1">IFERROR(INDEX($L$3:$L$18,MATCH(1,($AM$3:$AM$18=$AR27&amp;$AQ27)*($J$3:$J$18=BF$3),0),0),"")</f>
        <v/>
      </c>
      <c r="BG27" s="157" t="str">
        <f t="array" aca="1" ref="BG27" ca="1">IFERROR(INDEX($M$3:$M$18,MATCH(1,($AM$3:$AM$18=$AR27&amp;$AQ27)*($J$3:$J$18=BG$3),0),0),"")</f>
        <v/>
      </c>
      <c r="BH27" s="157" t="str">
        <f t="array" aca="1" ref="BH27" ca="1">IFERROR(INDEX($K$3:$K$18,MATCH(1,($AM$3:$AM$18=$AR27&amp;$AQ27)*($J$3:$J$18=BH$3),0),0),"")</f>
        <v/>
      </c>
      <c r="BI27" s="159" t="str">
        <f t="array" aca="1" ref="BI27" ca="1">IFERROR(INDEX($I$3:$I$18,MATCH(1,($AM$3:$AM$18=$AR27&amp;$AQ27)*($J$3:$J$18=BI$3),0),0),"")</f>
        <v/>
      </c>
      <c r="BJ27" s="157" t="str">
        <f t="array" aca="1" ref="BJ27" ca="1">IFERROR(INDEX($L$3:$L$18,MATCH(1,($AM$3:$AM$18=$AR27&amp;$AQ27)*($J$3:$J$18=BJ$3),0),0),"")</f>
        <v/>
      </c>
      <c r="BK27" s="157" t="str">
        <f t="array" aca="1" ref="BK27" ca="1">IFERROR(INDEX($M$3:$M$18,MATCH(1,($AM$3:$AM$18=$AR27&amp;$AQ27)*($J$3:$J$18=BK$3),0),0),"")</f>
        <v/>
      </c>
      <c r="BL27" s="157" t="str">
        <f t="array" aca="1" ref="BL27" ca="1">IFERROR(INDEX($K$3:$K$18,MATCH(1,($AM$3:$AM$18=$AR27&amp;$AQ27)*($J$3:$J$18=BL$3),0),0),"")</f>
        <v/>
      </c>
      <c r="BM27" s="159" t="str">
        <f t="array" aca="1" ref="BM27" ca="1">IFERROR(INDEX($I$3:$I$18,MATCH(1,($AM$3:$AM$18=$AR27&amp;$AQ27)*($J$3:$J$18=BM$3),0),0),"")</f>
        <v/>
      </c>
      <c r="BN27" s="157" t="str">
        <f t="array" aca="1" ref="BN27" ca="1">IFERROR(INDEX($L$3:$L$18,MATCH(1,($AM$3:$AM$18=$AR27&amp;$AQ27)*($J$3:$J$18=BN$3),0),0),"")</f>
        <v/>
      </c>
      <c r="BO27" s="157" t="str">
        <f t="array" aca="1" ref="BO27" ca="1">IFERROR(INDEX($M$3:$M$18,MATCH(1,($AM$3:$AM$18=$AR27&amp;$AQ27)*($J$3:$J$18=BO$3),0),0),"")</f>
        <v/>
      </c>
      <c r="BP27" s="157" t="str">
        <f t="array" aca="1" ref="BP27" ca="1">IFERROR(INDEX($K$3:$K$18,MATCH(1,($AM$3:$AM$18=$AR27&amp;$AQ27)*($J$3:$J$18=BP$3),0),0),"")</f>
        <v/>
      </c>
      <c r="BQ27" s="159" t="str">
        <f t="array" aca="1" ref="BQ27" ca="1">IFERROR(INDEX($I$3:$I$18,MATCH(1,($AM$3:$AM$18=$AR27&amp;$AQ27)*($J$3:$J$18=BQ$3),0),0),"")</f>
        <v/>
      </c>
      <c r="BR27" s="157" t="str">
        <f t="array" aca="1" ref="BR27" ca="1">IFERROR(INDEX($L$3:$L$18,MATCH(1,($AM$3:$AM$18=$AR27&amp;$AQ27)*($J$3:$J$18=BR$3),0),0),"")</f>
        <v/>
      </c>
      <c r="BS27" s="157" t="str">
        <f t="array" aca="1" ref="BS27" ca="1">IFERROR(INDEX($M$3:$M$18,MATCH(1,($AM$3:$AM$18=$AR27&amp;$AQ27)*($J$3:$J$18=BS$3),0),0),"")</f>
        <v/>
      </c>
      <c r="BT27" s="157" t="str">
        <f t="array" aca="1" ref="BT27" ca="1">IFERROR(INDEX($K$3:$K$18,MATCH(1,($AM$3:$AM$18=$AR27&amp;$AQ27)*($J$3:$J$18=BT$3),0),0),"")</f>
        <v/>
      </c>
      <c r="BU27" s="159" t="str">
        <f t="array" aca="1" ref="BU27" ca="1">IFERROR(INDEX($I$3:$I$18,MATCH(1,($AM$3:$AM$18=$AR27&amp;$AQ27)*($J$3:$J$18=BU$3),0),0),"")</f>
        <v/>
      </c>
      <c r="BV27" s="157" t="str">
        <f t="array" aca="1" ref="BV27" ca="1">IFERROR(INDEX($L$3:$L$18,MATCH(1,($AM$3:$AM$18=$AR27&amp;$AQ27)*($J$3:$J$18=BV$3),0),0),"")</f>
        <v/>
      </c>
      <c r="BW27" s="157" t="str">
        <f t="array" aca="1" ref="BW27" ca="1">IFERROR(INDEX($M$3:$M$18,MATCH(1,($AM$3:$AM$18=$AR27&amp;$AQ27)*($J$3:$J$18=BW$3),0),0),"")</f>
        <v/>
      </c>
      <c r="BX27" s="157" t="str">
        <f t="array" aca="1" ref="BX27" ca="1">IFERROR(INDEX($K$3:$K$18,MATCH(1,($AM$3:$AM$18=$AR27&amp;$AQ27)*($J$3:$J$18=BX$3),0),0),"")</f>
        <v/>
      </c>
      <c r="BY27" s="159" t="str">
        <f t="array" aca="1" ref="BY27" ca="1">IFERROR(INDEX($I$3:$I$18,MATCH(1,($AM$3:$AM$18=$AR27&amp;$AQ27)*($J$3:$J$18=BY$3),0),0),"")</f>
        <v/>
      </c>
      <c r="BZ27" s="157" t="str">
        <f t="array" aca="1" ref="BZ27" ca="1">IFERROR(INDEX($L$3:$L$18,MATCH(1,($AM$3:$AM$18=$AR27&amp;$AQ27)*($J$3:$J$18=BZ$3),0),0),"")</f>
        <v/>
      </c>
      <c r="CA27" s="157" t="str">
        <f t="array" aca="1" ref="CA27" ca="1">IFERROR(INDEX($M$3:$M$18,MATCH(1,($AM$3:$AM$18=$AR27&amp;$AQ27)*($J$3:$J$18=CA$3),0),0),"")</f>
        <v/>
      </c>
      <c r="CB27" s="157" t="str">
        <f t="array" ref="CB27">IFERROR(INDEX($S$3:$S$34,MATCH(1,($AN$3:$AN$34=$AR27&amp;$AQ27)*($R$3:$R$34=CB$3),0),0),"")</f>
        <v/>
      </c>
      <c r="CC27" s="159" t="str">
        <f t="array" ref="CC27">IFERROR(INDEX($Q$3:$Q$34,MATCH(1,($AN$3:$AN$34=$AR27&amp;$AQ27)*($R$3:$R$34=CC$3),0),0),"")</f>
        <v/>
      </c>
      <c r="CD27" s="157" t="str">
        <f t="array" ref="CD27">IFERROR(INDEX($T$3:$T$34,MATCH(1,($AN$3:$AN$34=$AR27&amp;$AQ27)*($R$3:$R$34=CD$3),0),0),"")</f>
        <v/>
      </c>
      <c r="CE27" s="157" t="str">
        <f t="array" ref="CE27">IFERROR(INDEX($U$3:$U$34,MATCH(1,($AN$3:$AN$34=$AR27&amp;$AQ27)*($R$3:$R$34=CE$3),0),0),"")</f>
        <v/>
      </c>
      <c r="CF27" s="157" t="str">
        <f t="array" ref="CF27">IFERROR(INDEX($S$3:$S$34,MATCH(1,($AN$3:$AN$34=$AR27&amp;$AQ27)*($R$3:$R$34=CF$3),0),0),"")</f>
        <v/>
      </c>
      <c r="CG27" s="159" t="str">
        <f t="array" ref="CG27">IFERROR(INDEX($Q$3:$Q$34,MATCH(1,($AN$3:$AN$34=$AR27&amp;$AQ27)*($R$3:$R$34=CG$3),0),0),"")</f>
        <v/>
      </c>
      <c r="CH27" s="157" t="str">
        <f t="array" ref="CH27">IFERROR(INDEX($T$3:$T$34,MATCH(1,($AN$3:$AN$34=$AR27&amp;$AQ27)*($R$3:$R$34=CH$3),0),0),"")</f>
        <v/>
      </c>
      <c r="CI27" s="157" t="str">
        <f t="array" ref="CI27">IFERROR(INDEX($U$3:$U$34,MATCH(1,($AN$3:$AN$34=$AR27&amp;$AQ27)*($R$3:$R$34=CI$3),0),0),"")</f>
        <v/>
      </c>
      <c r="CJ27" s="157" t="str">
        <f t="array" ref="CJ27">IFERROR(INDEX($S$3:$S$34,MATCH(1,($AN$3:$AN$34=$AR27&amp;$AQ27)*($R$3:$R$34=CJ$3),0),0),"")</f>
        <v/>
      </c>
      <c r="CK27" s="159" t="str">
        <f t="array" ref="CK27">IFERROR(INDEX($Q$3:$Q$34,MATCH(1,($AN$3:$AN$34=$AR27&amp;$AQ27)*($R$3:$R$34=CK$3),0),0),"")</f>
        <v/>
      </c>
      <c r="CL27" s="157" t="str">
        <f t="array" ref="CL27">IFERROR(INDEX($T$3:$T$34,MATCH(1,($AN$3:$AN$34=$AR27&amp;$AQ27)*($R$3:$R$34=CL$3),0),0),"")</f>
        <v/>
      </c>
      <c r="CM27" s="157" t="str">
        <f t="array" ref="CM27">IFERROR(INDEX($U$3:$U$34,MATCH(1,($AN$3:$AN$34=$AR27&amp;$AQ27)*($R$3:$R$34=CM$3),0),0),"")</f>
        <v/>
      </c>
      <c r="CN27" s="157" t="str">
        <f t="array" ref="CN27">IFERROR(INDEX($S$3:$S$34,MATCH(1,($AN$3:$AN$34=$AR27&amp;$AQ27)*($R$3:$R$34=CN$3),0),0),"")</f>
        <v/>
      </c>
      <c r="CO27" s="159" t="str">
        <f t="array" ref="CO27">IFERROR(INDEX($Q$3:$Q$34,MATCH(1,($AN$3:$AN$34=$AR27&amp;$AQ27)*($R$3:$R$34=CO$3),0),0),"")</f>
        <v/>
      </c>
      <c r="CP27" s="157" t="str">
        <f t="array" ref="CP27">IFERROR(INDEX($T$3:$T$34,MATCH(1,($AN$3:$AN$34=$AR27&amp;$AQ27)*($R$3:$R$34=CP$3),0),0),"")</f>
        <v/>
      </c>
      <c r="CQ27" s="157" t="str">
        <f t="array" ref="CQ27">IFERROR(INDEX($U$3:$U$34,MATCH(1,($AN$3:$AN$34=$AR27&amp;$AQ27)*($R$3:$R$34=CQ$3),0),0),"")</f>
        <v/>
      </c>
      <c r="CR27" s="157" t="str">
        <f t="array" ref="CR27">IFERROR(INDEX($S$3:$S$34,MATCH(1,($AN$3:$AN$34=$AR27&amp;$AQ27)*($R$3:$R$34=CR$3),0),0),"")</f>
        <v/>
      </c>
      <c r="CS27" s="159" t="str">
        <f t="array" ref="CS27">IFERROR(INDEX($Q$3:$Q$34,MATCH(1,($AN$3:$AN$34=$AR27&amp;$AQ27)*($R$3:$R$34=CS$3),0),0),"")</f>
        <v/>
      </c>
      <c r="CT27" s="157" t="str">
        <f t="array" ref="CT27">IFERROR(INDEX($T$3:$T$34,MATCH(1,($AN$3:$AN$34=$AR27&amp;$AQ27)*($R$3:$R$34=CT$3),0),0),"")</f>
        <v/>
      </c>
      <c r="CU27" s="157" t="str">
        <f t="array" ref="CU27">IFERROR(INDEX($U$3:$U$34,MATCH(1,($AN$3:$AN$34=$AR27&amp;$AQ27)*($R$3:$R$34=CU$3),0),0),"")</f>
        <v/>
      </c>
      <c r="CV27" s="157" t="str">
        <f t="array" ref="CV27">IFERROR(INDEX($S$3:$S$34,MATCH(1,($AN$3:$AN$34=$AR27&amp;$AQ27)*($R$3:$R$34=CV$3),0),0),"")</f>
        <v/>
      </c>
      <c r="CW27" s="159" t="str">
        <f t="array" ref="CW27">IFERROR(INDEX($Q$3:$Q$34,MATCH(1,($AN$3:$AN$34=$AR27&amp;$AQ27)*($R$3:$R$34=CW$3),0),0),"")</f>
        <v/>
      </c>
      <c r="CX27" s="157" t="str">
        <f t="array" ref="CX27">IFERROR(INDEX($T$3:$T$34,MATCH(1,($AN$3:$AN$34=$AR27&amp;$AQ27)*($R$3:$R$34=CX$3),0),0),"")</f>
        <v/>
      </c>
      <c r="CY27" s="157" t="str">
        <f t="array" ref="CY27">IFERROR(INDEX($U$3:$U$34,MATCH(1,($AN$3:$AN$34=$AR27&amp;$AQ27)*($R$3:$R$34=CY$3),0),0),"")</f>
        <v/>
      </c>
      <c r="CZ27" s="157" t="str">
        <f t="array" ref="CZ27">IFERROR(INDEX($S$3:$S$34,MATCH(1,($AN$3:$AN$34=$AR27&amp;$AQ27)*($R$3:$R$34=CZ$3),0),0),"")</f>
        <v/>
      </c>
      <c r="DA27" s="159" t="str">
        <f t="array" ref="DA27">IFERROR(INDEX($Q$3:$Q$34,MATCH(1,($AN$3:$AN$34=$AR27&amp;$AQ27)*($R$3:$R$34=DA$3),0),0),"")</f>
        <v/>
      </c>
      <c r="DB27" s="157" t="str">
        <f t="array" ref="DB27">IFERROR(INDEX($T$3:$T$34,MATCH(1,($AN$3:$AN$34=$AR27&amp;$AQ27)*($R$3:$R$34=DB$3),0),0),"")</f>
        <v/>
      </c>
      <c r="DC27" s="157" t="str">
        <f t="array" ref="DC27">IFERROR(INDEX($U$3:$U$34,MATCH(1,($AN$3:$AN$34=$AR27&amp;$AQ27)*($R$3:$R$34=DC$3),0),0),"")</f>
        <v/>
      </c>
      <c r="DD27" s="157" t="str">
        <f t="array" ref="DD27">IFERROR(INDEX($AA$3:$AA$66,MATCH(1,($AO$3:$AO$66=$AR27&amp;$AQ27)*($Z$3:$Z$66=DD$3),0),0),"")</f>
        <v/>
      </c>
      <c r="DE27" s="159" t="str">
        <f t="array" ref="DE27">IFERROR(INDEX($Y$3:$Y$66,MATCH(1,($AO$3:$AO$66=$AR27&amp;$AQ27)*($Z$3:$Z$66=DE$3),0),0),"")</f>
        <v/>
      </c>
      <c r="DF27" s="157" t="str">
        <f t="array" ref="DF27">IFERROR(INDEX($AB$3:$AB$66,MATCH(1,($AO$3:$AO$66=$AR27&amp;$AQ27)*($Z$3:$Z$66=DF$3),0),0),"")</f>
        <v/>
      </c>
      <c r="DG27" s="157" t="str">
        <f t="array" ref="DG27">IFERROR(INDEX($AC$3:$AC$66,MATCH(1,($AO$3:$AO$66=$AR27&amp;$AQ27)*($Z$3:$Z$66=DG$3),0),0),"")</f>
        <v/>
      </c>
      <c r="DH27" s="157" t="str">
        <f t="array" ref="DH27">IFERROR(INDEX($AA$3:$AA$66,MATCH(1,($AO$3:$AO$66=$AR27&amp;$AQ27)*($Z$3:$Z$66=DH$3),0),0),"")</f>
        <v/>
      </c>
      <c r="DI27" s="159" t="str">
        <f t="array" ref="DI27">IFERROR(INDEX($Y$3:$Y$66,MATCH(1,($AO$3:$AO$66=$AR27&amp;$AQ27)*($Z$3:$Z$66=DI$3),0),0),"")</f>
        <v/>
      </c>
      <c r="DJ27" s="157" t="str">
        <f t="array" ref="DJ27">IFERROR(INDEX($AB$3:$AB$66,MATCH(1,($AO$3:$AO$66=$AR27&amp;$AQ27)*($Z$3:$Z$66=DJ$3),0),0),"")</f>
        <v/>
      </c>
      <c r="DK27" s="157" t="str">
        <f t="array" ref="DK27">IFERROR(INDEX($AC$3:$AC$66,MATCH(1,($AO$3:$AO$66=$AR27&amp;$AQ27)*($Z$3:$Z$66=DK$3),0),0),"")</f>
        <v/>
      </c>
      <c r="DL27" s="157" t="str">
        <f t="array" ref="DL27">IFERROR(INDEX($AA$3:$AA$66,MATCH(1,($AO$3:$AO$66=$AR27&amp;$AQ27)*($Z$3:$Z$66=DL$3),0),0),"")</f>
        <v/>
      </c>
      <c r="DM27" s="159" t="str">
        <f t="array" ref="DM27">IFERROR(INDEX($Y$3:$Y$66,MATCH(1,($AO$3:$AO$66=$AR27&amp;$AQ27)*($Z$3:$Z$66=DM$3),0),0),"")</f>
        <v/>
      </c>
      <c r="DN27" s="157" t="str">
        <f t="array" ref="DN27">IFERROR(INDEX($AB$3:$AB$66,MATCH(1,($AO$3:$AO$66=$AR27&amp;$AQ27)*($Z$3:$Z$66=DN$3),0),0),"")</f>
        <v/>
      </c>
      <c r="DO27" s="157" t="str">
        <f t="array" ref="DO27">IFERROR(INDEX($AC$3:$AC$66,MATCH(1,($AO$3:$AO$66=$AR27&amp;$AQ27)*($Z$3:$Z$66=DO$3),0),0),"")</f>
        <v/>
      </c>
      <c r="DP27" s="157" t="str">
        <f t="array" ref="DP27">IFERROR(INDEX($AA$3:$AA$66,MATCH(1,($AO$3:$AO$66=$AR27&amp;$AQ27)*($Z$3:$Z$66=DP$3),0),0),"")</f>
        <v/>
      </c>
      <c r="DQ27" s="159" t="str">
        <f t="array" ref="DQ27">IFERROR(INDEX($Y$3:$Y$66,MATCH(1,($AO$3:$AO$66=$AR27&amp;$AQ27)*($Z$3:$Z$66=DQ$3),0),0),"")</f>
        <v/>
      </c>
      <c r="DR27" s="157" t="str">
        <f t="array" ref="DR27">IFERROR(INDEX($AB$3:$AB$66,MATCH(1,($AO$3:$AO$66=$AR27&amp;$AQ27)*($Z$3:$Z$66=DR$3),0),0),"")</f>
        <v/>
      </c>
      <c r="DS27" s="157" t="str">
        <f t="array" ref="DS27">IFERROR(INDEX($AC$3:$AC$66,MATCH(1,($AO$3:$AO$66=$AR27&amp;$AQ27)*($Z$3:$Z$66=DS$3),0),0),"")</f>
        <v/>
      </c>
      <c r="DT27" s="157" t="str">
        <f t="array" ref="DT27">IFERROR(INDEX($AA$3:$AA$66,MATCH(1,($AO$3:$AO$66=$AR27&amp;$AQ27)*($Z$3:$Z$66=DT$3),0),0),"")</f>
        <v/>
      </c>
      <c r="DU27" s="159" t="str">
        <f t="array" ref="DU27">IFERROR(INDEX($Y$3:$Y$66,MATCH(1,($AO$3:$AO$66=$AR27&amp;$AQ27)*($Z$3:$Z$66=DU$3),0),0),"")</f>
        <v/>
      </c>
      <c r="DV27" s="157" t="str">
        <f t="array" ref="DV27">IFERROR(INDEX($AB$3:$AB$66,MATCH(1,($AO$3:$AO$66=$AR27&amp;$AQ27)*($Z$3:$Z$66=DV$3),0),0),"")</f>
        <v/>
      </c>
      <c r="DW27" s="157" t="str">
        <f t="array" ref="DW27">IFERROR(INDEX($AC$3:$AC$66,MATCH(1,($AO$3:$AO$66=$AR27&amp;$AQ27)*($Z$3:$Z$66=DW$3),0),0),"")</f>
        <v/>
      </c>
      <c r="DX27" s="157" t="str">
        <f t="array" ref="DX27">IFERROR(INDEX($AA$3:$AA$66,MATCH(1,($AO$3:$AO$66=$AR27&amp;$AQ27)*($Z$3:$Z$66=DX$3),0),0),"")</f>
        <v/>
      </c>
      <c r="DY27" s="159" t="str">
        <f t="array" ref="DY27">IFERROR(INDEX($Y$3:$Y$66,MATCH(1,($AO$3:$AO$66=$AR27&amp;$AQ27)*($Z$3:$Z$66=DY$3),0),0),"")</f>
        <v/>
      </c>
      <c r="DZ27" s="157" t="str">
        <f t="array" ref="DZ27">IFERROR(INDEX($AB$3:$AB$66,MATCH(1,($AO$3:$AO$66=$AR27&amp;$AQ27)*($Z$3:$Z$66=DZ$3),0),0),"")</f>
        <v/>
      </c>
      <c r="EA27" s="157" t="str">
        <f t="array" ref="EA27">IFERROR(INDEX($AC$3:$AC$66,MATCH(1,($AO$3:$AO$66=$AR27&amp;$AQ27)*($Z$3:$Z$66=EA$3),0),0),"")</f>
        <v/>
      </c>
      <c r="EB27" s="157" t="str">
        <f t="array" ref="EB27">IFERROR(INDEX($AA$3:$AA$66,MATCH(1,($AO$3:$AO$66=$AR27&amp;$AQ27)*($Z$3:$Z$66=EB$3),0),0),"")</f>
        <v/>
      </c>
      <c r="EC27" s="159" t="str">
        <f t="array" ref="EC27">IFERROR(INDEX($Y$3:$Y$66,MATCH(1,($AO$3:$AO$66=$AR27&amp;$AQ27)*($Z$3:$Z$66=EC$3),0),0),"")</f>
        <v/>
      </c>
      <c r="ED27" s="157" t="str">
        <f t="array" ref="ED27">IFERROR(INDEX($AB$3:$AB$66,MATCH(1,($AO$3:$AO$66=$AR27&amp;$AQ27)*($Z$3:$Z$66=ED$3),0),0),"")</f>
        <v/>
      </c>
      <c r="EE27" s="157" t="str">
        <f t="array" ref="EE27">IFERROR(INDEX($AC$3:$AC$66,MATCH(1,($AO$3:$AO$66=$AR27&amp;$AQ27)*($Z$3:$Z$66=EE$3),0),0),"")</f>
        <v/>
      </c>
      <c r="EF27" s="157" t="str">
        <f t="array" ref="EF27">IFERROR(INDEX($AI$3:$AI$130,MATCH(1,($AP$3:$AP$130=$AR27&amp;$AQ27)*($AH$3:$AH$130=EF$3),0),0),"")</f>
        <v/>
      </c>
      <c r="EG27" s="159" t="str">
        <f t="array" ref="EG27">IFERROR(INDEX($AG$3:$AG$130,MATCH(1,($AP$3:$AP$130=$AR27&amp;$AQ27)*($AH$3:$AH$130=EG$3),0),0),"")</f>
        <v/>
      </c>
      <c r="EH27" s="157" t="str">
        <f t="array" ref="EH27">IFERROR(INDEX($AJ$3:$AJ$130,MATCH(1,($AP$3:$AP$130=$AR27&amp;$AQ27)*($AH$3:$AH$130=EH$3),0),0),"")</f>
        <v/>
      </c>
      <c r="EI27" s="157" t="str">
        <f t="array" ref="EI27">IFERROR(INDEX($AK$3:$AK$130,MATCH(1,($AP$3:$AP$130=$AR27&amp;$AQ27)*($AH$3:$AH$130=EI$3),0),0),"")</f>
        <v/>
      </c>
      <c r="EJ27" s="157" t="str">
        <f t="array" ref="EJ27">IFERROR(INDEX($AI$3:$AI$130,MATCH(1,($AP$3:$AP$130=$AR27&amp;$AQ27)*($AH$3:$AH$130=EJ$3),0),0),"")</f>
        <v/>
      </c>
      <c r="EK27" s="159" t="str">
        <f t="array" ref="EK27">IFERROR(INDEX($AG$3:$AG$130,MATCH(1,($AP$3:$AP$130=$AR27&amp;$AQ27)*($AH$3:$AH$130=EK$3),0),0),"")</f>
        <v/>
      </c>
      <c r="EL27" s="157" t="str">
        <f t="array" ref="EL27">IFERROR(INDEX($AJ$3:$AJ$130,MATCH(1,($AP$3:$AP$130=$AR27&amp;$AQ27)*($AH$3:$AH$130=EL$3),0),0),"")</f>
        <v/>
      </c>
      <c r="EM27" s="157" t="str">
        <f t="array" ref="EM27">IFERROR(INDEX($AK$3:$AK$130,MATCH(1,($AP$3:$AP$130=$AR27&amp;$AQ27)*($AH$3:$AH$130=EM$3),0),0),"")</f>
        <v/>
      </c>
      <c r="EN27" s="157" t="str">
        <f t="array" ref="EN27">IFERROR(INDEX($AI$3:$AI$130,MATCH(1,($AP$3:$AP$130=$AR27&amp;$AQ27)*($AH$3:$AH$130=EN$3),0),0),"")</f>
        <v/>
      </c>
      <c r="EO27" s="159" t="str">
        <f t="array" ref="EO27">IFERROR(INDEX($AG$3:$AG$130,MATCH(1,($AP$3:$AP$130=$AR27&amp;$AQ27)*($AH$3:$AH$130=EO$3),0),0),"")</f>
        <v/>
      </c>
      <c r="EP27" s="157" t="str">
        <f t="array" ref="EP27">IFERROR(INDEX($AJ$3:$AJ$130,MATCH(1,($AP$3:$AP$130=$AR27&amp;$AQ27)*($AH$3:$AH$130=EP$3),0),0),"")</f>
        <v/>
      </c>
      <c r="EQ27" s="157" t="str">
        <f t="array" ref="EQ27">IFERROR(INDEX($AK$3:$AK$130,MATCH(1,($AP$3:$AP$130=$AR27&amp;$AQ27)*($AH$3:$AH$130=EQ$3),0),0),"")</f>
        <v/>
      </c>
      <c r="ER27" s="157" t="str">
        <f t="array" ref="ER27">IFERROR(INDEX($AI$3:$AI$130,MATCH(1,($AP$3:$AP$130=$AR27&amp;$AQ27)*($AH$3:$AH$130=ER$3),0),0),"")</f>
        <v/>
      </c>
      <c r="ES27" s="159" t="str">
        <f t="array" ref="ES27">IFERROR(INDEX($AG$3:$AG$130,MATCH(1,($AP$3:$AP$130=$AR27&amp;$AQ27)*($AH$3:$AH$130=ES$3),0),0),"")</f>
        <v/>
      </c>
      <c r="ET27" s="157" t="str">
        <f t="array" ref="ET27">IFERROR(INDEX($AJ$3:$AJ$130,MATCH(1,($AP$3:$AP$130=$AR27&amp;$AQ27)*($AH$3:$AH$130=ET$3),0),0),"")</f>
        <v/>
      </c>
      <c r="EU27" s="157" t="str">
        <f t="array" ref="EU27">IFERROR(INDEX($AK$3:$AK$130,MATCH(1,($AP$3:$AP$130=$AR27&amp;$AQ27)*($AH$3:$AH$130=EU$3),0),0),"")</f>
        <v/>
      </c>
      <c r="EV27" s="157" t="str">
        <f t="array" ref="EV27">IFERROR(INDEX($AI$3:$AI$130,MATCH(1,($AP$3:$AP$130=$AR27&amp;$AQ27)*($AH$3:$AH$130=EV$3),0),0),"")</f>
        <v/>
      </c>
      <c r="EW27" s="159" t="str">
        <f t="array" ref="EW27">IFERROR(INDEX($AG$3:$AG$130,MATCH(1,($AP$3:$AP$130=$AR27&amp;$AQ27)*($AH$3:$AH$130=EW$3),0),0),"")</f>
        <v/>
      </c>
      <c r="EX27" s="157" t="str">
        <f t="array" ref="EX27">IFERROR(INDEX($AJ$3:$AJ$130,MATCH(1,($AP$3:$AP$130=$AR27&amp;$AQ27)*($AH$3:$AH$130=EX$3),0),0),"")</f>
        <v/>
      </c>
      <c r="EY27" s="157" t="str">
        <f t="array" ref="EY27">IFERROR(INDEX($AK$3:$AK$130,MATCH(1,($AP$3:$AP$130=$AR27&amp;$AQ27)*($AH$3:$AH$130=EY$3),0),0),"")</f>
        <v/>
      </c>
      <c r="EZ27" s="157" t="str">
        <f t="array" ref="EZ27">IFERROR(INDEX($AI$3:$AI$130,MATCH(1,($AP$3:$AP$130=$AR27&amp;$AQ27)*($AH$3:$AH$130=EZ$3),0),0),"")</f>
        <v/>
      </c>
      <c r="FA27" s="159" t="str">
        <f t="array" ref="FA27">IFERROR(INDEX($AG$3:$AG$130,MATCH(1,($AP$3:$AP$130=$AR27&amp;$AQ27)*($AH$3:$AH$130=FA$3),0),0),"")</f>
        <v/>
      </c>
      <c r="FB27" s="157" t="str">
        <f t="array" ref="FB27">IFERROR(INDEX($AJ$3:$AJ$130,MATCH(1,($AP$3:$AP$130=$AR27&amp;$AQ27)*($AH$3:$AH$130=FB$3),0),0),"")</f>
        <v/>
      </c>
      <c r="FC27" s="157" t="str">
        <f t="array" ref="FC27">IFERROR(INDEX($AK$3:$AK$130,MATCH(1,($AP$3:$AP$130=$AR27&amp;$AQ27)*($AH$3:$AH$130=FC$3),0),0),"")</f>
        <v/>
      </c>
      <c r="FD27" s="157" t="str">
        <f t="array" ref="FD27">IFERROR(INDEX($AI$3:$AI$130,MATCH(1,($AP$3:$AP$130=$AR27&amp;$AQ27)*($AH$3:$AH$130=FD$3),0),0),"")</f>
        <v/>
      </c>
      <c r="FE27" s="159" t="str">
        <f t="array" ref="FE27">IFERROR(INDEX($AG$3:$AG$130,MATCH(1,($AP$3:$AP$130=$AR27&amp;$AQ27)*($AH$3:$AH$130=FE$3),0),0),"")</f>
        <v/>
      </c>
      <c r="FF27" s="157" t="str">
        <f t="array" ref="FF27">IFERROR(INDEX($AJ$3:$AJ$130,MATCH(1,($AP$3:$AP$130=$AR27&amp;$AQ27)*($AH$3:$AH$130=FF$3),0),0),"")</f>
        <v/>
      </c>
      <c r="FG27" s="157" t="str">
        <f t="array" ref="FG27">IFERROR(INDEX($AK$3:$AK$130,MATCH(1,($AP$3:$AP$130=$AR27&amp;$AQ27)*($AH$3:$AH$130=FG$3),0),0),"")</f>
        <v/>
      </c>
    </row>
    <row r="28" spans="2:163" ht="13.8" x14ac:dyDescent="0.25">
      <c r="B28" s="155">
        <f>dummy1!O34</f>
        <v>26</v>
      </c>
      <c r="C28" s="156">
        <f>dummy1!P34</f>
        <v>42040</v>
      </c>
      <c r="D28" s="157">
        <f>dummy1!Q34</f>
        <v>0.70833333333333337</v>
      </c>
      <c r="E28" s="155" t="str">
        <f>dummy1!R34</f>
        <v>Court 10</v>
      </c>
      <c r="W28" s="155"/>
      <c r="X28" s="155"/>
      <c r="Y28" s="155"/>
      <c r="Z28" s="155"/>
      <c r="AA28" s="155"/>
      <c r="AG28" s="155" t="str">
        <f t="shared" si="34"/>
        <v/>
      </c>
      <c r="AH28" s="155" t="str">
        <f t="shared" si="35"/>
        <v/>
      </c>
      <c r="AI28" s="155" t="str">
        <f t="shared" si="36"/>
        <v/>
      </c>
      <c r="AJ28" s="155" t="str">
        <f t="shared" si="37"/>
        <v/>
      </c>
      <c r="AK28" s="155" t="str">
        <f t="shared" si="38"/>
        <v/>
      </c>
      <c r="AL28" s="154">
        <f>IF(dummy1!B35=dummy1!B34,IF(dummy1!C35&gt;1,AL27,AL27+1),1)</f>
        <v>2</v>
      </c>
      <c r="AN28" s="155" t="str">
        <f t="shared" si="40"/>
        <v>2Court 10</v>
      </c>
      <c r="AO28" s="155" t="str">
        <f t="shared" si="41"/>
        <v>2Court 10</v>
      </c>
      <c r="AP28" s="155" t="str">
        <f t="shared" si="42"/>
        <v>2Court 10</v>
      </c>
      <c r="AQ28" s="155" t="str">
        <f t="shared" si="63"/>
        <v>Court 3</v>
      </c>
      <c r="AR28" s="155">
        <f t="shared" si="58"/>
        <v>8</v>
      </c>
      <c r="AS28" s="155">
        <f t="shared" ca="1" si="51"/>
        <v>3</v>
      </c>
      <c r="AT28" s="155">
        <f t="shared" ca="1" si="52"/>
        <v>0</v>
      </c>
      <c r="AU28" s="155">
        <f t="shared" ca="1" si="53"/>
        <v>0</v>
      </c>
      <c r="AV28" s="155">
        <f t="shared" ca="1" si="54"/>
        <v>0</v>
      </c>
      <c r="AW28" s="155">
        <f t="shared" ca="1" si="55"/>
        <v>0</v>
      </c>
      <c r="AX28" s="155">
        <f t="shared" ca="1" si="56"/>
        <v>0</v>
      </c>
      <c r="AY28" s="155">
        <f t="shared" ca="1" si="57"/>
        <v>0</v>
      </c>
      <c r="AZ28" s="157" t="str">
        <f t="array" aca="1" ref="AZ28" ca="1">IFERROR(INDEX($K$3:$K$18,MATCH(1,($AM$3:$AM$18=$AR28&amp;$AQ28)*($J$3:$J$18=AZ$3),0),0),"")</f>
        <v/>
      </c>
      <c r="BA28" s="159" t="str">
        <f t="array" aca="1" ref="BA28" ca="1">IFERROR(INDEX($I$3:$I$18,MATCH(1,($AM$3:$AM$18=$AR28&amp;$AQ28)*($J$3:$J$18=BA$3),0),0),"")</f>
        <v/>
      </c>
      <c r="BB28" s="157" t="str">
        <f t="array" aca="1" ref="BB28" ca="1">IFERROR(INDEX($L$3:$L$18,MATCH(1,($AM$3:$AM$18=$AR28&amp;$AQ28)*($J$3:$J$18=BB$3),0),0),"")</f>
        <v/>
      </c>
      <c r="BC28" s="157" t="str">
        <f t="array" aca="1" ref="BC28" ca="1">IFERROR(INDEX($M$3:$M$18,MATCH(1,($AM$3:$AM$18=$AR28&amp;$AQ28)*($J$3:$J$18=BC$3),0),0),"")</f>
        <v/>
      </c>
      <c r="BD28" s="157" t="str">
        <f t="array" aca="1" ref="BD28" ca="1">IFERROR(INDEX($K$3:$K$18,MATCH(1,($AM$3:$AM$18=$AR28&amp;$AQ28)*($J$3:$J$18=BD$3),0),0),"")</f>
        <v/>
      </c>
      <c r="BE28" s="159" t="str">
        <f t="array" aca="1" ref="BE28" ca="1">IFERROR(INDEX($I$3:$I$18,MATCH(1,($AM$3:$AM$18=$AR28&amp;$AQ28)*($J$3:$J$18=BE$3),0),0),"")</f>
        <v/>
      </c>
      <c r="BF28" s="157" t="str">
        <f t="array" aca="1" ref="BF28" ca="1">IFERROR(INDEX($L$3:$L$18,MATCH(1,($AM$3:$AM$18=$AR28&amp;$AQ28)*($J$3:$J$18=BF$3),0),0),"")</f>
        <v/>
      </c>
      <c r="BG28" s="157" t="str">
        <f t="array" aca="1" ref="BG28" ca="1">IFERROR(INDEX($M$3:$M$18,MATCH(1,($AM$3:$AM$18=$AR28&amp;$AQ28)*($J$3:$J$18=BG$3),0),0),"")</f>
        <v/>
      </c>
      <c r="BH28" s="157" t="str">
        <f t="array" aca="1" ref="BH28" ca="1">IFERROR(INDEX($K$3:$K$18,MATCH(1,($AM$3:$AM$18=$AR28&amp;$AQ28)*($J$3:$J$18=BH$3),0),0),"")</f>
        <v/>
      </c>
      <c r="BI28" s="159" t="str">
        <f t="array" aca="1" ref="BI28" ca="1">IFERROR(INDEX($I$3:$I$18,MATCH(1,($AM$3:$AM$18=$AR28&amp;$AQ28)*($J$3:$J$18=BI$3),0),0),"")</f>
        <v/>
      </c>
      <c r="BJ28" s="157" t="str">
        <f t="array" aca="1" ref="BJ28" ca="1">IFERROR(INDEX($L$3:$L$18,MATCH(1,($AM$3:$AM$18=$AR28&amp;$AQ28)*($J$3:$J$18=BJ$3),0),0),"")</f>
        <v/>
      </c>
      <c r="BK28" s="157" t="str">
        <f t="array" aca="1" ref="BK28" ca="1">IFERROR(INDEX($M$3:$M$18,MATCH(1,($AM$3:$AM$18=$AR28&amp;$AQ28)*($J$3:$J$18=BK$3),0),0),"")</f>
        <v/>
      </c>
      <c r="BL28" s="157" t="str">
        <f t="array" aca="1" ref="BL28" ca="1">IFERROR(INDEX($K$3:$K$18,MATCH(1,($AM$3:$AM$18=$AR28&amp;$AQ28)*($J$3:$J$18=BL$3),0),0),"")</f>
        <v/>
      </c>
      <c r="BM28" s="159" t="str">
        <f t="array" aca="1" ref="BM28" ca="1">IFERROR(INDEX($I$3:$I$18,MATCH(1,($AM$3:$AM$18=$AR28&amp;$AQ28)*($J$3:$J$18=BM$3),0),0),"")</f>
        <v/>
      </c>
      <c r="BN28" s="157" t="str">
        <f t="array" aca="1" ref="BN28" ca="1">IFERROR(INDEX($L$3:$L$18,MATCH(1,($AM$3:$AM$18=$AR28&amp;$AQ28)*($J$3:$J$18=BN$3),0),0),"")</f>
        <v/>
      </c>
      <c r="BO28" s="157" t="str">
        <f t="array" aca="1" ref="BO28" ca="1">IFERROR(INDEX($M$3:$M$18,MATCH(1,($AM$3:$AM$18=$AR28&amp;$AQ28)*($J$3:$J$18=BO$3),0),0),"")</f>
        <v/>
      </c>
      <c r="BP28" s="157" t="str">
        <f t="array" aca="1" ref="BP28" ca="1">IFERROR(INDEX($K$3:$K$18,MATCH(1,($AM$3:$AM$18=$AR28&amp;$AQ28)*($J$3:$J$18=BP$3),0),0),"")</f>
        <v/>
      </c>
      <c r="BQ28" s="159" t="str">
        <f t="array" aca="1" ref="BQ28" ca="1">IFERROR(INDEX($I$3:$I$18,MATCH(1,($AM$3:$AM$18=$AR28&amp;$AQ28)*($J$3:$J$18=BQ$3),0),0),"")</f>
        <v/>
      </c>
      <c r="BR28" s="157" t="str">
        <f t="array" aca="1" ref="BR28" ca="1">IFERROR(INDEX($L$3:$L$18,MATCH(1,($AM$3:$AM$18=$AR28&amp;$AQ28)*($J$3:$J$18=BR$3),0),0),"")</f>
        <v/>
      </c>
      <c r="BS28" s="157" t="str">
        <f t="array" aca="1" ref="BS28" ca="1">IFERROR(INDEX($M$3:$M$18,MATCH(1,($AM$3:$AM$18=$AR28&amp;$AQ28)*($J$3:$J$18=BS$3),0),0),"")</f>
        <v/>
      </c>
      <c r="BT28" s="157" t="str">
        <f t="array" aca="1" ref="BT28" ca="1">IFERROR(INDEX($K$3:$K$18,MATCH(1,($AM$3:$AM$18=$AR28&amp;$AQ28)*($J$3:$J$18=BT$3),0),0),"")</f>
        <v/>
      </c>
      <c r="BU28" s="159" t="str">
        <f t="array" aca="1" ref="BU28" ca="1">IFERROR(INDEX($I$3:$I$18,MATCH(1,($AM$3:$AM$18=$AR28&amp;$AQ28)*($J$3:$J$18=BU$3),0),0),"")</f>
        <v/>
      </c>
      <c r="BV28" s="157" t="str">
        <f t="array" aca="1" ref="BV28" ca="1">IFERROR(INDEX($L$3:$L$18,MATCH(1,($AM$3:$AM$18=$AR28&amp;$AQ28)*($J$3:$J$18=BV$3),0),0),"")</f>
        <v/>
      </c>
      <c r="BW28" s="157" t="str">
        <f t="array" aca="1" ref="BW28" ca="1">IFERROR(INDEX($M$3:$M$18,MATCH(1,($AM$3:$AM$18=$AR28&amp;$AQ28)*($J$3:$J$18=BW$3),0),0),"")</f>
        <v/>
      </c>
      <c r="BX28" s="157" t="str">
        <f t="array" aca="1" ref="BX28" ca="1">IFERROR(INDEX($K$3:$K$18,MATCH(1,($AM$3:$AM$18=$AR28&amp;$AQ28)*($J$3:$J$18=BX$3),0),0),"")</f>
        <v/>
      </c>
      <c r="BY28" s="159" t="str">
        <f t="array" aca="1" ref="BY28" ca="1">IFERROR(INDEX($I$3:$I$18,MATCH(1,($AM$3:$AM$18=$AR28&amp;$AQ28)*($J$3:$J$18=BY$3),0),0),"")</f>
        <v/>
      </c>
      <c r="BZ28" s="157" t="str">
        <f t="array" aca="1" ref="BZ28" ca="1">IFERROR(INDEX($L$3:$L$18,MATCH(1,($AM$3:$AM$18=$AR28&amp;$AQ28)*($J$3:$J$18=BZ$3),0),0),"")</f>
        <v/>
      </c>
      <c r="CA28" s="157" t="str">
        <f t="array" aca="1" ref="CA28" ca="1">IFERROR(INDEX($M$3:$M$18,MATCH(1,($AM$3:$AM$18=$AR28&amp;$AQ28)*($J$3:$J$18=CA$3),0),0),"")</f>
        <v/>
      </c>
      <c r="CB28" s="157" t="str">
        <f t="array" ref="CB28">IFERROR(INDEX($S$3:$S$34,MATCH(1,($AN$3:$AN$34=$AR28&amp;$AQ28)*($R$3:$R$34=CB$3),0),0),"")</f>
        <v/>
      </c>
      <c r="CC28" s="159" t="str">
        <f t="array" ref="CC28">IFERROR(INDEX($Q$3:$Q$34,MATCH(1,($AN$3:$AN$34=$AR28&amp;$AQ28)*($R$3:$R$34=CC$3),0),0),"")</f>
        <v/>
      </c>
      <c r="CD28" s="157" t="str">
        <f t="array" ref="CD28">IFERROR(INDEX($T$3:$T$34,MATCH(1,($AN$3:$AN$34=$AR28&amp;$AQ28)*($R$3:$R$34=CD$3),0),0),"")</f>
        <v/>
      </c>
      <c r="CE28" s="157" t="str">
        <f t="array" ref="CE28">IFERROR(INDEX($U$3:$U$34,MATCH(1,($AN$3:$AN$34=$AR28&amp;$AQ28)*($R$3:$R$34=CE$3),0),0),"")</f>
        <v/>
      </c>
      <c r="CF28" s="157" t="str">
        <f t="array" ref="CF28">IFERROR(INDEX($S$3:$S$34,MATCH(1,($AN$3:$AN$34=$AR28&amp;$AQ28)*($R$3:$R$34=CF$3),0),0),"")</f>
        <v/>
      </c>
      <c r="CG28" s="159" t="str">
        <f t="array" ref="CG28">IFERROR(INDEX($Q$3:$Q$34,MATCH(1,($AN$3:$AN$34=$AR28&amp;$AQ28)*($R$3:$R$34=CG$3),0),0),"")</f>
        <v/>
      </c>
      <c r="CH28" s="157" t="str">
        <f t="array" ref="CH28">IFERROR(INDEX($T$3:$T$34,MATCH(1,($AN$3:$AN$34=$AR28&amp;$AQ28)*($R$3:$R$34=CH$3),0),0),"")</f>
        <v/>
      </c>
      <c r="CI28" s="157" t="str">
        <f t="array" ref="CI28">IFERROR(INDEX($U$3:$U$34,MATCH(1,($AN$3:$AN$34=$AR28&amp;$AQ28)*($R$3:$R$34=CI$3),0),0),"")</f>
        <v/>
      </c>
      <c r="CJ28" s="157" t="str">
        <f t="array" ref="CJ28">IFERROR(INDEX($S$3:$S$34,MATCH(1,($AN$3:$AN$34=$AR28&amp;$AQ28)*($R$3:$R$34=CJ$3),0),0),"")</f>
        <v/>
      </c>
      <c r="CK28" s="159" t="str">
        <f t="array" ref="CK28">IFERROR(INDEX($Q$3:$Q$34,MATCH(1,($AN$3:$AN$34=$AR28&amp;$AQ28)*($R$3:$R$34=CK$3),0),0),"")</f>
        <v/>
      </c>
      <c r="CL28" s="157" t="str">
        <f t="array" ref="CL28">IFERROR(INDEX($T$3:$T$34,MATCH(1,($AN$3:$AN$34=$AR28&amp;$AQ28)*($R$3:$R$34=CL$3),0),0),"")</f>
        <v/>
      </c>
      <c r="CM28" s="157" t="str">
        <f t="array" ref="CM28">IFERROR(INDEX($U$3:$U$34,MATCH(1,($AN$3:$AN$34=$AR28&amp;$AQ28)*($R$3:$R$34=CM$3),0),0),"")</f>
        <v/>
      </c>
      <c r="CN28" s="157" t="str">
        <f t="array" ref="CN28">IFERROR(INDEX($S$3:$S$34,MATCH(1,($AN$3:$AN$34=$AR28&amp;$AQ28)*($R$3:$R$34=CN$3),0),0),"")</f>
        <v/>
      </c>
      <c r="CO28" s="159" t="str">
        <f t="array" ref="CO28">IFERROR(INDEX($Q$3:$Q$34,MATCH(1,($AN$3:$AN$34=$AR28&amp;$AQ28)*($R$3:$R$34=CO$3),0),0),"")</f>
        <v/>
      </c>
      <c r="CP28" s="157" t="str">
        <f t="array" ref="CP28">IFERROR(INDEX($T$3:$T$34,MATCH(1,($AN$3:$AN$34=$AR28&amp;$AQ28)*($R$3:$R$34=CP$3),0),0),"")</f>
        <v/>
      </c>
      <c r="CQ28" s="157" t="str">
        <f t="array" ref="CQ28">IFERROR(INDEX($U$3:$U$34,MATCH(1,($AN$3:$AN$34=$AR28&amp;$AQ28)*($R$3:$R$34=CQ$3),0),0),"")</f>
        <v/>
      </c>
      <c r="CR28" s="157" t="str">
        <f t="array" ref="CR28">IFERROR(INDEX($S$3:$S$34,MATCH(1,($AN$3:$AN$34=$AR28&amp;$AQ28)*($R$3:$R$34=CR$3),0),0),"")</f>
        <v/>
      </c>
      <c r="CS28" s="159" t="str">
        <f t="array" ref="CS28">IFERROR(INDEX($Q$3:$Q$34,MATCH(1,($AN$3:$AN$34=$AR28&amp;$AQ28)*($R$3:$R$34=CS$3),0),0),"")</f>
        <v/>
      </c>
      <c r="CT28" s="157" t="str">
        <f t="array" ref="CT28">IFERROR(INDEX($T$3:$T$34,MATCH(1,($AN$3:$AN$34=$AR28&amp;$AQ28)*($R$3:$R$34=CT$3),0),0),"")</f>
        <v/>
      </c>
      <c r="CU28" s="157" t="str">
        <f t="array" ref="CU28">IFERROR(INDEX($U$3:$U$34,MATCH(1,($AN$3:$AN$34=$AR28&amp;$AQ28)*($R$3:$R$34=CU$3),0),0),"")</f>
        <v/>
      </c>
      <c r="CV28" s="157" t="str">
        <f t="array" ref="CV28">IFERROR(INDEX($S$3:$S$34,MATCH(1,($AN$3:$AN$34=$AR28&amp;$AQ28)*($R$3:$R$34=CV$3),0),0),"")</f>
        <v/>
      </c>
      <c r="CW28" s="159" t="str">
        <f t="array" ref="CW28">IFERROR(INDEX($Q$3:$Q$34,MATCH(1,($AN$3:$AN$34=$AR28&amp;$AQ28)*($R$3:$R$34=CW$3),0),0),"")</f>
        <v/>
      </c>
      <c r="CX28" s="157" t="str">
        <f t="array" ref="CX28">IFERROR(INDEX($T$3:$T$34,MATCH(1,($AN$3:$AN$34=$AR28&amp;$AQ28)*($R$3:$R$34=CX$3),0),0),"")</f>
        <v/>
      </c>
      <c r="CY28" s="157" t="str">
        <f t="array" ref="CY28">IFERROR(INDEX($U$3:$U$34,MATCH(1,($AN$3:$AN$34=$AR28&amp;$AQ28)*($R$3:$R$34=CY$3),0),0),"")</f>
        <v/>
      </c>
      <c r="CZ28" s="157" t="str">
        <f t="array" ref="CZ28">IFERROR(INDEX($S$3:$S$34,MATCH(1,($AN$3:$AN$34=$AR28&amp;$AQ28)*($R$3:$R$34=CZ$3),0),0),"")</f>
        <v/>
      </c>
      <c r="DA28" s="159" t="str">
        <f t="array" ref="DA28">IFERROR(INDEX($Q$3:$Q$34,MATCH(1,($AN$3:$AN$34=$AR28&amp;$AQ28)*($R$3:$R$34=DA$3),0),0),"")</f>
        <v/>
      </c>
      <c r="DB28" s="157" t="str">
        <f t="array" ref="DB28">IFERROR(INDEX($T$3:$T$34,MATCH(1,($AN$3:$AN$34=$AR28&amp;$AQ28)*($R$3:$R$34=DB$3),0),0),"")</f>
        <v/>
      </c>
      <c r="DC28" s="157" t="str">
        <f t="array" ref="DC28">IFERROR(INDEX($U$3:$U$34,MATCH(1,($AN$3:$AN$34=$AR28&amp;$AQ28)*($R$3:$R$34=DC$3),0),0),"")</f>
        <v/>
      </c>
      <c r="DD28" s="157" t="str">
        <f t="array" ref="DD28">IFERROR(INDEX($AA$3:$AA$66,MATCH(1,($AO$3:$AO$66=$AR28&amp;$AQ28)*($Z$3:$Z$66=DD$3),0),0),"")</f>
        <v/>
      </c>
      <c r="DE28" s="159" t="str">
        <f t="array" ref="DE28">IFERROR(INDEX($Y$3:$Y$66,MATCH(1,($AO$3:$AO$66=$AR28&amp;$AQ28)*($Z$3:$Z$66=DE$3),0),0),"")</f>
        <v/>
      </c>
      <c r="DF28" s="157" t="str">
        <f t="array" ref="DF28">IFERROR(INDEX($AB$3:$AB$66,MATCH(1,($AO$3:$AO$66=$AR28&amp;$AQ28)*($Z$3:$Z$66=DF$3),0),0),"")</f>
        <v/>
      </c>
      <c r="DG28" s="157" t="str">
        <f t="array" ref="DG28">IFERROR(INDEX($AC$3:$AC$66,MATCH(1,($AO$3:$AO$66=$AR28&amp;$AQ28)*($Z$3:$Z$66=DG$3),0),0),"")</f>
        <v/>
      </c>
      <c r="DH28" s="157" t="str">
        <f t="array" ref="DH28">IFERROR(INDEX($AA$3:$AA$66,MATCH(1,($AO$3:$AO$66=$AR28&amp;$AQ28)*($Z$3:$Z$66=DH$3),0),0),"")</f>
        <v/>
      </c>
      <c r="DI28" s="159" t="str">
        <f t="array" ref="DI28">IFERROR(INDEX($Y$3:$Y$66,MATCH(1,($AO$3:$AO$66=$AR28&amp;$AQ28)*($Z$3:$Z$66=DI$3),0),0),"")</f>
        <v/>
      </c>
      <c r="DJ28" s="157" t="str">
        <f t="array" ref="DJ28">IFERROR(INDEX($AB$3:$AB$66,MATCH(1,($AO$3:$AO$66=$AR28&amp;$AQ28)*($Z$3:$Z$66=DJ$3),0),0),"")</f>
        <v/>
      </c>
      <c r="DK28" s="157" t="str">
        <f t="array" ref="DK28">IFERROR(INDEX($AC$3:$AC$66,MATCH(1,($AO$3:$AO$66=$AR28&amp;$AQ28)*($Z$3:$Z$66=DK$3),0),0),"")</f>
        <v/>
      </c>
      <c r="DL28" s="157" t="str">
        <f t="array" ref="DL28">IFERROR(INDEX($AA$3:$AA$66,MATCH(1,($AO$3:$AO$66=$AR28&amp;$AQ28)*($Z$3:$Z$66=DL$3),0),0),"")</f>
        <v/>
      </c>
      <c r="DM28" s="159" t="str">
        <f t="array" ref="DM28">IFERROR(INDEX($Y$3:$Y$66,MATCH(1,($AO$3:$AO$66=$AR28&amp;$AQ28)*($Z$3:$Z$66=DM$3),0),0),"")</f>
        <v/>
      </c>
      <c r="DN28" s="157" t="str">
        <f t="array" ref="DN28">IFERROR(INDEX($AB$3:$AB$66,MATCH(1,($AO$3:$AO$66=$AR28&amp;$AQ28)*($Z$3:$Z$66=DN$3),0),0),"")</f>
        <v/>
      </c>
      <c r="DO28" s="157" t="str">
        <f t="array" ref="DO28">IFERROR(INDEX($AC$3:$AC$66,MATCH(1,($AO$3:$AO$66=$AR28&amp;$AQ28)*($Z$3:$Z$66=DO$3),0),0),"")</f>
        <v/>
      </c>
      <c r="DP28" s="157" t="str">
        <f t="array" ref="DP28">IFERROR(INDEX($AA$3:$AA$66,MATCH(1,($AO$3:$AO$66=$AR28&amp;$AQ28)*($Z$3:$Z$66=DP$3),0),0),"")</f>
        <v/>
      </c>
      <c r="DQ28" s="159" t="str">
        <f t="array" ref="DQ28">IFERROR(INDEX($Y$3:$Y$66,MATCH(1,($AO$3:$AO$66=$AR28&amp;$AQ28)*($Z$3:$Z$66=DQ$3),0),0),"")</f>
        <v/>
      </c>
      <c r="DR28" s="157" t="str">
        <f t="array" ref="DR28">IFERROR(INDEX($AB$3:$AB$66,MATCH(1,($AO$3:$AO$66=$AR28&amp;$AQ28)*($Z$3:$Z$66=DR$3),0),0),"")</f>
        <v/>
      </c>
      <c r="DS28" s="157" t="str">
        <f t="array" ref="DS28">IFERROR(INDEX($AC$3:$AC$66,MATCH(1,($AO$3:$AO$66=$AR28&amp;$AQ28)*($Z$3:$Z$66=DS$3),0),0),"")</f>
        <v/>
      </c>
      <c r="DT28" s="157" t="str">
        <f t="array" ref="DT28">IFERROR(INDEX($AA$3:$AA$66,MATCH(1,($AO$3:$AO$66=$AR28&amp;$AQ28)*($Z$3:$Z$66=DT$3),0),0),"")</f>
        <v/>
      </c>
      <c r="DU28" s="159" t="str">
        <f t="array" ref="DU28">IFERROR(INDEX($Y$3:$Y$66,MATCH(1,($AO$3:$AO$66=$AR28&amp;$AQ28)*($Z$3:$Z$66=DU$3),0),0),"")</f>
        <v/>
      </c>
      <c r="DV28" s="157" t="str">
        <f t="array" ref="DV28">IFERROR(INDEX($AB$3:$AB$66,MATCH(1,($AO$3:$AO$66=$AR28&amp;$AQ28)*($Z$3:$Z$66=DV$3),0),0),"")</f>
        <v/>
      </c>
      <c r="DW28" s="157" t="str">
        <f t="array" ref="DW28">IFERROR(INDEX($AC$3:$AC$66,MATCH(1,($AO$3:$AO$66=$AR28&amp;$AQ28)*($Z$3:$Z$66=DW$3),0),0),"")</f>
        <v/>
      </c>
      <c r="DX28" s="157" t="str">
        <f t="array" ref="DX28">IFERROR(INDEX($AA$3:$AA$66,MATCH(1,($AO$3:$AO$66=$AR28&amp;$AQ28)*($Z$3:$Z$66=DX$3),0),0),"")</f>
        <v/>
      </c>
      <c r="DY28" s="159" t="str">
        <f t="array" ref="DY28">IFERROR(INDEX($Y$3:$Y$66,MATCH(1,($AO$3:$AO$66=$AR28&amp;$AQ28)*($Z$3:$Z$66=DY$3),0),0),"")</f>
        <v/>
      </c>
      <c r="DZ28" s="157" t="str">
        <f t="array" ref="DZ28">IFERROR(INDEX($AB$3:$AB$66,MATCH(1,($AO$3:$AO$66=$AR28&amp;$AQ28)*($Z$3:$Z$66=DZ$3),0),0),"")</f>
        <v/>
      </c>
      <c r="EA28" s="157" t="str">
        <f t="array" ref="EA28">IFERROR(INDEX($AC$3:$AC$66,MATCH(1,($AO$3:$AO$66=$AR28&amp;$AQ28)*($Z$3:$Z$66=EA$3),0),0),"")</f>
        <v/>
      </c>
      <c r="EB28" s="157" t="str">
        <f t="array" ref="EB28">IFERROR(INDEX($AA$3:$AA$66,MATCH(1,($AO$3:$AO$66=$AR28&amp;$AQ28)*($Z$3:$Z$66=EB$3),0),0),"")</f>
        <v/>
      </c>
      <c r="EC28" s="159" t="str">
        <f t="array" ref="EC28">IFERROR(INDEX($Y$3:$Y$66,MATCH(1,($AO$3:$AO$66=$AR28&amp;$AQ28)*($Z$3:$Z$66=EC$3),0),0),"")</f>
        <v/>
      </c>
      <c r="ED28" s="157" t="str">
        <f t="array" ref="ED28">IFERROR(INDEX($AB$3:$AB$66,MATCH(1,($AO$3:$AO$66=$AR28&amp;$AQ28)*($Z$3:$Z$66=ED$3),0),0),"")</f>
        <v/>
      </c>
      <c r="EE28" s="157" t="str">
        <f t="array" ref="EE28">IFERROR(INDEX($AC$3:$AC$66,MATCH(1,($AO$3:$AO$66=$AR28&amp;$AQ28)*($Z$3:$Z$66=EE$3),0),0),"")</f>
        <v/>
      </c>
      <c r="EF28" s="157" t="str">
        <f t="array" ref="EF28">IFERROR(INDEX($AI$3:$AI$130,MATCH(1,($AP$3:$AP$130=$AR28&amp;$AQ28)*($AH$3:$AH$130=EF$3),0),0),"")</f>
        <v/>
      </c>
      <c r="EG28" s="159" t="str">
        <f t="array" ref="EG28">IFERROR(INDEX($AG$3:$AG$130,MATCH(1,($AP$3:$AP$130=$AR28&amp;$AQ28)*($AH$3:$AH$130=EG$3),0),0),"")</f>
        <v/>
      </c>
      <c r="EH28" s="157" t="str">
        <f t="array" ref="EH28">IFERROR(INDEX($AJ$3:$AJ$130,MATCH(1,($AP$3:$AP$130=$AR28&amp;$AQ28)*($AH$3:$AH$130=EH$3),0),0),"")</f>
        <v/>
      </c>
      <c r="EI28" s="157" t="str">
        <f t="array" ref="EI28">IFERROR(INDEX($AK$3:$AK$130,MATCH(1,($AP$3:$AP$130=$AR28&amp;$AQ28)*($AH$3:$AH$130=EI$3),0),0),"")</f>
        <v/>
      </c>
      <c r="EJ28" s="157" t="str">
        <f t="array" ref="EJ28">IFERROR(INDEX($AI$3:$AI$130,MATCH(1,($AP$3:$AP$130=$AR28&amp;$AQ28)*($AH$3:$AH$130=EJ$3),0),0),"")</f>
        <v/>
      </c>
      <c r="EK28" s="159" t="str">
        <f t="array" ref="EK28">IFERROR(INDEX($AG$3:$AG$130,MATCH(1,($AP$3:$AP$130=$AR28&amp;$AQ28)*($AH$3:$AH$130=EK$3),0),0),"")</f>
        <v/>
      </c>
      <c r="EL28" s="157" t="str">
        <f t="array" ref="EL28">IFERROR(INDEX($AJ$3:$AJ$130,MATCH(1,($AP$3:$AP$130=$AR28&amp;$AQ28)*($AH$3:$AH$130=EL$3),0),0),"")</f>
        <v/>
      </c>
      <c r="EM28" s="157" t="str">
        <f t="array" ref="EM28">IFERROR(INDEX($AK$3:$AK$130,MATCH(1,($AP$3:$AP$130=$AR28&amp;$AQ28)*($AH$3:$AH$130=EM$3),0),0),"")</f>
        <v/>
      </c>
      <c r="EN28" s="157" t="str">
        <f t="array" ref="EN28">IFERROR(INDEX($AI$3:$AI$130,MATCH(1,($AP$3:$AP$130=$AR28&amp;$AQ28)*($AH$3:$AH$130=EN$3),0),0),"")</f>
        <v/>
      </c>
      <c r="EO28" s="159" t="str">
        <f t="array" ref="EO28">IFERROR(INDEX($AG$3:$AG$130,MATCH(1,($AP$3:$AP$130=$AR28&amp;$AQ28)*($AH$3:$AH$130=EO$3),0),0),"")</f>
        <v/>
      </c>
      <c r="EP28" s="157" t="str">
        <f t="array" ref="EP28">IFERROR(INDEX($AJ$3:$AJ$130,MATCH(1,($AP$3:$AP$130=$AR28&amp;$AQ28)*($AH$3:$AH$130=EP$3),0),0),"")</f>
        <v/>
      </c>
      <c r="EQ28" s="157" t="str">
        <f t="array" ref="EQ28">IFERROR(INDEX($AK$3:$AK$130,MATCH(1,($AP$3:$AP$130=$AR28&amp;$AQ28)*($AH$3:$AH$130=EQ$3),0),0),"")</f>
        <v/>
      </c>
      <c r="ER28" s="157" t="str">
        <f t="array" ref="ER28">IFERROR(INDEX($AI$3:$AI$130,MATCH(1,($AP$3:$AP$130=$AR28&amp;$AQ28)*($AH$3:$AH$130=ER$3),0),0),"")</f>
        <v/>
      </c>
      <c r="ES28" s="159" t="str">
        <f t="array" ref="ES28">IFERROR(INDEX($AG$3:$AG$130,MATCH(1,($AP$3:$AP$130=$AR28&amp;$AQ28)*($AH$3:$AH$130=ES$3),0),0),"")</f>
        <v/>
      </c>
      <c r="ET28" s="157" t="str">
        <f t="array" ref="ET28">IFERROR(INDEX($AJ$3:$AJ$130,MATCH(1,($AP$3:$AP$130=$AR28&amp;$AQ28)*($AH$3:$AH$130=ET$3),0),0),"")</f>
        <v/>
      </c>
      <c r="EU28" s="157" t="str">
        <f t="array" ref="EU28">IFERROR(INDEX($AK$3:$AK$130,MATCH(1,($AP$3:$AP$130=$AR28&amp;$AQ28)*($AH$3:$AH$130=EU$3),0),0),"")</f>
        <v/>
      </c>
      <c r="EV28" s="157" t="str">
        <f t="array" ref="EV28">IFERROR(INDEX($AI$3:$AI$130,MATCH(1,($AP$3:$AP$130=$AR28&amp;$AQ28)*($AH$3:$AH$130=EV$3),0),0),"")</f>
        <v/>
      </c>
      <c r="EW28" s="159" t="str">
        <f t="array" ref="EW28">IFERROR(INDEX($AG$3:$AG$130,MATCH(1,($AP$3:$AP$130=$AR28&amp;$AQ28)*($AH$3:$AH$130=EW$3),0),0),"")</f>
        <v/>
      </c>
      <c r="EX28" s="157" t="str">
        <f t="array" ref="EX28">IFERROR(INDEX($AJ$3:$AJ$130,MATCH(1,($AP$3:$AP$130=$AR28&amp;$AQ28)*($AH$3:$AH$130=EX$3),0),0),"")</f>
        <v/>
      </c>
      <c r="EY28" s="157" t="str">
        <f t="array" ref="EY28">IFERROR(INDEX($AK$3:$AK$130,MATCH(1,($AP$3:$AP$130=$AR28&amp;$AQ28)*($AH$3:$AH$130=EY$3),0),0),"")</f>
        <v/>
      </c>
      <c r="EZ28" s="157" t="str">
        <f t="array" ref="EZ28">IFERROR(INDEX($AI$3:$AI$130,MATCH(1,($AP$3:$AP$130=$AR28&amp;$AQ28)*($AH$3:$AH$130=EZ$3),0),0),"")</f>
        <v/>
      </c>
      <c r="FA28" s="159" t="str">
        <f t="array" ref="FA28">IFERROR(INDEX($AG$3:$AG$130,MATCH(1,($AP$3:$AP$130=$AR28&amp;$AQ28)*($AH$3:$AH$130=FA$3),0),0),"")</f>
        <v/>
      </c>
      <c r="FB28" s="157" t="str">
        <f t="array" ref="FB28">IFERROR(INDEX($AJ$3:$AJ$130,MATCH(1,($AP$3:$AP$130=$AR28&amp;$AQ28)*($AH$3:$AH$130=FB$3),0),0),"")</f>
        <v/>
      </c>
      <c r="FC28" s="157" t="str">
        <f t="array" ref="FC28">IFERROR(INDEX($AK$3:$AK$130,MATCH(1,($AP$3:$AP$130=$AR28&amp;$AQ28)*($AH$3:$AH$130=FC$3),0),0),"")</f>
        <v/>
      </c>
      <c r="FD28" s="157" t="str">
        <f t="array" ref="FD28">IFERROR(INDEX($AI$3:$AI$130,MATCH(1,($AP$3:$AP$130=$AR28&amp;$AQ28)*($AH$3:$AH$130=FD$3),0),0),"")</f>
        <v/>
      </c>
      <c r="FE28" s="159" t="str">
        <f t="array" ref="FE28">IFERROR(INDEX($AG$3:$AG$130,MATCH(1,($AP$3:$AP$130=$AR28&amp;$AQ28)*($AH$3:$AH$130=FE$3),0),0),"")</f>
        <v/>
      </c>
      <c r="FF28" s="157" t="str">
        <f t="array" ref="FF28">IFERROR(INDEX($AJ$3:$AJ$130,MATCH(1,($AP$3:$AP$130=$AR28&amp;$AQ28)*($AH$3:$AH$130=FF$3),0),0),"")</f>
        <v/>
      </c>
      <c r="FG28" s="157" t="str">
        <f t="array" ref="FG28">IFERROR(INDEX($AK$3:$AK$130,MATCH(1,($AP$3:$AP$130=$AR28&amp;$AQ28)*($AH$3:$AH$130=FG$3),0),0),"")</f>
        <v/>
      </c>
    </row>
    <row r="29" spans="2:163" ht="13.8" x14ac:dyDescent="0.25">
      <c r="B29" s="155">
        <f>dummy1!O35</f>
        <v>27</v>
      </c>
      <c r="C29" s="156">
        <f>dummy1!P35</f>
        <v>42040</v>
      </c>
      <c r="D29" s="157">
        <f>dummy1!Q35</f>
        <v>0.70833333333333337</v>
      </c>
      <c r="E29" s="155" t="str">
        <f>dummy1!R35</f>
        <v>Court 11</v>
      </c>
      <c r="W29" s="155"/>
      <c r="X29" s="155"/>
      <c r="Y29" s="155"/>
      <c r="Z29" s="155"/>
      <c r="AA29" s="155"/>
      <c r="AG29" s="155" t="str">
        <f t="shared" si="34"/>
        <v/>
      </c>
      <c r="AH29" s="155" t="str">
        <f t="shared" si="35"/>
        <v/>
      </c>
      <c r="AI29" s="155" t="str">
        <f t="shared" si="36"/>
        <v/>
      </c>
      <c r="AJ29" s="155" t="str">
        <f t="shared" si="37"/>
        <v/>
      </c>
      <c r="AK29" s="155" t="str">
        <f t="shared" si="38"/>
        <v/>
      </c>
      <c r="AL29" s="154">
        <f>IF(dummy1!B36=dummy1!B35,IF(dummy1!C36&gt;1,AL28,AL28+1),1)</f>
        <v>2</v>
      </c>
      <c r="AN29" s="155" t="str">
        <f t="shared" si="40"/>
        <v>2Court 11</v>
      </c>
      <c r="AO29" s="155" t="str">
        <f t="shared" si="41"/>
        <v>2Court 11</v>
      </c>
      <c r="AP29" s="155" t="str">
        <f t="shared" si="42"/>
        <v>2Court 11</v>
      </c>
      <c r="AQ29" s="155" t="str">
        <f>dummy1!L18</f>
        <v>Court 4</v>
      </c>
      <c r="AR29" s="155">
        <f t="shared" si="58"/>
        <v>1</v>
      </c>
      <c r="AS29" s="155">
        <f t="shared" ca="1" si="51"/>
        <v>4</v>
      </c>
      <c r="AT29" s="155">
        <f t="shared" ca="1" si="52"/>
        <v>0</v>
      </c>
      <c r="AU29" s="155">
        <f t="shared" ca="1" si="53"/>
        <v>0</v>
      </c>
      <c r="AV29" s="155">
        <f t="shared" ca="1" si="54"/>
        <v>0</v>
      </c>
      <c r="AW29" s="155">
        <f t="shared" ca="1" si="55"/>
        <v>0</v>
      </c>
      <c r="AX29" s="155">
        <f t="shared" ca="1" si="56"/>
        <v>0</v>
      </c>
      <c r="AY29" s="155">
        <f t="shared" ca="1" si="57"/>
        <v>0</v>
      </c>
      <c r="AZ29" s="157">
        <f t="array" aca="1" ref="AZ29" ca="1">IFERROR(INDEX($K$3:$K$18,MATCH(1,($AM$3:$AM$18=$AR29&amp;$AQ29)*($J$3:$J$18=AZ$3),0),0),"")</f>
        <v>0.625</v>
      </c>
      <c r="BA29" s="159">
        <f t="array" aca="1" ref="BA29" ca="1">IFERROR(INDEX($I$3:$I$18,MATCH(1,($AM$3:$AM$18=$AR29&amp;$AQ29)*($J$3:$J$18=BA$3),0),0),"")</f>
        <v>4</v>
      </c>
      <c r="BB29" s="157" t="str">
        <f t="array" aca="1" ref="BB29" ca="1">IFERROR(INDEX($L$3:$L$18,MATCH(1,($AM$3:$AM$18=$AR29&amp;$AQ29)*($J$3:$J$18=BB$3),0),0),"")</f>
        <v>Player 5</v>
      </c>
      <c r="BC29" s="157" t="str">
        <f t="array" aca="1" ref="BC29" ca="1">IFERROR(INDEX($M$3:$M$18,MATCH(1,($AM$3:$AM$18=$AR29&amp;$AQ29)*($J$3:$J$18=BC$3),0),0),"")</f>
        <v>Player 12</v>
      </c>
      <c r="BD29" s="157" t="str">
        <f t="array" aca="1" ref="BD29" ca="1">IFERROR(INDEX($K$3:$K$18,MATCH(1,($AM$3:$AM$18=$AR29&amp;$AQ29)*($J$3:$J$18=BD$3),0),0),"")</f>
        <v/>
      </c>
      <c r="BE29" s="159" t="str">
        <f t="array" aca="1" ref="BE29" ca="1">IFERROR(INDEX($I$3:$I$18,MATCH(1,($AM$3:$AM$18=$AR29&amp;$AQ29)*($J$3:$J$18=BE$3),0),0),"")</f>
        <v/>
      </c>
      <c r="BF29" s="157" t="str">
        <f t="array" aca="1" ref="BF29" ca="1">IFERROR(INDEX($L$3:$L$18,MATCH(1,($AM$3:$AM$18=$AR29&amp;$AQ29)*($J$3:$J$18=BF$3),0),0),"")</f>
        <v/>
      </c>
      <c r="BG29" s="157" t="str">
        <f t="array" aca="1" ref="BG29" ca="1">IFERROR(INDEX($M$3:$M$18,MATCH(1,($AM$3:$AM$18=$AR29&amp;$AQ29)*($J$3:$J$18=BG$3),0),0),"")</f>
        <v/>
      </c>
      <c r="BH29" s="157" t="str">
        <f t="array" aca="1" ref="BH29" ca="1">IFERROR(INDEX($K$3:$K$18,MATCH(1,($AM$3:$AM$18=$AR29&amp;$AQ29)*($J$3:$J$18=BH$3),0),0),"")</f>
        <v/>
      </c>
      <c r="BI29" s="159" t="str">
        <f t="array" aca="1" ref="BI29" ca="1">IFERROR(INDEX($I$3:$I$18,MATCH(1,($AM$3:$AM$18=$AR29&amp;$AQ29)*($J$3:$J$18=BI$3),0),0),"")</f>
        <v/>
      </c>
      <c r="BJ29" s="157" t="str">
        <f t="array" aca="1" ref="BJ29" ca="1">IFERROR(INDEX($L$3:$L$18,MATCH(1,($AM$3:$AM$18=$AR29&amp;$AQ29)*($J$3:$J$18=BJ$3),0),0),"")</f>
        <v/>
      </c>
      <c r="BK29" s="157" t="str">
        <f t="array" aca="1" ref="BK29" ca="1">IFERROR(INDEX($M$3:$M$18,MATCH(1,($AM$3:$AM$18=$AR29&amp;$AQ29)*($J$3:$J$18=BK$3),0),0),"")</f>
        <v/>
      </c>
      <c r="BL29" s="157" t="str">
        <f t="array" aca="1" ref="BL29" ca="1">IFERROR(INDEX($K$3:$K$18,MATCH(1,($AM$3:$AM$18=$AR29&amp;$AQ29)*($J$3:$J$18=BL$3),0),0),"")</f>
        <v/>
      </c>
      <c r="BM29" s="159" t="str">
        <f t="array" aca="1" ref="BM29" ca="1">IFERROR(INDEX($I$3:$I$18,MATCH(1,($AM$3:$AM$18=$AR29&amp;$AQ29)*($J$3:$J$18=BM$3),0),0),"")</f>
        <v/>
      </c>
      <c r="BN29" s="157" t="str">
        <f t="array" aca="1" ref="BN29" ca="1">IFERROR(INDEX($L$3:$L$18,MATCH(1,($AM$3:$AM$18=$AR29&amp;$AQ29)*($J$3:$J$18=BN$3),0),0),"")</f>
        <v/>
      </c>
      <c r="BO29" s="157" t="str">
        <f t="array" aca="1" ref="BO29" ca="1">IFERROR(INDEX($M$3:$M$18,MATCH(1,($AM$3:$AM$18=$AR29&amp;$AQ29)*($J$3:$J$18=BO$3),0),0),"")</f>
        <v/>
      </c>
      <c r="BP29" s="157" t="str">
        <f t="array" aca="1" ref="BP29" ca="1">IFERROR(INDEX($K$3:$K$18,MATCH(1,($AM$3:$AM$18=$AR29&amp;$AQ29)*($J$3:$J$18=BP$3),0),0),"")</f>
        <v/>
      </c>
      <c r="BQ29" s="159" t="str">
        <f t="array" aca="1" ref="BQ29" ca="1">IFERROR(INDEX($I$3:$I$18,MATCH(1,($AM$3:$AM$18=$AR29&amp;$AQ29)*($J$3:$J$18=BQ$3),0),0),"")</f>
        <v/>
      </c>
      <c r="BR29" s="157" t="str">
        <f t="array" aca="1" ref="BR29" ca="1">IFERROR(INDEX($L$3:$L$18,MATCH(1,($AM$3:$AM$18=$AR29&amp;$AQ29)*($J$3:$J$18=BR$3),0),0),"")</f>
        <v/>
      </c>
      <c r="BS29" s="157" t="str">
        <f t="array" aca="1" ref="BS29" ca="1">IFERROR(INDEX($M$3:$M$18,MATCH(1,($AM$3:$AM$18=$AR29&amp;$AQ29)*($J$3:$J$18=BS$3),0),0),"")</f>
        <v/>
      </c>
      <c r="BT29" s="157" t="str">
        <f t="array" aca="1" ref="BT29" ca="1">IFERROR(INDEX($K$3:$K$18,MATCH(1,($AM$3:$AM$18=$AR29&amp;$AQ29)*($J$3:$J$18=BT$3),0),0),"")</f>
        <v/>
      </c>
      <c r="BU29" s="159" t="str">
        <f t="array" aca="1" ref="BU29" ca="1">IFERROR(INDEX($I$3:$I$18,MATCH(1,($AM$3:$AM$18=$AR29&amp;$AQ29)*($J$3:$J$18=BU$3),0),0),"")</f>
        <v/>
      </c>
      <c r="BV29" s="157" t="str">
        <f t="array" aca="1" ref="BV29" ca="1">IFERROR(INDEX($L$3:$L$18,MATCH(1,($AM$3:$AM$18=$AR29&amp;$AQ29)*($J$3:$J$18=BV$3),0),0),"")</f>
        <v/>
      </c>
      <c r="BW29" s="157" t="str">
        <f t="array" aca="1" ref="BW29" ca="1">IFERROR(INDEX($M$3:$M$18,MATCH(1,($AM$3:$AM$18=$AR29&amp;$AQ29)*($J$3:$J$18=BW$3),0),0),"")</f>
        <v/>
      </c>
      <c r="BX29" s="157" t="str">
        <f t="array" aca="1" ref="BX29" ca="1">IFERROR(INDEX($K$3:$K$18,MATCH(1,($AM$3:$AM$18=$AR29&amp;$AQ29)*($J$3:$J$18=BX$3),0),0),"")</f>
        <v/>
      </c>
      <c r="BY29" s="159" t="str">
        <f t="array" aca="1" ref="BY29" ca="1">IFERROR(INDEX($I$3:$I$18,MATCH(1,($AM$3:$AM$18=$AR29&amp;$AQ29)*($J$3:$J$18=BY$3),0),0),"")</f>
        <v/>
      </c>
      <c r="BZ29" s="157" t="str">
        <f t="array" aca="1" ref="BZ29" ca="1">IFERROR(INDEX($L$3:$L$18,MATCH(1,($AM$3:$AM$18=$AR29&amp;$AQ29)*($J$3:$J$18=BZ$3),0),0),"")</f>
        <v/>
      </c>
      <c r="CA29" s="157" t="str">
        <f t="array" aca="1" ref="CA29" ca="1">IFERROR(INDEX($M$3:$M$18,MATCH(1,($AM$3:$AM$18=$AR29&amp;$AQ29)*($J$3:$J$18=CA$3),0),0),"")</f>
        <v/>
      </c>
      <c r="CB29" s="157" t="str">
        <f t="array" ref="CB29">IFERROR(INDEX($S$3:$S$34,MATCH(1,($AN$3:$AN$34=$AR29&amp;$AQ29)*($R$3:$R$34=CB$3),0),0),"")</f>
        <v/>
      </c>
      <c r="CC29" s="159" t="str">
        <f t="array" ref="CC29">IFERROR(INDEX($Q$3:$Q$34,MATCH(1,($AN$3:$AN$34=$AR29&amp;$AQ29)*($R$3:$R$34=CC$3),0),0),"")</f>
        <v/>
      </c>
      <c r="CD29" s="157" t="str">
        <f t="array" ref="CD29">IFERROR(INDEX($T$3:$T$34,MATCH(1,($AN$3:$AN$34=$AR29&amp;$AQ29)*($R$3:$R$34=CD$3),0),0),"")</f>
        <v/>
      </c>
      <c r="CE29" s="157" t="str">
        <f t="array" ref="CE29">IFERROR(INDEX($U$3:$U$34,MATCH(1,($AN$3:$AN$34=$AR29&amp;$AQ29)*($R$3:$R$34=CE$3),0),0),"")</f>
        <v/>
      </c>
      <c r="CF29" s="157" t="str">
        <f t="array" ref="CF29">IFERROR(INDEX($S$3:$S$34,MATCH(1,($AN$3:$AN$34=$AR29&amp;$AQ29)*($R$3:$R$34=CF$3),0),0),"")</f>
        <v/>
      </c>
      <c r="CG29" s="159" t="str">
        <f t="array" ref="CG29">IFERROR(INDEX($Q$3:$Q$34,MATCH(1,($AN$3:$AN$34=$AR29&amp;$AQ29)*($R$3:$R$34=CG$3),0),0),"")</f>
        <v/>
      </c>
      <c r="CH29" s="157" t="str">
        <f t="array" ref="CH29">IFERROR(INDEX($T$3:$T$34,MATCH(1,($AN$3:$AN$34=$AR29&amp;$AQ29)*($R$3:$R$34=CH$3),0),0),"")</f>
        <v/>
      </c>
      <c r="CI29" s="157" t="str">
        <f t="array" ref="CI29">IFERROR(INDEX($U$3:$U$34,MATCH(1,($AN$3:$AN$34=$AR29&amp;$AQ29)*($R$3:$R$34=CI$3),0),0),"")</f>
        <v/>
      </c>
      <c r="CJ29" s="157" t="str">
        <f t="array" ref="CJ29">IFERROR(INDEX($S$3:$S$34,MATCH(1,($AN$3:$AN$34=$AR29&amp;$AQ29)*($R$3:$R$34=CJ$3),0),0),"")</f>
        <v/>
      </c>
      <c r="CK29" s="159" t="str">
        <f t="array" ref="CK29">IFERROR(INDEX($Q$3:$Q$34,MATCH(1,($AN$3:$AN$34=$AR29&amp;$AQ29)*($R$3:$R$34=CK$3),0),0),"")</f>
        <v/>
      </c>
      <c r="CL29" s="157" t="str">
        <f t="array" ref="CL29">IFERROR(INDEX($T$3:$T$34,MATCH(1,($AN$3:$AN$34=$AR29&amp;$AQ29)*($R$3:$R$34=CL$3),0),0),"")</f>
        <v/>
      </c>
      <c r="CM29" s="157" t="str">
        <f t="array" ref="CM29">IFERROR(INDEX($U$3:$U$34,MATCH(1,($AN$3:$AN$34=$AR29&amp;$AQ29)*($R$3:$R$34=CM$3),0),0),"")</f>
        <v/>
      </c>
      <c r="CN29" s="157" t="str">
        <f t="array" ref="CN29">IFERROR(INDEX($S$3:$S$34,MATCH(1,($AN$3:$AN$34=$AR29&amp;$AQ29)*($R$3:$R$34=CN$3),0),0),"")</f>
        <v/>
      </c>
      <c r="CO29" s="159" t="str">
        <f t="array" ref="CO29">IFERROR(INDEX($Q$3:$Q$34,MATCH(1,($AN$3:$AN$34=$AR29&amp;$AQ29)*($R$3:$R$34=CO$3),0),0),"")</f>
        <v/>
      </c>
      <c r="CP29" s="157" t="str">
        <f t="array" ref="CP29">IFERROR(INDEX($T$3:$T$34,MATCH(1,($AN$3:$AN$34=$AR29&amp;$AQ29)*($R$3:$R$34=CP$3),0),0),"")</f>
        <v/>
      </c>
      <c r="CQ29" s="157" t="str">
        <f t="array" ref="CQ29">IFERROR(INDEX($U$3:$U$34,MATCH(1,($AN$3:$AN$34=$AR29&amp;$AQ29)*($R$3:$R$34=CQ$3),0),0),"")</f>
        <v/>
      </c>
      <c r="CR29" s="157" t="str">
        <f t="array" ref="CR29">IFERROR(INDEX($S$3:$S$34,MATCH(1,($AN$3:$AN$34=$AR29&amp;$AQ29)*($R$3:$R$34=CR$3),0),0),"")</f>
        <v/>
      </c>
      <c r="CS29" s="159" t="str">
        <f t="array" ref="CS29">IFERROR(INDEX($Q$3:$Q$34,MATCH(1,($AN$3:$AN$34=$AR29&amp;$AQ29)*($R$3:$R$34=CS$3),0),0),"")</f>
        <v/>
      </c>
      <c r="CT29" s="157" t="str">
        <f t="array" ref="CT29">IFERROR(INDEX($T$3:$T$34,MATCH(1,($AN$3:$AN$34=$AR29&amp;$AQ29)*($R$3:$R$34=CT$3),0),0),"")</f>
        <v/>
      </c>
      <c r="CU29" s="157" t="str">
        <f t="array" ref="CU29">IFERROR(INDEX($U$3:$U$34,MATCH(1,($AN$3:$AN$34=$AR29&amp;$AQ29)*($R$3:$R$34=CU$3),0),0),"")</f>
        <v/>
      </c>
      <c r="CV29" s="157" t="str">
        <f t="array" ref="CV29">IFERROR(INDEX($S$3:$S$34,MATCH(1,($AN$3:$AN$34=$AR29&amp;$AQ29)*($R$3:$R$34=CV$3),0),0),"")</f>
        <v/>
      </c>
      <c r="CW29" s="159" t="str">
        <f t="array" ref="CW29">IFERROR(INDEX($Q$3:$Q$34,MATCH(1,($AN$3:$AN$34=$AR29&amp;$AQ29)*($R$3:$R$34=CW$3),0),0),"")</f>
        <v/>
      </c>
      <c r="CX29" s="157" t="str">
        <f t="array" ref="CX29">IFERROR(INDEX($T$3:$T$34,MATCH(1,($AN$3:$AN$34=$AR29&amp;$AQ29)*($R$3:$R$34=CX$3),0),0),"")</f>
        <v/>
      </c>
      <c r="CY29" s="157" t="str">
        <f t="array" ref="CY29">IFERROR(INDEX($U$3:$U$34,MATCH(1,($AN$3:$AN$34=$AR29&amp;$AQ29)*($R$3:$R$34=CY$3),0),0),"")</f>
        <v/>
      </c>
      <c r="CZ29" s="157" t="str">
        <f t="array" ref="CZ29">IFERROR(INDEX($S$3:$S$34,MATCH(1,($AN$3:$AN$34=$AR29&amp;$AQ29)*($R$3:$R$34=CZ$3),0),0),"")</f>
        <v/>
      </c>
      <c r="DA29" s="159" t="str">
        <f t="array" ref="DA29">IFERROR(INDEX($Q$3:$Q$34,MATCH(1,($AN$3:$AN$34=$AR29&amp;$AQ29)*($R$3:$R$34=DA$3),0),0),"")</f>
        <v/>
      </c>
      <c r="DB29" s="157" t="str">
        <f t="array" ref="DB29">IFERROR(INDEX($T$3:$T$34,MATCH(1,($AN$3:$AN$34=$AR29&amp;$AQ29)*($R$3:$R$34=DB$3),0),0),"")</f>
        <v/>
      </c>
      <c r="DC29" s="157" t="str">
        <f t="array" ref="DC29">IFERROR(INDEX($U$3:$U$34,MATCH(1,($AN$3:$AN$34=$AR29&amp;$AQ29)*($R$3:$R$34=DC$3),0),0),"")</f>
        <v/>
      </c>
      <c r="DD29" s="157" t="str">
        <f t="array" ref="DD29">IFERROR(INDEX($AA$3:$AA$66,MATCH(1,($AO$3:$AO$66=$AR29&amp;$AQ29)*($Z$3:$Z$66=DD$3),0),0),"")</f>
        <v/>
      </c>
      <c r="DE29" s="159" t="str">
        <f t="array" ref="DE29">IFERROR(INDEX($Y$3:$Y$66,MATCH(1,($AO$3:$AO$66=$AR29&amp;$AQ29)*($Z$3:$Z$66=DE$3),0),0),"")</f>
        <v/>
      </c>
      <c r="DF29" s="157" t="str">
        <f t="array" ref="DF29">IFERROR(INDEX($AB$3:$AB$66,MATCH(1,($AO$3:$AO$66=$AR29&amp;$AQ29)*($Z$3:$Z$66=DF$3),0),0),"")</f>
        <v/>
      </c>
      <c r="DG29" s="157" t="str">
        <f t="array" ref="DG29">IFERROR(INDEX($AC$3:$AC$66,MATCH(1,($AO$3:$AO$66=$AR29&amp;$AQ29)*($Z$3:$Z$66=DG$3),0),0),"")</f>
        <v/>
      </c>
      <c r="DH29" s="157" t="str">
        <f t="array" ref="DH29">IFERROR(INDEX($AA$3:$AA$66,MATCH(1,($AO$3:$AO$66=$AR29&amp;$AQ29)*($Z$3:$Z$66=DH$3),0),0),"")</f>
        <v/>
      </c>
      <c r="DI29" s="159" t="str">
        <f t="array" ref="DI29">IFERROR(INDEX($Y$3:$Y$66,MATCH(1,($AO$3:$AO$66=$AR29&amp;$AQ29)*($Z$3:$Z$66=DI$3),0),0),"")</f>
        <v/>
      </c>
      <c r="DJ29" s="157" t="str">
        <f t="array" ref="DJ29">IFERROR(INDEX($AB$3:$AB$66,MATCH(1,($AO$3:$AO$66=$AR29&amp;$AQ29)*($Z$3:$Z$66=DJ$3),0),0),"")</f>
        <v/>
      </c>
      <c r="DK29" s="157" t="str">
        <f t="array" ref="DK29">IFERROR(INDEX($AC$3:$AC$66,MATCH(1,($AO$3:$AO$66=$AR29&amp;$AQ29)*($Z$3:$Z$66=DK$3),0),0),"")</f>
        <v/>
      </c>
      <c r="DL29" s="157" t="str">
        <f t="array" ref="DL29">IFERROR(INDEX($AA$3:$AA$66,MATCH(1,($AO$3:$AO$66=$AR29&amp;$AQ29)*($Z$3:$Z$66=DL$3),0),0),"")</f>
        <v/>
      </c>
      <c r="DM29" s="159" t="str">
        <f t="array" ref="DM29">IFERROR(INDEX($Y$3:$Y$66,MATCH(1,($AO$3:$AO$66=$AR29&amp;$AQ29)*($Z$3:$Z$66=DM$3),0),0),"")</f>
        <v/>
      </c>
      <c r="DN29" s="157" t="str">
        <f t="array" ref="DN29">IFERROR(INDEX($AB$3:$AB$66,MATCH(1,($AO$3:$AO$66=$AR29&amp;$AQ29)*($Z$3:$Z$66=DN$3),0),0),"")</f>
        <v/>
      </c>
      <c r="DO29" s="157" t="str">
        <f t="array" ref="DO29">IFERROR(INDEX($AC$3:$AC$66,MATCH(1,($AO$3:$AO$66=$AR29&amp;$AQ29)*($Z$3:$Z$66=DO$3),0),0),"")</f>
        <v/>
      </c>
      <c r="DP29" s="157" t="str">
        <f t="array" ref="DP29">IFERROR(INDEX($AA$3:$AA$66,MATCH(1,($AO$3:$AO$66=$AR29&amp;$AQ29)*($Z$3:$Z$66=DP$3),0),0),"")</f>
        <v/>
      </c>
      <c r="DQ29" s="159" t="str">
        <f t="array" ref="DQ29">IFERROR(INDEX($Y$3:$Y$66,MATCH(1,($AO$3:$AO$66=$AR29&amp;$AQ29)*($Z$3:$Z$66=DQ$3),0),0),"")</f>
        <v/>
      </c>
      <c r="DR29" s="157" t="str">
        <f t="array" ref="DR29">IFERROR(INDEX($AB$3:$AB$66,MATCH(1,($AO$3:$AO$66=$AR29&amp;$AQ29)*($Z$3:$Z$66=DR$3),0),0),"")</f>
        <v/>
      </c>
      <c r="DS29" s="157" t="str">
        <f t="array" ref="DS29">IFERROR(INDEX($AC$3:$AC$66,MATCH(1,($AO$3:$AO$66=$AR29&amp;$AQ29)*($Z$3:$Z$66=DS$3),0),0),"")</f>
        <v/>
      </c>
      <c r="DT29" s="157" t="str">
        <f t="array" ref="DT29">IFERROR(INDEX($AA$3:$AA$66,MATCH(1,($AO$3:$AO$66=$AR29&amp;$AQ29)*($Z$3:$Z$66=DT$3),0),0),"")</f>
        <v/>
      </c>
      <c r="DU29" s="159" t="str">
        <f t="array" ref="DU29">IFERROR(INDEX($Y$3:$Y$66,MATCH(1,($AO$3:$AO$66=$AR29&amp;$AQ29)*($Z$3:$Z$66=DU$3),0),0),"")</f>
        <v/>
      </c>
      <c r="DV29" s="157" t="str">
        <f t="array" ref="DV29">IFERROR(INDEX($AB$3:$AB$66,MATCH(1,($AO$3:$AO$66=$AR29&amp;$AQ29)*($Z$3:$Z$66=DV$3),0),0),"")</f>
        <v/>
      </c>
      <c r="DW29" s="157" t="str">
        <f t="array" ref="DW29">IFERROR(INDEX($AC$3:$AC$66,MATCH(1,($AO$3:$AO$66=$AR29&amp;$AQ29)*($Z$3:$Z$66=DW$3),0),0),"")</f>
        <v/>
      </c>
      <c r="DX29" s="157" t="str">
        <f t="array" ref="DX29">IFERROR(INDEX($AA$3:$AA$66,MATCH(1,($AO$3:$AO$66=$AR29&amp;$AQ29)*($Z$3:$Z$66=DX$3),0),0),"")</f>
        <v/>
      </c>
      <c r="DY29" s="159" t="str">
        <f t="array" ref="DY29">IFERROR(INDEX($Y$3:$Y$66,MATCH(1,($AO$3:$AO$66=$AR29&amp;$AQ29)*($Z$3:$Z$66=DY$3),0),0),"")</f>
        <v/>
      </c>
      <c r="DZ29" s="157" t="str">
        <f t="array" ref="DZ29">IFERROR(INDEX($AB$3:$AB$66,MATCH(1,($AO$3:$AO$66=$AR29&amp;$AQ29)*($Z$3:$Z$66=DZ$3),0),0),"")</f>
        <v/>
      </c>
      <c r="EA29" s="157" t="str">
        <f t="array" ref="EA29">IFERROR(INDEX($AC$3:$AC$66,MATCH(1,($AO$3:$AO$66=$AR29&amp;$AQ29)*($Z$3:$Z$66=EA$3),0),0),"")</f>
        <v/>
      </c>
      <c r="EB29" s="157" t="str">
        <f t="array" ref="EB29">IFERROR(INDEX($AA$3:$AA$66,MATCH(1,($AO$3:$AO$66=$AR29&amp;$AQ29)*($Z$3:$Z$66=EB$3),0),0),"")</f>
        <v/>
      </c>
      <c r="EC29" s="159" t="str">
        <f t="array" ref="EC29">IFERROR(INDEX($Y$3:$Y$66,MATCH(1,($AO$3:$AO$66=$AR29&amp;$AQ29)*($Z$3:$Z$66=EC$3),0),0),"")</f>
        <v/>
      </c>
      <c r="ED29" s="157" t="str">
        <f t="array" ref="ED29">IFERROR(INDEX($AB$3:$AB$66,MATCH(1,($AO$3:$AO$66=$AR29&amp;$AQ29)*($Z$3:$Z$66=ED$3),0),0),"")</f>
        <v/>
      </c>
      <c r="EE29" s="157" t="str">
        <f t="array" ref="EE29">IFERROR(INDEX($AC$3:$AC$66,MATCH(1,($AO$3:$AO$66=$AR29&amp;$AQ29)*($Z$3:$Z$66=EE$3),0),0),"")</f>
        <v/>
      </c>
      <c r="EF29" s="157" t="str">
        <f t="array" ref="EF29">IFERROR(INDEX($AI$3:$AI$130,MATCH(1,($AP$3:$AP$130=$AR29&amp;$AQ29)*($AH$3:$AH$130=EF$3),0),0),"")</f>
        <v/>
      </c>
      <c r="EG29" s="159" t="str">
        <f t="array" ref="EG29">IFERROR(INDEX($AG$3:$AG$130,MATCH(1,($AP$3:$AP$130=$AR29&amp;$AQ29)*($AH$3:$AH$130=EG$3),0),0),"")</f>
        <v/>
      </c>
      <c r="EH29" s="157" t="str">
        <f t="array" ref="EH29">IFERROR(INDEX($AJ$3:$AJ$130,MATCH(1,($AP$3:$AP$130=$AR29&amp;$AQ29)*($AH$3:$AH$130=EH$3),0),0),"")</f>
        <v/>
      </c>
      <c r="EI29" s="157" t="str">
        <f t="array" ref="EI29">IFERROR(INDEX($AK$3:$AK$130,MATCH(1,($AP$3:$AP$130=$AR29&amp;$AQ29)*($AH$3:$AH$130=EI$3),0),0),"")</f>
        <v/>
      </c>
      <c r="EJ29" s="157" t="str">
        <f t="array" ref="EJ29">IFERROR(INDEX($AI$3:$AI$130,MATCH(1,($AP$3:$AP$130=$AR29&amp;$AQ29)*($AH$3:$AH$130=EJ$3),0),0),"")</f>
        <v/>
      </c>
      <c r="EK29" s="159" t="str">
        <f t="array" ref="EK29">IFERROR(INDEX($AG$3:$AG$130,MATCH(1,($AP$3:$AP$130=$AR29&amp;$AQ29)*($AH$3:$AH$130=EK$3),0),0),"")</f>
        <v/>
      </c>
      <c r="EL29" s="157" t="str">
        <f t="array" ref="EL29">IFERROR(INDEX($AJ$3:$AJ$130,MATCH(1,($AP$3:$AP$130=$AR29&amp;$AQ29)*($AH$3:$AH$130=EL$3),0),0),"")</f>
        <v/>
      </c>
      <c r="EM29" s="157" t="str">
        <f t="array" ref="EM29">IFERROR(INDEX($AK$3:$AK$130,MATCH(1,($AP$3:$AP$130=$AR29&amp;$AQ29)*($AH$3:$AH$130=EM$3),0),0),"")</f>
        <v/>
      </c>
      <c r="EN29" s="157" t="str">
        <f t="array" ref="EN29">IFERROR(INDEX($AI$3:$AI$130,MATCH(1,($AP$3:$AP$130=$AR29&amp;$AQ29)*($AH$3:$AH$130=EN$3),0),0),"")</f>
        <v/>
      </c>
      <c r="EO29" s="159" t="str">
        <f t="array" ref="EO29">IFERROR(INDEX($AG$3:$AG$130,MATCH(1,($AP$3:$AP$130=$AR29&amp;$AQ29)*($AH$3:$AH$130=EO$3),0),0),"")</f>
        <v/>
      </c>
      <c r="EP29" s="157" t="str">
        <f t="array" ref="EP29">IFERROR(INDEX($AJ$3:$AJ$130,MATCH(1,($AP$3:$AP$130=$AR29&amp;$AQ29)*($AH$3:$AH$130=EP$3),0),0),"")</f>
        <v/>
      </c>
      <c r="EQ29" s="157" t="str">
        <f t="array" ref="EQ29">IFERROR(INDEX($AK$3:$AK$130,MATCH(1,($AP$3:$AP$130=$AR29&amp;$AQ29)*($AH$3:$AH$130=EQ$3),0),0),"")</f>
        <v/>
      </c>
      <c r="ER29" s="157" t="str">
        <f t="array" ref="ER29">IFERROR(INDEX($AI$3:$AI$130,MATCH(1,($AP$3:$AP$130=$AR29&amp;$AQ29)*($AH$3:$AH$130=ER$3),0),0),"")</f>
        <v/>
      </c>
      <c r="ES29" s="159" t="str">
        <f t="array" ref="ES29">IFERROR(INDEX($AG$3:$AG$130,MATCH(1,($AP$3:$AP$130=$AR29&amp;$AQ29)*($AH$3:$AH$130=ES$3),0),0),"")</f>
        <v/>
      </c>
      <c r="ET29" s="157" t="str">
        <f t="array" ref="ET29">IFERROR(INDEX($AJ$3:$AJ$130,MATCH(1,($AP$3:$AP$130=$AR29&amp;$AQ29)*($AH$3:$AH$130=ET$3),0),0),"")</f>
        <v/>
      </c>
      <c r="EU29" s="157" t="str">
        <f t="array" ref="EU29">IFERROR(INDEX($AK$3:$AK$130,MATCH(1,($AP$3:$AP$130=$AR29&amp;$AQ29)*($AH$3:$AH$130=EU$3),0),0),"")</f>
        <v/>
      </c>
      <c r="EV29" s="157" t="str">
        <f t="array" ref="EV29">IFERROR(INDEX($AI$3:$AI$130,MATCH(1,($AP$3:$AP$130=$AR29&amp;$AQ29)*($AH$3:$AH$130=EV$3),0),0),"")</f>
        <v/>
      </c>
      <c r="EW29" s="159" t="str">
        <f t="array" ref="EW29">IFERROR(INDEX($AG$3:$AG$130,MATCH(1,($AP$3:$AP$130=$AR29&amp;$AQ29)*($AH$3:$AH$130=EW$3),0),0),"")</f>
        <v/>
      </c>
      <c r="EX29" s="157" t="str">
        <f t="array" ref="EX29">IFERROR(INDEX($AJ$3:$AJ$130,MATCH(1,($AP$3:$AP$130=$AR29&amp;$AQ29)*($AH$3:$AH$130=EX$3),0),0),"")</f>
        <v/>
      </c>
      <c r="EY29" s="157" t="str">
        <f t="array" ref="EY29">IFERROR(INDEX($AK$3:$AK$130,MATCH(1,($AP$3:$AP$130=$AR29&amp;$AQ29)*($AH$3:$AH$130=EY$3),0),0),"")</f>
        <v/>
      </c>
      <c r="EZ29" s="157" t="str">
        <f t="array" ref="EZ29">IFERROR(INDEX($AI$3:$AI$130,MATCH(1,($AP$3:$AP$130=$AR29&amp;$AQ29)*($AH$3:$AH$130=EZ$3),0),0),"")</f>
        <v/>
      </c>
      <c r="FA29" s="159" t="str">
        <f t="array" ref="FA29">IFERROR(INDEX($AG$3:$AG$130,MATCH(1,($AP$3:$AP$130=$AR29&amp;$AQ29)*($AH$3:$AH$130=FA$3),0),0),"")</f>
        <v/>
      </c>
      <c r="FB29" s="157" t="str">
        <f t="array" ref="FB29">IFERROR(INDEX($AJ$3:$AJ$130,MATCH(1,($AP$3:$AP$130=$AR29&amp;$AQ29)*($AH$3:$AH$130=FB$3),0),0),"")</f>
        <v/>
      </c>
      <c r="FC29" s="157" t="str">
        <f t="array" ref="FC29">IFERROR(INDEX($AK$3:$AK$130,MATCH(1,($AP$3:$AP$130=$AR29&amp;$AQ29)*($AH$3:$AH$130=FC$3),0),0),"")</f>
        <v/>
      </c>
      <c r="FD29" s="157" t="str">
        <f t="array" ref="FD29">IFERROR(INDEX($AI$3:$AI$130,MATCH(1,($AP$3:$AP$130=$AR29&amp;$AQ29)*($AH$3:$AH$130=FD$3),0),0),"")</f>
        <v/>
      </c>
      <c r="FE29" s="159" t="str">
        <f t="array" ref="FE29">IFERROR(INDEX($AG$3:$AG$130,MATCH(1,($AP$3:$AP$130=$AR29&amp;$AQ29)*($AH$3:$AH$130=FE$3),0),0),"")</f>
        <v/>
      </c>
      <c r="FF29" s="157" t="str">
        <f t="array" ref="FF29">IFERROR(INDEX($AJ$3:$AJ$130,MATCH(1,($AP$3:$AP$130=$AR29&amp;$AQ29)*($AH$3:$AH$130=FF$3),0),0),"")</f>
        <v/>
      </c>
      <c r="FG29" s="157" t="str">
        <f t="array" ref="FG29">IFERROR(INDEX($AK$3:$AK$130,MATCH(1,($AP$3:$AP$130=$AR29&amp;$AQ29)*($AH$3:$AH$130=FG$3),0),0),"")</f>
        <v/>
      </c>
    </row>
    <row r="30" spans="2:163" ht="13.8" x14ac:dyDescent="0.25">
      <c r="B30" s="155">
        <f>dummy1!O36</f>
        <v>28</v>
      </c>
      <c r="C30" s="156">
        <f>dummy1!P36</f>
        <v>42040</v>
      </c>
      <c r="D30" s="157">
        <f>dummy1!Q36</f>
        <v>0.70833333333333337</v>
      </c>
      <c r="E30" s="155" t="str">
        <f>dummy1!R36</f>
        <v>Court 12</v>
      </c>
      <c r="W30" s="155"/>
      <c r="X30" s="155"/>
      <c r="Y30" s="155"/>
      <c r="Z30" s="155"/>
      <c r="AA30" s="155"/>
      <c r="AG30" s="155" t="str">
        <f t="shared" si="34"/>
        <v/>
      </c>
      <c r="AH30" s="155" t="str">
        <f t="shared" si="35"/>
        <v/>
      </c>
      <c r="AI30" s="155" t="str">
        <f t="shared" si="36"/>
        <v/>
      </c>
      <c r="AJ30" s="155" t="str">
        <f t="shared" si="37"/>
        <v/>
      </c>
      <c r="AK30" s="155" t="str">
        <f t="shared" si="38"/>
        <v/>
      </c>
      <c r="AL30" s="154">
        <f>IF(dummy1!B37=dummy1!B36,IF(dummy1!C37&gt;1,AL29,AL29+1),1)</f>
        <v>2</v>
      </c>
      <c r="AN30" s="155" t="str">
        <f t="shared" si="40"/>
        <v>2Court 12</v>
      </c>
      <c r="AO30" s="155" t="str">
        <f t="shared" si="41"/>
        <v>2Court 12</v>
      </c>
      <c r="AP30" s="155" t="str">
        <f t="shared" si="42"/>
        <v>2Court 12</v>
      </c>
      <c r="AQ30" s="155" t="str">
        <f t="shared" ref="AQ30" si="64">AQ29</f>
        <v>Court 4</v>
      </c>
      <c r="AR30" s="155">
        <f t="shared" si="58"/>
        <v>2</v>
      </c>
      <c r="AS30" s="155">
        <f t="shared" ca="1" si="51"/>
        <v>4</v>
      </c>
      <c r="AT30" s="155">
        <f t="shared" ca="1" si="52"/>
        <v>0</v>
      </c>
      <c r="AU30" s="155">
        <f t="shared" ca="1" si="53"/>
        <v>0</v>
      </c>
      <c r="AV30" s="155">
        <f t="shared" ca="1" si="54"/>
        <v>0</v>
      </c>
      <c r="AW30" s="155">
        <f t="shared" ca="1" si="55"/>
        <v>0</v>
      </c>
      <c r="AX30" s="155">
        <f t="shared" ca="1" si="56"/>
        <v>0</v>
      </c>
      <c r="AY30" s="155">
        <f t="shared" ca="1" si="57"/>
        <v>0</v>
      </c>
      <c r="AZ30" s="157" t="str">
        <f t="array" aca="1" ref="AZ30" ca="1">IFERROR(INDEX($K$3:$K$18,MATCH(1,($AM$3:$AM$18=$AR30&amp;$AQ30)*($J$3:$J$18=AZ$3),0),0),"")</f>
        <v/>
      </c>
      <c r="BA30" s="159" t="str">
        <f t="array" aca="1" ref="BA30" ca="1">IFERROR(INDEX($I$3:$I$18,MATCH(1,($AM$3:$AM$18=$AR30&amp;$AQ30)*($J$3:$J$18=BA$3),0),0),"")</f>
        <v/>
      </c>
      <c r="BB30" s="157" t="str">
        <f t="array" aca="1" ref="BB30" ca="1">IFERROR(INDEX($L$3:$L$18,MATCH(1,($AM$3:$AM$18=$AR30&amp;$AQ30)*($J$3:$J$18=BB$3),0),0),"")</f>
        <v/>
      </c>
      <c r="BC30" s="157" t="str">
        <f t="array" aca="1" ref="BC30" ca="1">IFERROR(INDEX($M$3:$M$18,MATCH(1,($AM$3:$AM$18=$AR30&amp;$AQ30)*($J$3:$J$18=BC$3),0),0),"")</f>
        <v/>
      </c>
      <c r="BD30" s="157" t="str">
        <f t="array" aca="1" ref="BD30" ca="1">IFERROR(INDEX($K$3:$K$18,MATCH(1,($AM$3:$AM$18=$AR30&amp;$AQ30)*($J$3:$J$18=BD$3),0),0),"")</f>
        <v/>
      </c>
      <c r="BE30" s="159" t="str">
        <f t="array" aca="1" ref="BE30" ca="1">IFERROR(INDEX($I$3:$I$18,MATCH(1,($AM$3:$AM$18=$AR30&amp;$AQ30)*($J$3:$J$18=BE$3),0),0),"")</f>
        <v/>
      </c>
      <c r="BF30" s="157" t="str">
        <f t="array" aca="1" ref="BF30" ca="1">IFERROR(INDEX($L$3:$L$18,MATCH(1,($AM$3:$AM$18=$AR30&amp;$AQ30)*($J$3:$J$18=BF$3),0),0),"")</f>
        <v/>
      </c>
      <c r="BG30" s="157" t="str">
        <f t="array" aca="1" ref="BG30" ca="1">IFERROR(INDEX($M$3:$M$18,MATCH(1,($AM$3:$AM$18=$AR30&amp;$AQ30)*($J$3:$J$18=BG$3),0),0),"")</f>
        <v/>
      </c>
      <c r="BH30" s="157" t="str">
        <f t="array" aca="1" ref="BH30" ca="1">IFERROR(INDEX($K$3:$K$18,MATCH(1,($AM$3:$AM$18=$AR30&amp;$AQ30)*($J$3:$J$18=BH$3),0),0),"")</f>
        <v/>
      </c>
      <c r="BI30" s="159" t="str">
        <f t="array" aca="1" ref="BI30" ca="1">IFERROR(INDEX($I$3:$I$18,MATCH(1,($AM$3:$AM$18=$AR30&amp;$AQ30)*($J$3:$J$18=BI$3),0),0),"")</f>
        <v/>
      </c>
      <c r="BJ30" s="157" t="str">
        <f t="array" aca="1" ref="BJ30" ca="1">IFERROR(INDEX($L$3:$L$18,MATCH(1,($AM$3:$AM$18=$AR30&amp;$AQ30)*($J$3:$J$18=BJ$3),0),0),"")</f>
        <v/>
      </c>
      <c r="BK30" s="157" t="str">
        <f t="array" aca="1" ref="BK30" ca="1">IFERROR(INDEX($M$3:$M$18,MATCH(1,($AM$3:$AM$18=$AR30&amp;$AQ30)*($J$3:$J$18=BK$3),0),0),"")</f>
        <v/>
      </c>
      <c r="BL30" s="157" t="str">
        <f t="array" aca="1" ref="BL30" ca="1">IFERROR(INDEX($K$3:$K$18,MATCH(1,($AM$3:$AM$18=$AR30&amp;$AQ30)*($J$3:$J$18=BL$3),0),0),"")</f>
        <v/>
      </c>
      <c r="BM30" s="159" t="str">
        <f t="array" aca="1" ref="BM30" ca="1">IFERROR(INDEX($I$3:$I$18,MATCH(1,($AM$3:$AM$18=$AR30&amp;$AQ30)*($J$3:$J$18=BM$3),0),0),"")</f>
        <v/>
      </c>
      <c r="BN30" s="157" t="str">
        <f t="array" aca="1" ref="BN30" ca="1">IFERROR(INDEX($L$3:$L$18,MATCH(1,($AM$3:$AM$18=$AR30&amp;$AQ30)*($J$3:$J$18=BN$3),0),0),"")</f>
        <v/>
      </c>
      <c r="BO30" s="157" t="str">
        <f t="array" aca="1" ref="BO30" ca="1">IFERROR(INDEX($M$3:$M$18,MATCH(1,($AM$3:$AM$18=$AR30&amp;$AQ30)*($J$3:$J$18=BO$3),0),0),"")</f>
        <v/>
      </c>
      <c r="BP30" s="157" t="str">
        <f t="array" aca="1" ref="BP30" ca="1">IFERROR(INDEX($K$3:$K$18,MATCH(1,($AM$3:$AM$18=$AR30&amp;$AQ30)*($J$3:$J$18=BP$3),0),0),"")</f>
        <v/>
      </c>
      <c r="BQ30" s="159" t="str">
        <f t="array" aca="1" ref="BQ30" ca="1">IFERROR(INDEX($I$3:$I$18,MATCH(1,($AM$3:$AM$18=$AR30&amp;$AQ30)*($J$3:$J$18=BQ$3),0),0),"")</f>
        <v/>
      </c>
      <c r="BR30" s="157" t="str">
        <f t="array" aca="1" ref="BR30" ca="1">IFERROR(INDEX($L$3:$L$18,MATCH(1,($AM$3:$AM$18=$AR30&amp;$AQ30)*($J$3:$J$18=BR$3),0),0),"")</f>
        <v/>
      </c>
      <c r="BS30" s="157" t="str">
        <f t="array" aca="1" ref="BS30" ca="1">IFERROR(INDEX($M$3:$M$18,MATCH(1,($AM$3:$AM$18=$AR30&amp;$AQ30)*($J$3:$J$18=BS$3),0),0),"")</f>
        <v/>
      </c>
      <c r="BT30" s="157" t="str">
        <f t="array" aca="1" ref="BT30" ca="1">IFERROR(INDEX($K$3:$K$18,MATCH(1,($AM$3:$AM$18=$AR30&amp;$AQ30)*($J$3:$J$18=BT$3),0),0),"")</f>
        <v/>
      </c>
      <c r="BU30" s="159" t="str">
        <f t="array" aca="1" ref="BU30" ca="1">IFERROR(INDEX($I$3:$I$18,MATCH(1,($AM$3:$AM$18=$AR30&amp;$AQ30)*($J$3:$J$18=BU$3),0),0),"")</f>
        <v/>
      </c>
      <c r="BV30" s="157" t="str">
        <f t="array" aca="1" ref="BV30" ca="1">IFERROR(INDEX($L$3:$L$18,MATCH(1,($AM$3:$AM$18=$AR30&amp;$AQ30)*($J$3:$J$18=BV$3),0),0),"")</f>
        <v/>
      </c>
      <c r="BW30" s="157" t="str">
        <f t="array" aca="1" ref="BW30" ca="1">IFERROR(INDEX($M$3:$M$18,MATCH(1,($AM$3:$AM$18=$AR30&amp;$AQ30)*($J$3:$J$18=BW$3),0),0),"")</f>
        <v/>
      </c>
      <c r="BX30" s="157" t="str">
        <f t="array" aca="1" ref="BX30" ca="1">IFERROR(INDEX($K$3:$K$18,MATCH(1,($AM$3:$AM$18=$AR30&amp;$AQ30)*($J$3:$J$18=BX$3),0),0),"")</f>
        <v/>
      </c>
      <c r="BY30" s="159" t="str">
        <f t="array" aca="1" ref="BY30" ca="1">IFERROR(INDEX($I$3:$I$18,MATCH(1,($AM$3:$AM$18=$AR30&amp;$AQ30)*($J$3:$J$18=BY$3),0),0),"")</f>
        <v/>
      </c>
      <c r="BZ30" s="157" t="str">
        <f t="array" aca="1" ref="BZ30" ca="1">IFERROR(INDEX($L$3:$L$18,MATCH(1,($AM$3:$AM$18=$AR30&amp;$AQ30)*($J$3:$J$18=BZ$3),0),0),"")</f>
        <v/>
      </c>
      <c r="CA30" s="157" t="str">
        <f t="array" aca="1" ref="CA30" ca="1">IFERROR(INDEX($M$3:$M$18,MATCH(1,($AM$3:$AM$18=$AR30&amp;$AQ30)*($J$3:$J$18=CA$3),0),0),"")</f>
        <v/>
      </c>
      <c r="CB30" s="157" t="str">
        <f t="array" ref="CB30">IFERROR(INDEX($S$3:$S$34,MATCH(1,($AN$3:$AN$34=$AR30&amp;$AQ30)*($R$3:$R$34=CB$3),0),0),"")</f>
        <v/>
      </c>
      <c r="CC30" s="159" t="str">
        <f t="array" ref="CC30">IFERROR(INDEX($Q$3:$Q$34,MATCH(1,($AN$3:$AN$34=$AR30&amp;$AQ30)*($R$3:$R$34=CC$3),0),0),"")</f>
        <v/>
      </c>
      <c r="CD30" s="157" t="str">
        <f t="array" ref="CD30">IFERROR(INDEX($T$3:$T$34,MATCH(1,($AN$3:$AN$34=$AR30&amp;$AQ30)*($R$3:$R$34=CD$3),0),0),"")</f>
        <v/>
      </c>
      <c r="CE30" s="157" t="str">
        <f t="array" ref="CE30">IFERROR(INDEX($U$3:$U$34,MATCH(1,($AN$3:$AN$34=$AR30&amp;$AQ30)*($R$3:$R$34=CE$3),0),0),"")</f>
        <v/>
      </c>
      <c r="CF30" s="157" t="str">
        <f t="array" ref="CF30">IFERROR(INDEX($S$3:$S$34,MATCH(1,($AN$3:$AN$34=$AR30&amp;$AQ30)*($R$3:$R$34=CF$3),0),0),"")</f>
        <v/>
      </c>
      <c r="CG30" s="159" t="str">
        <f t="array" ref="CG30">IFERROR(INDEX($Q$3:$Q$34,MATCH(1,($AN$3:$AN$34=$AR30&amp;$AQ30)*($R$3:$R$34=CG$3),0),0),"")</f>
        <v/>
      </c>
      <c r="CH30" s="157" t="str">
        <f t="array" ref="CH30">IFERROR(INDEX($T$3:$T$34,MATCH(1,($AN$3:$AN$34=$AR30&amp;$AQ30)*($R$3:$R$34=CH$3),0),0),"")</f>
        <v/>
      </c>
      <c r="CI30" s="157" t="str">
        <f t="array" ref="CI30">IFERROR(INDEX($U$3:$U$34,MATCH(1,($AN$3:$AN$34=$AR30&amp;$AQ30)*($R$3:$R$34=CI$3),0),0),"")</f>
        <v/>
      </c>
      <c r="CJ30" s="157" t="str">
        <f t="array" ref="CJ30">IFERROR(INDEX($S$3:$S$34,MATCH(1,($AN$3:$AN$34=$AR30&amp;$AQ30)*($R$3:$R$34=CJ$3),0),0),"")</f>
        <v/>
      </c>
      <c r="CK30" s="159" t="str">
        <f t="array" ref="CK30">IFERROR(INDEX($Q$3:$Q$34,MATCH(1,($AN$3:$AN$34=$AR30&amp;$AQ30)*($R$3:$R$34=CK$3),0),0),"")</f>
        <v/>
      </c>
      <c r="CL30" s="157" t="str">
        <f t="array" ref="CL30">IFERROR(INDEX($T$3:$T$34,MATCH(1,($AN$3:$AN$34=$AR30&amp;$AQ30)*($R$3:$R$34=CL$3),0),0),"")</f>
        <v/>
      </c>
      <c r="CM30" s="157" t="str">
        <f t="array" ref="CM30">IFERROR(INDEX($U$3:$U$34,MATCH(1,($AN$3:$AN$34=$AR30&amp;$AQ30)*($R$3:$R$34=CM$3),0),0),"")</f>
        <v/>
      </c>
      <c r="CN30" s="157" t="str">
        <f t="array" ref="CN30">IFERROR(INDEX($S$3:$S$34,MATCH(1,($AN$3:$AN$34=$AR30&amp;$AQ30)*($R$3:$R$34=CN$3),0),0),"")</f>
        <v/>
      </c>
      <c r="CO30" s="159" t="str">
        <f t="array" ref="CO30">IFERROR(INDEX($Q$3:$Q$34,MATCH(1,($AN$3:$AN$34=$AR30&amp;$AQ30)*($R$3:$R$34=CO$3),0),0),"")</f>
        <v/>
      </c>
      <c r="CP30" s="157" t="str">
        <f t="array" ref="CP30">IFERROR(INDEX($T$3:$T$34,MATCH(1,($AN$3:$AN$34=$AR30&amp;$AQ30)*($R$3:$R$34=CP$3),0),0),"")</f>
        <v/>
      </c>
      <c r="CQ30" s="157" t="str">
        <f t="array" ref="CQ30">IFERROR(INDEX($U$3:$U$34,MATCH(1,($AN$3:$AN$34=$AR30&amp;$AQ30)*($R$3:$R$34=CQ$3),0),0),"")</f>
        <v/>
      </c>
      <c r="CR30" s="157" t="str">
        <f t="array" ref="CR30">IFERROR(INDEX($S$3:$S$34,MATCH(1,($AN$3:$AN$34=$AR30&amp;$AQ30)*($R$3:$R$34=CR$3),0),0),"")</f>
        <v/>
      </c>
      <c r="CS30" s="159" t="str">
        <f t="array" ref="CS30">IFERROR(INDEX($Q$3:$Q$34,MATCH(1,($AN$3:$AN$34=$AR30&amp;$AQ30)*($R$3:$R$34=CS$3),0),0),"")</f>
        <v/>
      </c>
      <c r="CT30" s="157" t="str">
        <f t="array" ref="CT30">IFERROR(INDEX($T$3:$T$34,MATCH(1,($AN$3:$AN$34=$AR30&amp;$AQ30)*($R$3:$R$34=CT$3),0),0),"")</f>
        <v/>
      </c>
      <c r="CU30" s="157" t="str">
        <f t="array" ref="CU30">IFERROR(INDEX($U$3:$U$34,MATCH(1,($AN$3:$AN$34=$AR30&amp;$AQ30)*($R$3:$R$34=CU$3),0),0),"")</f>
        <v/>
      </c>
      <c r="CV30" s="157" t="str">
        <f t="array" ref="CV30">IFERROR(INDEX($S$3:$S$34,MATCH(1,($AN$3:$AN$34=$AR30&amp;$AQ30)*($R$3:$R$34=CV$3),0),0),"")</f>
        <v/>
      </c>
      <c r="CW30" s="159" t="str">
        <f t="array" ref="CW30">IFERROR(INDEX($Q$3:$Q$34,MATCH(1,($AN$3:$AN$34=$AR30&amp;$AQ30)*($R$3:$R$34=CW$3),0),0),"")</f>
        <v/>
      </c>
      <c r="CX30" s="157" t="str">
        <f t="array" ref="CX30">IFERROR(INDEX($T$3:$T$34,MATCH(1,($AN$3:$AN$34=$AR30&amp;$AQ30)*($R$3:$R$34=CX$3),0),0),"")</f>
        <v/>
      </c>
      <c r="CY30" s="157" t="str">
        <f t="array" ref="CY30">IFERROR(INDEX($U$3:$U$34,MATCH(1,($AN$3:$AN$34=$AR30&amp;$AQ30)*($R$3:$R$34=CY$3),0),0),"")</f>
        <v/>
      </c>
      <c r="CZ30" s="157" t="str">
        <f t="array" ref="CZ30">IFERROR(INDEX($S$3:$S$34,MATCH(1,($AN$3:$AN$34=$AR30&amp;$AQ30)*($R$3:$R$34=CZ$3),0),0),"")</f>
        <v/>
      </c>
      <c r="DA30" s="159" t="str">
        <f t="array" ref="DA30">IFERROR(INDEX($Q$3:$Q$34,MATCH(1,($AN$3:$AN$34=$AR30&amp;$AQ30)*($R$3:$R$34=DA$3),0),0),"")</f>
        <v/>
      </c>
      <c r="DB30" s="157" t="str">
        <f t="array" ref="DB30">IFERROR(INDEX($T$3:$T$34,MATCH(1,($AN$3:$AN$34=$AR30&amp;$AQ30)*($R$3:$R$34=DB$3),0),0),"")</f>
        <v/>
      </c>
      <c r="DC30" s="157" t="str">
        <f t="array" ref="DC30">IFERROR(INDEX($U$3:$U$34,MATCH(1,($AN$3:$AN$34=$AR30&amp;$AQ30)*($R$3:$R$34=DC$3),0),0),"")</f>
        <v/>
      </c>
      <c r="DD30" s="157" t="str">
        <f t="array" ref="DD30">IFERROR(INDEX($AA$3:$AA$66,MATCH(1,($AO$3:$AO$66=$AR30&amp;$AQ30)*($Z$3:$Z$66=DD$3),0),0),"")</f>
        <v/>
      </c>
      <c r="DE30" s="159" t="str">
        <f t="array" ref="DE30">IFERROR(INDEX($Y$3:$Y$66,MATCH(1,($AO$3:$AO$66=$AR30&amp;$AQ30)*($Z$3:$Z$66=DE$3),0),0),"")</f>
        <v/>
      </c>
      <c r="DF30" s="157" t="str">
        <f t="array" ref="DF30">IFERROR(INDEX($AB$3:$AB$66,MATCH(1,($AO$3:$AO$66=$AR30&amp;$AQ30)*($Z$3:$Z$66=DF$3),0),0),"")</f>
        <v/>
      </c>
      <c r="DG30" s="157" t="str">
        <f t="array" ref="DG30">IFERROR(INDEX($AC$3:$AC$66,MATCH(1,($AO$3:$AO$66=$AR30&amp;$AQ30)*($Z$3:$Z$66=DG$3),0),0),"")</f>
        <v/>
      </c>
      <c r="DH30" s="157" t="str">
        <f t="array" ref="DH30">IFERROR(INDEX($AA$3:$AA$66,MATCH(1,($AO$3:$AO$66=$AR30&amp;$AQ30)*($Z$3:$Z$66=DH$3),0),0),"")</f>
        <v/>
      </c>
      <c r="DI30" s="159" t="str">
        <f t="array" ref="DI30">IFERROR(INDEX($Y$3:$Y$66,MATCH(1,($AO$3:$AO$66=$AR30&amp;$AQ30)*($Z$3:$Z$66=DI$3),0),0),"")</f>
        <v/>
      </c>
      <c r="DJ30" s="157" t="str">
        <f t="array" ref="DJ30">IFERROR(INDEX($AB$3:$AB$66,MATCH(1,($AO$3:$AO$66=$AR30&amp;$AQ30)*($Z$3:$Z$66=DJ$3),0),0),"")</f>
        <v/>
      </c>
      <c r="DK30" s="157" t="str">
        <f t="array" ref="DK30">IFERROR(INDEX($AC$3:$AC$66,MATCH(1,($AO$3:$AO$66=$AR30&amp;$AQ30)*($Z$3:$Z$66=DK$3),0),0),"")</f>
        <v/>
      </c>
      <c r="DL30" s="157" t="str">
        <f t="array" ref="DL30">IFERROR(INDEX($AA$3:$AA$66,MATCH(1,($AO$3:$AO$66=$AR30&amp;$AQ30)*($Z$3:$Z$66=DL$3),0),0),"")</f>
        <v/>
      </c>
      <c r="DM30" s="159" t="str">
        <f t="array" ref="DM30">IFERROR(INDEX($Y$3:$Y$66,MATCH(1,($AO$3:$AO$66=$AR30&amp;$AQ30)*($Z$3:$Z$66=DM$3),0),0),"")</f>
        <v/>
      </c>
      <c r="DN30" s="157" t="str">
        <f t="array" ref="DN30">IFERROR(INDEX($AB$3:$AB$66,MATCH(1,($AO$3:$AO$66=$AR30&amp;$AQ30)*($Z$3:$Z$66=DN$3),0),0),"")</f>
        <v/>
      </c>
      <c r="DO30" s="157" t="str">
        <f t="array" ref="DO30">IFERROR(INDEX($AC$3:$AC$66,MATCH(1,($AO$3:$AO$66=$AR30&amp;$AQ30)*($Z$3:$Z$66=DO$3),0),0),"")</f>
        <v/>
      </c>
      <c r="DP30" s="157" t="str">
        <f t="array" ref="DP30">IFERROR(INDEX($AA$3:$AA$66,MATCH(1,($AO$3:$AO$66=$AR30&amp;$AQ30)*($Z$3:$Z$66=DP$3),0),0),"")</f>
        <v/>
      </c>
      <c r="DQ30" s="159" t="str">
        <f t="array" ref="DQ30">IFERROR(INDEX($Y$3:$Y$66,MATCH(1,($AO$3:$AO$66=$AR30&amp;$AQ30)*($Z$3:$Z$66=DQ$3),0),0),"")</f>
        <v/>
      </c>
      <c r="DR30" s="157" t="str">
        <f t="array" ref="DR30">IFERROR(INDEX($AB$3:$AB$66,MATCH(1,($AO$3:$AO$66=$AR30&amp;$AQ30)*($Z$3:$Z$66=DR$3),0),0),"")</f>
        <v/>
      </c>
      <c r="DS30" s="157" t="str">
        <f t="array" ref="DS30">IFERROR(INDEX($AC$3:$AC$66,MATCH(1,($AO$3:$AO$66=$AR30&amp;$AQ30)*($Z$3:$Z$66=DS$3),0),0),"")</f>
        <v/>
      </c>
      <c r="DT30" s="157" t="str">
        <f t="array" ref="DT30">IFERROR(INDEX($AA$3:$AA$66,MATCH(1,($AO$3:$AO$66=$AR30&amp;$AQ30)*($Z$3:$Z$66=DT$3),0),0),"")</f>
        <v/>
      </c>
      <c r="DU30" s="159" t="str">
        <f t="array" ref="DU30">IFERROR(INDEX($Y$3:$Y$66,MATCH(1,($AO$3:$AO$66=$AR30&amp;$AQ30)*($Z$3:$Z$66=DU$3),0),0),"")</f>
        <v/>
      </c>
      <c r="DV30" s="157" t="str">
        <f t="array" ref="DV30">IFERROR(INDEX($AB$3:$AB$66,MATCH(1,($AO$3:$AO$66=$AR30&amp;$AQ30)*($Z$3:$Z$66=DV$3),0),0),"")</f>
        <v/>
      </c>
      <c r="DW30" s="157" t="str">
        <f t="array" ref="DW30">IFERROR(INDEX($AC$3:$AC$66,MATCH(1,($AO$3:$AO$66=$AR30&amp;$AQ30)*($Z$3:$Z$66=DW$3),0),0),"")</f>
        <v/>
      </c>
      <c r="DX30" s="157" t="str">
        <f t="array" ref="DX30">IFERROR(INDEX($AA$3:$AA$66,MATCH(1,($AO$3:$AO$66=$AR30&amp;$AQ30)*($Z$3:$Z$66=DX$3),0),0),"")</f>
        <v/>
      </c>
      <c r="DY30" s="159" t="str">
        <f t="array" ref="DY30">IFERROR(INDEX($Y$3:$Y$66,MATCH(1,($AO$3:$AO$66=$AR30&amp;$AQ30)*($Z$3:$Z$66=DY$3),0),0),"")</f>
        <v/>
      </c>
      <c r="DZ30" s="157" t="str">
        <f t="array" ref="DZ30">IFERROR(INDEX($AB$3:$AB$66,MATCH(1,($AO$3:$AO$66=$AR30&amp;$AQ30)*($Z$3:$Z$66=DZ$3),0),0),"")</f>
        <v/>
      </c>
      <c r="EA30" s="157" t="str">
        <f t="array" ref="EA30">IFERROR(INDEX($AC$3:$AC$66,MATCH(1,($AO$3:$AO$66=$AR30&amp;$AQ30)*($Z$3:$Z$66=EA$3),0),0),"")</f>
        <v/>
      </c>
      <c r="EB30" s="157" t="str">
        <f t="array" ref="EB30">IFERROR(INDEX($AA$3:$AA$66,MATCH(1,($AO$3:$AO$66=$AR30&amp;$AQ30)*($Z$3:$Z$66=EB$3),0),0),"")</f>
        <v/>
      </c>
      <c r="EC30" s="159" t="str">
        <f t="array" ref="EC30">IFERROR(INDEX($Y$3:$Y$66,MATCH(1,($AO$3:$AO$66=$AR30&amp;$AQ30)*($Z$3:$Z$66=EC$3),0),0),"")</f>
        <v/>
      </c>
      <c r="ED30" s="157" t="str">
        <f t="array" ref="ED30">IFERROR(INDEX($AB$3:$AB$66,MATCH(1,($AO$3:$AO$66=$AR30&amp;$AQ30)*($Z$3:$Z$66=ED$3),0),0),"")</f>
        <v/>
      </c>
      <c r="EE30" s="157" t="str">
        <f t="array" ref="EE30">IFERROR(INDEX($AC$3:$AC$66,MATCH(1,($AO$3:$AO$66=$AR30&amp;$AQ30)*($Z$3:$Z$66=EE$3),0),0),"")</f>
        <v/>
      </c>
      <c r="EF30" s="157" t="str">
        <f t="array" ref="EF30">IFERROR(INDEX($AI$3:$AI$130,MATCH(1,($AP$3:$AP$130=$AR30&amp;$AQ30)*($AH$3:$AH$130=EF$3),0),0),"")</f>
        <v/>
      </c>
      <c r="EG30" s="159" t="str">
        <f t="array" ref="EG30">IFERROR(INDEX($AG$3:$AG$130,MATCH(1,($AP$3:$AP$130=$AR30&amp;$AQ30)*($AH$3:$AH$130=EG$3),0),0),"")</f>
        <v/>
      </c>
      <c r="EH30" s="157" t="str">
        <f t="array" ref="EH30">IFERROR(INDEX($AJ$3:$AJ$130,MATCH(1,($AP$3:$AP$130=$AR30&amp;$AQ30)*($AH$3:$AH$130=EH$3),0),0),"")</f>
        <v/>
      </c>
      <c r="EI30" s="157" t="str">
        <f t="array" ref="EI30">IFERROR(INDEX($AK$3:$AK$130,MATCH(1,($AP$3:$AP$130=$AR30&amp;$AQ30)*($AH$3:$AH$130=EI$3),0),0),"")</f>
        <v/>
      </c>
      <c r="EJ30" s="157" t="str">
        <f t="array" ref="EJ30">IFERROR(INDEX($AI$3:$AI$130,MATCH(1,($AP$3:$AP$130=$AR30&amp;$AQ30)*($AH$3:$AH$130=EJ$3),0),0),"")</f>
        <v/>
      </c>
      <c r="EK30" s="159" t="str">
        <f t="array" ref="EK30">IFERROR(INDEX($AG$3:$AG$130,MATCH(1,($AP$3:$AP$130=$AR30&amp;$AQ30)*($AH$3:$AH$130=EK$3),0),0),"")</f>
        <v/>
      </c>
      <c r="EL30" s="157" t="str">
        <f t="array" ref="EL30">IFERROR(INDEX($AJ$3:$AJ$130,MATCH(1,($AP$3:$AP$130=$AR30&amp;$AQ30)*($AH$3:$AH$130=EL$3),0),0),"")</f>
        <v/>
      </c>
      <c r="EM30" s="157" t="str">
        <f t="array" ref="EM30">IFERROR(INDEX($AK$3:$AK$130,MATCH(1,($AP$3:$AP$130=$AR30&amp;$AQ30)*($AH$3:$AH$130=EM$3),0),0),"")</f>
        <v/>
      </c>
      <c r="EN30" s="157" t="str">
        <f t="array" ref="EN30">IFERROR(INDEX($AI$3:$AI$130,MATCH(1,($AP$3:$AP$130=$AR30&amp;$AQ30)*($AH$3:$AH$130=EN$3),0),0),"")</f>
        <v/>
      </c>
      <c r="EO30" s="159" t="str">
        <f t="array" ref="EO30">IFERROR(INDEX($AG$3:$AG$130,MATCH(1,($AP$3:$AP$130=$AR30&amp;$AQ30)*($AH$3:$AH$130=EO$3),0),0),"")</f>
        <v/>
      </c>
      <c r="EP30" s="157" t="str">
        <f t="array" ref="EP30">IFERROR(INDEX($AJ$3:$AJ$130,MATCH(1,($AP$3:$AP$130=$AR30&amp;$AQ30)*($AH$3:$AH$130=EP$3),0),0),"")</f>
        <v/>
      </c>
      <c r="EQ30" s="157" t="str">
        <f t="array" ref="EQ30">IFERROR(INDEX($AK$3:$AK$130,MATCH(1,($AP$3:$AP$130=$AR30&amp;$AQ30)*($AH$3:$AH$130=EQ$3),0),0),"")</f>
        <v/>
      </c>
      <c r="ER30" s="157" t="str">
        <f t="array" ref="ER30">IFERROR(INDEX($AI$3:$AI$130,MATCH(1,($AP$3:$AP$130=$AR30&amp;$AQ30)*($AH$3:$AH$130=ER$3),0),0),"")</f>
        <v/>
      </c>
      <c r="ES30" s="159" t="str">
        <f t="array" ref="ES30">IFERROR(INDEX($AG$3:$AG$130,MATCH(1,($AP$3:$AP$130=$AR30&amp;$AQ30)*($AH$3:$AH$130=ES$3),0),0),"")</f>
        <v/>
      </c>
      <c r="ET30" s="157" t="str">
        <f t="array" ref="ET30">IFERROR(INDEX($AJ$3:$AJ$130,MATCH(1,($AP$3:$AP$130=$AR30&amp;$AQ30)*($AH$3:$AH$130=ET$3),0),0),"")</f>
        <v/>
      </c>
      <c r="EU30" s="157" t="str">
        <f t="array" ref="EU30">IFERROR(INDEX($AK$3:$AK$130,MATCH(1,($AP$3:$AP$130=$AR30&amp;$AQ30)*($AH$3:$AH$130=EU$3),0),0),"")</f>
        <v/>
      </c>
      <c r="EV30" s="157" t="str">
        <f t="array" ref="EV30">IFERROR(INDEX($AI$3:$AI$130,MATCH(1,($AP$3:$AP$130=$AR30&amp;$AQ30)*($AH$3:$AH$130=EV$3),0),0),"")</f>
        <v/>
      </c>
      <c r="EW30" s="159" t="str">
        <f t="array" ref="EW30">IFERROR(INDEX($AG$3:$AG$130,MATCH(1,($AP$3:$AP$130=$AR30&amp;$AQ30)*($AH$3:$AH$130=EW$3),0),0),"")</f>
        <v/>
      </c>
      <c r="EX30" s="157" t="str">
        <f t="array" ref="EX30">IFERROR(INDEX($AJ$3:$AJ$130,MATCH(1,($AP$3:$AP$130=$AR30&amp;$AQ30)*($AH$3:$AH$130=EX$3),0),0),"")</f>
        <v/>
      </c>
      <c r="EY30" s="157" t="str">
        <f t="array" ref="EY30">IFERROR(INDEX($AK$3:$AK$130,MATCH(1,($AP$3:$AP$130=$AR30&amp;$AQ30)*($AH$3:$AH$130=EY$3),0),0),"")</f>
        <v/>
      </c>
      <c r="EZ30" s="157" t="str">
        <f t="array" ref="EZ30">IFERROR(INDEX($AI$3:$AI$130,MATCH(1,($AP$3:$AP$130=$AR30&amp;$AQ30)*($AH$3:$AH$130=EZ$3),0),0),"")</f>
        <v/>
      </c>
      <c r="FA30" s="159" t="str">
        <f t="array" ref="FA30">IFERROR(INDEX($AG$3:$AG$130,MATCH(1,($AP$3:$AP$130=$AR30&amp;$AQ30)*($AH$3:$AH$130=FA$3),0),0),"")</f>
        <v/>
      </c>
      <c r="FB30" s="157" t="str">
        <f t="array" ref="FB30">IFERROR(INDEX($AJ$3:$AJ$130,MATCH(1,($AP$3:$AP$130=$AR30&amp;$AQ30)*($AH$3:$AH$130=FB$3),0),0),"")</f>
        <v/>
      </c>
      <c r="FC30" s="157" t="str">
        <f t="array" ref="FC30">IFERROR(INDEX($AK$3:$AK$130,MATCH(1,($AP$3:$AP$130=$AR30&amp;$AQ30)*($AH$3:$AH$130=FC$3),0),0),"")</f>
        <v/>
      </c>
      <c r="FD30" s="157" t="str">
        <f t="array" ref="FD30">IFERROR(INDEX($AI$3:$AI$130,MATCH(1,($AP$3:$AP$130=$AR30&amp;$AQ30)*($AH$3:$AH$130=FD$3),0),0),"")</f>
        <v/>
      </c>
      <c r="FE30" s="159" t="str">
        <f t="array" ref="FE30">IFERROR(INDEX($AG$3:$AG$130,MATCH(1,($AP$3:$AP$130=$AR30&amp;$AQ30)*($AH$3:$AH$130=FE$3),0),0),"")</f>
        <v/>
      </c>
      <c r="FF30" s="157" t="str">
        <f t="array" ref="FF30">IFERROR(INDEX($AJ$3:$AJ$130,MATCH(1,($AP$3:$AP$130=$AR30&amp;$AQ30)*($AH$3:$AH$130=FF$3),0),0),"")</f>
        <v/>
      </c>
      <c r="FG30" s="157" t="str">
        <f t="array" ref="FG30">IFERROR(INDEX($AK$3:$AK$130,MATCH(1,($AP$3:$AP$130=$AR30&amp;$AQ30)*($AH$3:$AH$130=FG$3),0),0),"")</f>
        <v/>
      </c>
    </row>
    <row r="31" spans="2:163" ht="13.8" x14ac:dyDescent="0.25">
      <c r="B31" s="155">
        <f>dummy1!O37</f>
        <v>29</v>
      </c>
      <c r="C31" s="156">
        <f>dummy1!P37</f>
        <v>42040</v>
      </c>
      <c r="D31" s="157">
        <f>dummy1!Q37</f>
        <v>0.70833333333333337</v>
      </c>
      <c r="E31" s="155" t="str">
        <f>dummy1!R37</f>
        <v>Court 13</v>
      </c>
      <c r="W31" s="155"/>
      <c r="X31" s="155"/>
      <c r="Y31" s="155"/>
      <c r="Z31" s="155"/>
      <c r="AA31" s="155"/>
      <c r="AG31" s="155" t="str">
        <f t="shared" si="34"/>
        <v/>
      </c>
      <c r="AH31" s="155" t="str">
        <f t="shared" si="35"/>
        <v/>
      </c>
      <c r="AI31" s="155" t="str">
        <f t="shared" si="36"/>
        <v/>
      </c>
      <c r="AJ31" s="155" t="str">
        <f t="shared" si="37"/>
        <v/>
      </c>
      <c r="AK31" s="155" t="str">
        <f t="shared" si="38"/>
        <v/>
      </c>
      <c r="AL31" s="154">
        <f>IF(dummy1!B38=dummy1!B37,IF(dummy1!C38&gt;1,AL30,AL30+1),1)</f>
        <v>2</v>
      </c>
      <c r="AN31" s="155" t="str">
        <f t="shared" si="40"/>
        <v>2Court 13</v>
      </c>
      <c r="AO31" s="155" t="str">
        <f t="shared" si="41"/>
        <v>2Court 13</v>
      </c>
      <c r="AP31" s="155" t="str">
        <f t="shared" si="42"/>
        <v>2Court 13</v>
      </c>
      <c r="AQ31" s="155" t="str">
        <f t="shared" si="63"/>
        <v>Court 4</v>
      </c>
      <c r="AR31" s="155">
        <f t="shared" si="58"/>
        <v>3</v>
      </c>
      <c r="AS31" s="155">
        <f t="shared" ca="1" si="51"/>
        <v>4</v>
      </c>
      <c r="AT31" s="155">
        <f t="shared" ca="1" si="52"/>
        <v>0</v>
      </c>
      <c r="AU31" s="155">
        <f t="shared" ca="1" si="53"/>
        <v>0</v>
      </c>
      <c r="AV31" s="155">
        <f t="shared" ca="1" si="54"/>
        <v>0</v>
      </c>
      <c r="AW31" s="155">
        <f t="shared" ca="1" si="55"/>
        <v>0</v>
      </c>
      <c r="AX31" s="155">
        <f t="shared" ca="1" si="56"/>
        <v>0</v>
      </c>
      <c r="AY31" s="155">
        <f t="shared" ca="1" si="57"/>
        <v>0</v>
      </c>
      <c r="AZ31" s="157" t="str">
        <f t="array" aca="1" ref="AZ31" ca="1">IFERROR(INDEX($K$3:$K$18,MATCH(1,($AM$3:$AM$18=$AR31&amp;$AQ31)*($J$3:$J$18=AZ$3),0),0),"")</f>
        <v/>
      </c>
      <c r="BA31" s="159" t="str">
        <f t="array" aca="1" ref="BA31" ca="1">IFERROR(INDEX($I$3:$I$18,MATCH(1,($AM$3:$AM$18=$AR31&amp;$AQ31)*($J$3:$J$18=BA$3),0),0),"")</f>
        <v/>
      </c>
      <c r="BB31" s="157" t="str">
        <f t="array" aca="1" ref="BB31" ca="1">IFERROR(INDEX($L$3:$L$18,MATCH(1,($AM$3:$AM$18=$AR31&amp;$AQ31)*($J$3:$J$18=BB$3),0),0),"")</f>
        <v/>
      </c>
      <c r="BC31" s="157" t="str">
        <f t="array" aca="1" ref="BC31" ca="1">IFERROR(INDEX($M$3:$M$18,MATCH(1,($AM$3:$AM$18=$AR31&amp;$AQ31)*($J$3:$J$18=BC$3),0),0),"")</f>
        <v/>
      </c>
      <c r="BD31" s="157" t="str">
        <f t="array" aca="1" ref="BD31" ca="1">IFERROR(INDEX($K$3:$K$18,MATCH(1,($AM$3:$AM$18=$AR31&amp;$AQ31)*($J$3:$J$18=BD$3),0),0),"")</f>
        <v/>
      </c>
      <c r="BE31" s="159" t="str">
        <f t="array" aca="1" ref="BE31" ca="1">IFERROR(INDEX($I$3:$I$18,MATCH(1,($AM$3:$AM$18=$AR31&amp;$AQ31)*($J$3:$J$18=BE$3),0),0),"")</f>
        <v/>
      </c>
      <c r="BF31" s="157" t="str">
        <f t="array" aca="1" ref="BF31" ca="1">IFERROR(INDEX($L$3:$L$18,MATCH(1,($AM$3:$AM$18=$AR31&amp;$AQ31)*($J$3:$J$18=BF$3),0),0),"")</f>
        <v/>
      </c>
      <c r="BG31" s="157" t="str">
        <f t="array" aca="1" ref="BG31" ca="1">IFERROR(INDEX($M$3:$M$18,MATCH(1,($AM$3:$AM$18=$AR31&amp;$AQ31)*($J$3:$J$18=BG$3),0),0),"")</f>
        <v/>
      </c>
      <c r="BH31" s="157" t="str">
        <f t="array" aca="1" ref="BH31" ca="1">IFERROR(INDEX($K$3:$K$18,MATCH(1,($AM$3:$AM$18=$AR31&amp;$AQ31)*($J$3:$J$18=BH$3),0),0),"")</f>
        <v/>
      </c>
      <c r="BI31" s="159" t="str">
        <f t="array" aca="1" ref="BI31" ca="1">IFERROR(INDEX($I$3:$I$18,MATCH(1,($AM$3:$AM$18=$AR31&amp;$AQ31)*($J$3:$J$18=BI$3),0),0),"")</f>
        <v/>
      </c>
      <c r="BJ31" s="157" t="str">
        <f t="array" aca="1" ref="BJ31" ca="1">IFERROR(INDEX($L$3:$L$18,MATCH(1,($AM$3:$AM$18=$AR31&amp;$AQ31)*($J$3:$J$18=BJ$3),0),0),"")</f>
        <v/>
      </c>
      <c r="BK31" s="157" t="str">
        <f t="array" aca="1" ref="BK31" ca="1">IFERROR(INDEX($M$3:$M$18,MATCH(1,($AM$3:$AM$18=$AR31&amp;$AQ31)*($J$3:$J$18=BK$3),0),0),"")</f>
        <v/>
      </c>
      <c r="BL31" s="157" t="str">
        <f t="array" aca="1" ref="BL31" ca="1">IFERROR(INDEX($K$3:$K$18,MATCH(1,($AM$3:$AM$18=$AR31&amp;$AQ31)*($J$3:$J$18=BL$3),0),0),"")</f>
        <v/>
      </c>
      <c r="BM31" s="159" t="str">
        <f t="array" aca="1" ref="BM31" ca="1">IFERROR(INDEX($I$3:$I$18,MATCH(1,($AM$3:$AM$18=$AR31&amp;$AQ31)*($J$3:$J$18=BM$3),0),0),"")</f>
        <v/>
      </c>
      <c r="BN31" s="157" t="str">
        <f t="array" aca="1" ref="BN31" ca="1">IFERROR(INDEX($L$3:$L$18,MATCH(1,($AM$3:$AM$18=$AR31&amp;$AQ31)*($J$3:$J$18=BN$3),0),0),"")</f>
        <v/>
      </c>
      <c r="BO31" s="157" t="str">
        <f t="array" aca="1" ref="BO31" ca="1">IFERROR(INDEX($M$3:$M$18,MATCH(1,($AM$3:$AM$18=$AR31&amp;$AQ31)*($J$3:$J$18=BO$3),0),0),"")</f>
        <v/>
      </c>
      <c r="BP31" s="157" t="str">
        <f t="array" aca="1" ref="BP31" ca="1">IFERROR(INDEX($K$3:$K$18,MATCH(1,($AM$3:$AM$18=$AR31&amp;$AQ31)*($J$3:$J$18=BP$3),0),0),"")</f>
        <v/>
      </c>
      <c r="BQ31" s="159" t="str">
        <f t="array" aca="1" ref="BQ31" ca="1">IFERROR(INDEX($I$3:$I$18,MATCH(1,($AM$3:$AM$18=$AR31&amp;$AQ31)*($J$3:$J$18=BQ$3),0),0),"")</f>
        <v/>
      </c>
      <c r="BR31" s="157" t="str">
        <f t="array" aca="1" ref="BR31" ca="1">IFERROR(INDEX($L$3:$L$18,MATCH(1,($AM$3:$AM$18=$AR31&amp;$AQ31)*($J$3:$J$18=BR$3),0),0),"")</f>
        <v/>
      </c>
      <c r="BS31" s="157" t="str">
        <f t="array" aca="1" ref="BS31" ca="1">IFERROR(INDEX($M$3:$M$18,MATCH(1,($AM$3:$AM$18=$AR31&amp;$AQ31)*($J$3:$J$18=BS$3),0),0),"")</f>
        <v/>
      </c>
      <c r="BT31" s="157" t="str">
        <f t="array" aca="1" ref="BT31" ca="1">IFERROR(INDEX($K$3:$K$18,MATCH(1,($AM$3:$AM$18=$AR31&amp;$AQ31)*($J$3:$J$18=BT$3),0),0),"")</f>
        <v/>
      </c>
      <c r="BU31" s="159" t="str">
        <f t="array" aca="1" ref="BU31" ca="1">IFERROR(INDEX($I$3:$I$18,MATCH(1,($AM$3:$AM$18=$AR31&amp;$AQ31)*($J$3:$J$18=BU$3),0),0),"")</f>
        <v/>
      </c>
      <c r="BV31" s="157" t="str">
        <f t="array" aca="1" ref="BV31" ca="1">IFERROR(INDEX($L$3:$L$18,MATCH(1,($AM$3:$AM$18=$AR31&amp;$AQ31)*($J$3:$J$18=BV$3),0),0),"")</f>
        <v/>
      </c>
      <c r="BW31" s="157" t="str">
        <f t="array" aca="1" ref="BW31" ca="1">IFERROR(INDEX($M$3:$M$18,MATCH(1,($AM$3:$AM$18=$AR31&amp;$AQ31)*($J$3:$J$18=BW$3),0),0),"")</f>
        <v/>
      </c>
      <c r="BX31" s="157" t="str">
        <f t="array" aca="1" ref="BX31" ca="1">IFERROR(INDEX($K$3:$K$18,MATCH(1,($AM$3:$AM$18=$AR31&amp;$AQ31)*($J$3:$J$18=BX$3),0),0),"")</f>
        <v/>
      </c>
      <c r="BY31" s="159" t="str">
        <f t="array" aca="1" ref="BY31" ca="1">IFERROR(INDEX($I$3:$I$18,MATCH(1,($AM$3:$AM$18=$AR31&amp;$AQ31)*($J$3:$J$18=BY$3),0),0),"")</f>
        <v/>
      </c>
      <c r="BZ31" s="157" t="str">
        <f t="array" aca="1" ref="BZ31" ca="1">IFERROR(INDEX($L$3:$L$18,MATCH(1,($AM$3:$AM$18=$AR31&amp;$AQ31)*($J$3:$J$18=BZ$3),0),0),"")</f>
        <v/>
      </c>
      <c r="CA31" s="157" t="str">
        <f t="array" aca="1" ref="CA31" ca="1">IFERROR(INDEX($M$3:$M$18,MATCH(1,($AM$3:$AM$18=$AR31&amp;$AQ31)*($J$3:$J$18=CA$3),0),0),"")</f>
        <v/>
      </c>
      <c r="CB31" s="157" t="str">
        <f t="array" ref="CB31">IFERROR(INDEX($S$3:$S$34,MATCH(1,($AN$3:$AN$34=$AR31&amp;$AQ31)*($R$3:$R$34=CB$3),0),0),"")</f>
        <v/>
      </c>
      <c r="CC31" s="159" t="str">
        <f t="array" ref="CC31">IFERROR(INDEX($Q$3:$Q$34,MATCH(1,($AN$3:$AN$34=$AR31&amp;$AQ31)*($R$3:$R$34=CC$3),0),0),"")</f>
        <v/>
      </c>
      <c r="CD31" s="157" t="str">
        <f t="array" ref="CD31">IFERROR(INDEX($T$3:$T$34,MATCH(1,($AN$3:$AN$34=$AR31&amp;$AQ31)*($R$3:$R$34=CD$3),0),0),"")</f>
        <v/>
      </c>
      <c r="CE31" s="157" t="str">
        <f t="array" ref="CE31">IFERROR(INDEX($U$3:$U$34,MATCH(1,($AN$3:$AN$34=$AR31&amp;$AQ31)*($R$3:$R$34=CE$3),0),0),"")</f>
        <v/>
      </c>
      <c r="CF31" s="157" t="str">
        <f t="array" ref="CF31">IFERROR(INDEX($S$3:$S$34,MATCH(1,($AN$3:$AN$34=$AR31&amp;$AQ31)*($R$3:$R$34=CF$3),0),0),"")</f>
        <v/>
      </c>
      <c r="CG31" s="159" t="str">
        <f t="array" ref="CG31">IFERROR(INDEX($Q$3:$Q$34,MATCH(1,($AN$3:$AN$34=$AR31&amp;$AQ31)*($R$3:$R$34=CG$3),0),0),"")</f>
        <v/>
      </c>
      <c r="CH31" s="157" t="str">
        <f t="array" ref="CH31">IFERROR(INDEX($T$3:$T$34,MATCH(1,($AN$3:$AN$34=$AR31&amp;$AQ31)*($R$3:$R$34=CH$3),0),0),"")</f>
        <v/>
      </c>
      <c r="CI31" s="157" t="str">
        <f t="array" ref="CI31">IFERROR(INDEX($U$3:$U$34,MATCH(1,($AN$3:$AN$34=$AR31&amp;$AQ31)*($R$3:$R$34=CI$3),0),0),"")</f>
        <v/>
      </c>
      <c r="CJ31" s="157" t="str">
        <f t="array" ref="CJ31">IFERROR(INDEX($S$3:$S$34,MATCH(1,($AN$3:$AN$34=$AR31&amp;$AQ31)*($R$3:$R$34=CJ$3),0),0),"")</f>
        <v/>
      </c>
      <c r="CK31" s="159" t="str">
        <f t="array" ref="CK31">IFERROR(INDEX($Q$3:$Q$34,MATCH(1,($AN$3:$AN$34=$AR31&amp;$AQ31)*($R$3:$R$34=CK$3),0),0),"")</f>
        <v/>
      </c>
      <c r="CL31" s="157" t="str">
        <f t="array" ref="CL31">IFERROR(INDEX($T$3:$T$34,MATCH(1,($AN$3:$AN$34=$AR31&amp;$AQ31)*($R$3:$R$34=CL$3),0),0),"")</f>
        <v/>
      </c>
      <c r="CM31" s="157" t="str">
        <f t="array" ref="CM31">IFERROR(INDEX($U$3:$U$34,MATCH(1,($AN$3:$AN$34=$AR31&amp;$AQ31)*($R$3:$R$34=CM$3),0),0),"")</f>
        <v/>
      </c>
      <c r="CN31" s="157" t="str">
        <f t="array" ref="CN31">IFERROR(INDEX($S$3:$S$34,MATCH(1,($AN$3:$AN$34=$AR31&amp;$AQ31)*($R$3:$R$34=CN$3),0),0),"")</f>
        <v/>
      </c>
      <c r="CO31" s="159" t="str">
        <f t="array" ref="CO31">IFERROR(INDEX($Q$3:$Q$34,MATCH(1,($AN$3:$AN$34=$AR31&amp;$AQ31)*($R$3:$R$34=CO$3),0),0),"")</f>
        <v/>
      </c>
      <c r="CP31" s="157" t="str">
        <f t="array" ref="CP31">IFERROR(INDEX($T$3:$T$34,MATCH(1,($AN$3:$AN$34=$AR31&amp;$AQ31)*($R$3:$R$34=CP$3),0),0),"")</f>
        <v/>
      </c>
      <c r="CQ31" s="157" t="str">
        <f t="array" ref="CQ31">IFERROR(INDEX($U$3:$U$34,MATCH(1,($AN$3:$AN$34=$AR31&amp;$AQ31)*($R$3:$R$34=CQ$3),0),0),"")</f>
        <v/>
      </c>
      <c r="CR31" s="157" t="str">
        <f t="array" ref="CR31">IFERROR(INDEX($S$3:$S$34,MATCH(1,($AN$3:$AN$34=$AR31&amp;$AQ31)*($R$3:$R$34=CR$3),0),0),"")</f>
        <v/>
      </c>
      <c r="CS31" s="159" t="str">
        <f t="array" ref="CS31">IFERROR(INDEX($Q$3:$Q$34,MATCH(1,($AN$3:$AN$34=$AR31&amp;$AQ31)*($R$3:$R$34=CS$3),0),0),"")</f>
        <v/>
      </c>
      <c r="CT31" s="157" t="str">
        <f t="array" ref="CT31">IFERROR(INDEX($T$3:$T$34,MATCH(1,($AN$3:$AN$34=$AR31&amp;$AQ31)*($R$3:$R$34=CT$3),0),0),"")</f>
        <v/>
      </c>
      <c r="CU31" s="157" t="str">
        <f t="array" ref="CU31">IFERROR(INDEX($U$3:$U$34,MATCH(1,($AN$3:$AN$34=$AR31&amp;$AQ31)*($R$3:$R$34=CU$3),0),0),"")</f>
        <v/>
      </c>
      <c r="CV31" s="157" t="str">
        <f t="array" ref="CV31">IFERROR(INDEX($S$3:$S$34,MATCH(1,($AN$3:$AN$34=$AR31&amp;$AQ31)*($R$3:$R$34=CV$3),0),0),"")</f>
        <v/>
      </c>
      <c r="CW31" s="159" t="str">
        <f t="array" ref="CW31">IFERROR(INDEX($Q$3:$Q$34,MATCH(1,($AN$3:$AN$34=$AR31&amp;$AQ31)*($R$3:$R$34=CW$3),0),0),"")</f>
        <v/>
      </c>
      <c r="CX31" s="157" t="str">
        <f t="array" ref="CX31">IFERROR(INDEX($T$3:$T$34,MATCH(1,($AN$3:$AN$34=$AR31&amp;$AQ31)*($R$3:$R$34=CX$3),0),0),"")</f>
        <v/>
      </c>
      <c r="CY31" s="157" t="str">
        <f t="array" ref="CY31">IFERROR(INDEX($U$3:$U$34,MATCH(1,($AN$3:$AN$34=$AR31&amp;$AQ31)*($R$3:$R$34=CY$3),0),0),"")</f>
        <v/>
      </c>
      <c r="CZ31" s="157" t="str">
        <f t="array" ref="CZ31">IFERROR(INDEX($S$3:$S$34,MATCH(1,($AN$3:$AN$34=$AR31&amp;$AQ31)*($R$3:$R$34=CZ$3),0),0),"")</f>
        <v/>
      </c>
      <c r="DA31" s="159" t="str">
        <f t="array" ref="DA31">IFERROR(INDEX($Q$3:$Q$34,MATCH(1,($AN$3:$AN$34=$AR31&amp;$AQ31)*($R$3:$R$34=DA$3),0),0),"")</f>
        <v/>
      </c>
      <c r="DB31" s="157" t="str">
        <f t="array" ref="DB31">IFERROR(INDEX($T$3:$T$34,MATCH(1,($AN$3:$AN$34=$AR31&amp;$AQ31)*($R$3:$R$34=DB$3),0),0),"")</f>
        <v/>
      </c>
      <c r="DC31" s="157" t="str">
        <f t="array" ref="DC31">IFERROR(INDEX($U$3:$U$34,MATCH(1,($AN$3:$AN$34=$AR31&amp;$AQ31)*($R$3:$R$34=DC$3),0),0),"")</f>
        <v/>
      </c>
      <c r="DD31" s="157" t="str">
        <f t="array" ref="DD31">IFERROR(INDEX($AA$3:$AA$66,MATCH(1,($AO$3:$AO$66=$AR31&amp;$AQ31)*($Z$3:$Z$66=DD$3),0),0),"")</f>
        <v/>
      </c>
      <c r="DE31" s="159" t="str">
        <f t="array" ref="DE31">IFERROR(INDEX($Y$3:$Y$66,MATCH(1,($AO$3:$AO$66=$AR31&amp;$AQ31)*($Z$3:$Z$66=DE$3),0),0),"")</f>
        <v/>
      </c>
      <c r="DF31" s="157" t="str">
        <f t="array" ref="DF31">IFERROR(INDEX($AB$3:$AB$66,MATCH(1,($AO$3:$AO$66=$AR31&amp;$AQ31)*($Z$3:$Z$66=DF$3),0),0),"")</f>
        <v/>
      </c>
      <c r="DG31" s="157" t="str">
        <f t="array" ref="DG31">IFERROR(INDEX($AC$3:$AC$66,MATCH(1,($AO$3:$AO$66=$AR31&amp;$AQ31)*($Z$3:$Z$66=DG$3),0),0),"")</f>
        <v/>
      </c>
      <c r="DH31" s="157" t="str">
        <f t="array" ref="DH31">IFERROR(INDEX($AA$3:$AA$66,MATCH(1,($AO$3:$AO$66=$AR31&amp;$AQ31)*($Z$3:$Z$66=DH$3),0),0),"")</f>
        <v/>
      </c>
      <c r="DI31" s="159" t="str">
        <f t="array" ref="DI31">IFERROR(INDEX($Y$3:$Y$66,MATCH(1,($AO$3:$AO$66=$AR31&amp;$AQ31)*($Z$3:$Z$66=DI$3),0),0),"")</f>
        <v/>
      </c>
      <c r="DJ31" s="157" t="str">
        <f t="array" ref="DJ31">IFERROR(INDEX($AB$3:$AB$66,MATCH(1,($AO$3:$AO$66=$AR31&amp;$AQ31)*($Z$3:$Z$66=DJ$3),0),0),"")</f>
        <v/>
      </c>
      <c r="DK31" s="157" t="str">
        <f t="array" ref="DK31">IFERROR(INDEX($AC$3:$AC$66,MATCH(1,($AO$3:$AO$66=$AR31&amp;$AQ31)*($Z$3:$Z$66=DK$3),0),0),"")</f>
        <v/>
      </c>
      <c r="DL31" s="157" t="str">
        <f t="array" ref="DL31">IFERROR(INDEX($AA$3:$AA$66,MATCH(1,($AO$3:$AO$66=$AR31&amp;$AQ31)*($Z$3:$Z$66=DL$3),0),0),"")</f>
        <v/>
      </c>
      <c r="DM31" s="159" t="str">
        <f t="array" ref="DM31">IFERROR(INDEX($Y$3:$Y$66,MATCH(1,($AO$3:$AO$66=$AR31&amp;$AQ31)*($Z$3:$Z$66=DM$3),0),0),"")</f>
        <v/>
      </c>
      <c r="DN31" s="157" t="str">
        <f t="array" ref="DN31">IFERROR(INDEX($AB$3:$AB$66,MATCH(1,($AO$3:$AO$66=$AR31&amp;$AQ31)*($Z$3:$Z$66=DN$3),0),0),"")</f>
        <v/>
      </c>
      <c r="DO31" s="157" t="str">
        <f t="array" ref="DO31">IFERROR(INDEX($AC$3:$AC$66,MATCH(1,($AO$3:$AO$66=$AR31&amp;$AQ31)*($Z$3:$Z$66=DO$3),0),0),"")</f>
        <v/>
      </c>
      <c r="DP31" s="157" t="str">
        <f t="array" ref="DP31">IFERROR(INDEX($AA$3:$AA$66,MATCH(1,($AO$3:$AO$66=$AR31&amp;$AQ31)*($Z$3:$Z$66=DP$3),0),0),"")</f>
        <v/>
      </c>
      <c r="DQ31" s="159" t="str">
        <f t="array" ref="DQ31">IFERROR(INDEX($Y$3:$Y$66,MATCH(1,($AO$3:$AO$66=$AR31&amp;$AQ31)*($Z$3:$Z$66=DQ$3),0),0),"")</f>
        <v/>
      </c>
      <c r="DR31" s="157" t="str">
        <f t="array" ref="DR31">IFERROR(INDEX($AB$3:$AB$66,MATCH(1,($AO$3:$AO$66=$AR31&amp;$AQ31)*($Z$3:$Z$66=DR$3),0),0),"")</f>
        <v/>
      </c>
      <c r="DS31" s="157" t="str">
        <f t="array" ref="DS31">IFERROR(INDEX($AC$3:$AC$66,MATCH(1,($AO$3:$AO$66=$AR31&amp;$AQ31)*($Z$3:$Z$66=DS$3),0),0),"")</f>
        <v/>
      </c>
      <c r="DT31" s="157" t="str">
        <f t="array" ref="DT31">IFERROR(INDEX($AA$3:$AA$66,MATCH(1,($AO$3:$AO$66=$AR31&amp;$AQ31)*($Z$3:$Z$66=DT$3),0),0),"")</f>
        <v/>
      </c>
      <c r="DU31" s="159" t="str">
        <f t="array" ref="DU31">IFERROR(INDEX($Y$3:$Y$66,MATCH(1,($AO$3:$AO$66=$AR31&amp;$AQ31)*($Z$3:$Z$66=DU$3),0),0),"")</f>
        <v/>
      </c>
      <c r="DV31" s="157" t="str">
        <f t="array" ref="DV31">IFERROR(INDEX($AB$3:$AB$66,MATCH(1,($AO$3:$AO$66=$AR31&amp;$AQ31)*($Z$3:$Z$66=DV$3),0),0),"")</f>
        <v/>
      </c>
      <c r="DW31" s="157" t="str">
        <f t="array" ref="DW31">IFERROR(INDEX($AC$3:$AC$66,MATCH(1,($AO$3:$AO$66=$AR31&amp;$AQ31)*($Z$3:$Z$66=DW$3),0),0),"")</f>
        <v/>
      </c>
      <c r="DX31" s="157" t="str">
        <f t="array" ref="DX31">IFERROR(INDEX($AA$3:$AA$66,MATCH(1,($AO$3:$AO$66=$AR31&amp;$AQ31)*($Z$3:$Z$66=DX$3),0),0),"")</f>
        <v/>
      </c>
      <c r="DY31" s="159" t="str">
        <f t="array" ref="DY31">IFERROR(INDEX($Y$3:$Y$66,MATCH(1,($AO$3:$AO$66=$AR31&amp;$AQ31)*($Z$3:$Z$66=DY$3),0),0),"")</f>
        <v/>
      </c>
      <c r="DZ31" s="157" t="str">
        <f t="array" ref="DZ31">IFERROR(INDEX($AB$3:$AB$66,MATCH(1,($AO$3:$AO$66=$AR31&amp;$AQ31)*($Z$3:$Z$66=DZ$3),0),0),"")</f>
        <v/>
      </c>
      <c r="EA31" s="157" t="str">
        <f t="array" ref="EA31">IFERROR(INDEX($AC$3:$AC$66,MATCH(1,($AO$3:$AO$66=$AR31&amp;$AQ31)*($Z$3:$Z$66=EA$3),0),0),"")</f>
        <v/>
      </c>
      <c r="EB31" s="157" t="str">
        <f t="array" ref="EB31">IFERROR(INDEX($AA$3:$AA$66,MATCH(1,($AO$3:$AO$66=$AR31&amp;$AQ31)*($Z$3:$Z$66=EB$3),0),0),"")</f>
        <v/>
      </c>
      <c r="EC31" s="159" t="str">
        <f t="array" ref="EC31">IFERROR(INDEX($Y$3:$Y$66,MATCH(1,($AO$3:$AO$66=$AR31&amp;$AQ31)*($Z$3:$Z$66=EC$3),0),0),"")</f>
        <v/>
      </c>
      <c r="ED31" s="157" t="str">
        <f t="array" ref="ED31">IFERROR(INDEX($AB$3:$AB$66,MATCH(1,($AO$3:$AO$66=$AR31&amp;$AQ31)*($Z$3:$Z$66=ED$3),0),0),"")</f>
        <v/>
      </c>
      <c r="EE31" s="157" t="str">
        <f t="array" ref="EE31">IFERROR(INDEX($AC$3:$AC$66,MATCH(1,($AO$3:$AO$66=$AR31&amp;$AQ31)*($Z$3:$Z$66=EE$3),0),0),"")</f>
        <v/>
      </c>
      <c r="EF31" s="157" t="str">
        <f t="array" ref="EF31">IFERROR(INDEX($AI$3:$AI$130,MATCH(1,($AP$3:$AP$130=$AR31&amp;$AQ31)*($AH$3:$AH$130=EF$3),0),0),"")</f>
        <v/>
      </c>
      <c r="EG31" s="159" t="str">
        <f t="array" ref="EG31">IFERROR(INDEX($AG$3:$AG$130,MATCH(1,($AP$3:$AP$130=$AR31&amp;$AQ31)*($AH$3:$AH$130=EG$3),0),0),"")</f>
        <v/>
      </c>
      <c r="EH31" s="157" t="str">
        <f t="array" ref="EH31">IFERROR(INDEX($AJ$3:$AJ$130,MATCH(1,($AP$3:$AP$130=$AR31&amp;$AQ31)*($AH$3:$AH$130=EH$3),0),0),"")</f>
        <v/>
      </c>
      <c r="EI31" s="157" t="str">
        <f t="array" ref="EI31">IFERROR(INDEX($AK$3:$AK$130,MATCH(1,($AP$3:$AP$130=$AR31&amp;$AQ31)*($AH$3:$AH$130=EI$3),0),0),"")</f>
        <v/>
      </c>
      <c r="EJ31" s="157" t="str">
        <f t="array" ref="EJ31">IFERROR(INDEX($AI$3:$AI$130,MATCH(1,($AP$3:$AP$130=$AR31&amp;$AQ31)*($AH$3:$AH$130=EJ$3),0),0),"")</f>
        <v/>
      </c>
      <c r="EK31" s="159" t="str">
        <f t="array" ref="EK31">IFERROR(INDEX($AG$3:$AG$130,MATCH(1,($AP$3:$AP$130=$AR31&amp;$AQ31)*($AH$3:$AH$130=EK$3),0),0),"")</f>
        <v/>
      </c>
      <c r="EL31" s="157" t="str">
        <f t="array" ref="EL31">IFERROR(INDEX($AJ$3:$AJ$130,MATCH(1,($AP$3:$AP$130=$AR31&amp;$AQ31)*($AH$3:$AH$130=EL$3),0),0),"")</f>
        <v/>
      </c>
      <c r="EM31" s="157" t="str">
        <f t="array" ref="EM31">IFERROR(INDEX($AK$3:$AK$130,MATCH(1,($AP$3:$AP$130=$AR31&amp;$AQ31)*($AH$3:$AH$130=EM$3),0),0),"")</f>
        <v/>
      </c>
      <c r="EN31" s="157" t="str">
        <f t="array" ref="EN31">IFERROR(INDEX($AI$3:$AI$130,MATCH(1,($AP$3:$AP$130=$AR31&amp;$AQ31)*($AH$3:$AH$130=EN$3),0),0),"")</f>
        <v/>
      </c>
      <c r="EO31" s="159" t="str">
        <f t="array" ref="EO31">IFERROR(INDEX($AG$3:$AG$130,MATCH(1,($AP$3:$AP$130=$AR31&amp;$AQ31)*($AH$3:$AH$130=EO$3),0),0),"")</f>
        <v/>
      </c>
      <c r="EP31" s="157" t="str">
        <f t="array" ref="EP31">IFERROR(INDEX($AJ$3:$AJ$130,MATCH(1,($AP$3:$AP$130=$AR31&amp;$AQ31)*($AH$3:$AH$130=EP$3),0),0),"")</f>
        <v/>
      </c>
      <c r="EQ31" s="157" t="str">
        <f t="array" ref="EQ31">IFERROR(INDEX($AK$3:$AK$130,MATCH(1,($AP$3:$AP$130=$AR31&amp;$AQ31)*($AH$3:$AH$130=EQ$3),0),0),"")</f>
        <v/>
      </c>
      <c r="ER31" s="157" t="str">
        <f t="array" ref="ER31">IFERROR(INDEX($AI$3:$AI$130,MATCH(1,($AP$3:$AP$130=$AR31&amp;$AQ31)*($AH$3:$AH$130=ER$3),0),0),"")</f>
        <v/>
      </c>
      <c r="ES31" s="159" t="str">
        <f t="array" ref="ES31">IFERROR(INDEX($AG$3:$AG$130,MATCH(1,($AP$3:$AP$130=$AR31&amp;$AQ31)*($AH$3:$AH$130=ES$3),0),0),"")</f>
        <v/>
      </c>
      <c r="ET31" s="157" t="str">
        <f t="array" ref="ET31">IFERROR(INDEX($AJ$3:$AJ$130,MATCH(1,($AP$3:$AP$130=$AR31&amp;$AQ31)*($AH$3:$AH$130=ET$3),0),0),"")</f>
        <v/>
      </c>
      <c r="EU31" s="157" t="str">
        <f t="array" ref="EU31">IFERROR(INDEX($AK$3:$AK$130,MATCH(1,($AP$3:$AP$130=$AR31&amp;$AQ31)*($AH$3:$AH$130=EU$3),0),0),"")</f>
        <v/>
      </c>
      <c r="EV31" s="157" t="str">
        <f t="array" ref="EV31">IFERROR(INDEX($AI$3:$AI$130,MATCH(1,($AP$3:$AP$130=$AR31&amp;$AQ31)*($AH$3:$AH$130=EV$3),0),0),"")</f>
        <v/>
      </c>
      <c r="EW31" s="159" t="str">
        <f t="array" ref="EW31">IFERROR(INDEX($AG$3:$AG$130,MATCH(1,($AP$3:$AP$130=$AR31&amp;$AQ31)*($AH$3:$AH$130=EW$3),0),0),"")</f>
        <v/>
      </c>
      <c r="EX31" s="157" t="str">
        <f t="array" ref="EX31">IFERROR(INDEX($AJ$3:$AJ$130,MATCH(1,($AP$3:$AP$130=$AR31&amp;$AQ31)*($AH$3:$AH$130=EX$3),0),0),"")</f>
        <v/>
      </c>
      <c r="EY31" s="157" t="str">
        <f t="array" ref="EY31">IFERROR(INDEX($AK$3:$AK$130,MATCH(1,($AP$3:$AP$130=$AR31&amp;$AQ31)*($AH$3:$AH$130=EY$3),0),0),"")</f>
        <v/>
      </c>
      <c r="EZ31" s="157" t="str">
        <f t="array" ref="EZ31">IFERROR(INDEX($AI$3:$AI$130,MATCH(1,($AP$3:$AP$130=$AR31&amp;$AQ31)*($AH$3:$AH$130=EZ$3),0),0),"")</f>
        <v/>
      </c>
      <c r="FA31" s="159" t="str">
        <f t="array" ref="FA31">IFERROR(INDEX($AG$3:$AG$130,MATCH(1,($AP$3:$AP$130=$AR31&amp;$AQ31)*($AH$3:$AH$130=FA$3),0),0),"")</f>
        <v/>
      </c>
      <c r="FB31" s="157" t="str">
        <f t="array" ref="FB31">IFERROR(INDEX($AJ$3:$AJ$130,MATCH(1,($AP$3:$AP$130=$AR31&amp;$AQ31)*($AH$3:$AH$130=FB$3),0),0),"")</f>
        <v/>
      </c>
      <c r="FC31" s="157" t="str">
        <f t="array" ref="FC31">IFERROR(INDEX($AK$3:$AK$130,MATCH(1,($AP$3:$AP$130=$AR31&amp;$AQ31)*($AH$3:$AH$130=FC$3),0),0),"")</f>
        <v/>
      </c>
      <c r="FD31" s="157" t="str">
        <f t="array" ref="FD31">IFERROR(INDEX($AI$3:$AI$130,MATCH(1,($AP$3:$AP$130=$AR31&amp;$AQ31)*($AH$3:$AH$130=FD$3),0),0),"")</f>
        <v/>
      </c>
      <c r="FE31" s="159" t="str">
        <f t="array" ref="FE31">IFERROR(INDEX($AG$3:$AG$130,MATCH(1,($AP$3:$AP$130=$AR31&amp;$AQ31)*($AH$3:$AH$130=FE$3),0),0),"")</f>
        <v/>
      </c>
      <c r="FF31" s="157" t="str">
        <f t="array" ref="FF31">IFERROR(INDEX($AJ$3:$AJ$130,MATCH(1,($AP$3:$AP$130=$AR31&amp;$AQ31)*($AH$3:$AH$130=FF$3),0),0),"")</f>
        <v/>
      </c>
      <c r="FG31" s="157" t="str">
        <f t="array" ref="FG31">IFERROR(INDEX($AK$3:$AK$130,MATCH(1,($AP$3:$AP$130=$AR31&amp;$AQ31)*($AH$3:$AH$130=FG$3),0),0),"")</f>
        <v/>
      </c>
    </row>
    <row r="32" spans="2:163" ht="13.8" x14ac:dyDescent="0.25">
      <c r="B32" s="155">
        <f>dummy1!O38</f>
        <v>30</v>
      </c>
      <c r="C32" s="156">
        <f>dummy1!P38</f>
        <v>42040</v>
      </c>
      <c r="D32" s="157">
        <f>dummy1!Q38</f>
        <v>0.70833333333333337</v>
      </c>
      <c r="E32" s="155" t="str">
        <f>dummy1!R38</f>
        <v>Court 14</v>
      </c>
      <c r="W32" s="155"/>
      <c r="X32" s="155"/>
      <c r="Y32" s="155"/>
      <c r="Z32" s="155"/>
      <c r="AA32" s="155"/>
      <c r="AG32" s="155" t="str">
        <f t="shared" si="34"/>
        <v/>
      </c>
      <c r="AH32" s="155" t="str">
        <f t="shared" si="35"/>
        <v/>
      </c>
      <c r="AI32" s="155" t="str">
        <f t="shared" si="36"/>
        <v/>
      </c>
      <c r="AJ32" s="155" t="str">
        <f t="shared" si="37"/>
        <v/>
      </c>
      <c r="AK32" s="155" t="str">
        <f t="shared" si="38"/>
        <v/>
      </c>
      <c r="AL32" s="154">
        <f>IF(dummy1!B39=dummy1!B38,IF(dummy1!C39&gt;1,AL31,AL31+1),1)</f>
        <v>2</v>
      </c>
      <c r="AN32" s="155" t="str">
        <f t="shared" si="40"/>
        <v>2Court 14</v>
      </c>
      <c r="AO32" s="155" t="str">
        <f t="shared" si="41"/>
        <v>2Court 14</v>
      </c>
      <c r="AP32" s="155" t="str">
        <f t="shared" si="42"/>
        <v>2Court 14</v>
      </c>
      <c r="AQ32" s="155" t="str">
        <f t="shared" si="63"/>
        <v>Court 4</v>
      </c>
      <c r="AR32" s="155">
        <f t="shared" si="58"/>
        <v>4</v>
      </c>
      <c r="AS32" s="155">
        <f t="shared" ca="1" si="51"/>
        <v>4</v>
      </c>
      <c r="AT32" s="155">
        <f t="shared" ca="1" si="52"/>
        <v>0</v>
      </c>
      <c r="AU32" s="155">
        <f t="shared" ca="1" si="53"/>
        <v>0</v>
      </c>
      <c r="AV32" s="155">
        <f t="shared" ca="1" si="54"/>
        <v>0</v>
      </c>
      <c r="AW32" s="155">
        <f t="shared" ca="1" si="55"/>
        <v>0</v>
      </c>
      <c r="AX32" s="155">
        <f t="shared" ca="1" si="56"/>
        <v>0</v>
      </c>
      <c r="AY32" s="155">
        <f t="shared" ca="1" si="57"/>
        <v>0</v>
      </c>
      <c r="AZ32" s="157" t="str">
        <f t="array" aca="1" ref="AZ32" ca="1">IFERROR(INDEX($K$3:$K$18,MATCH(1,($AM$3:$AM$18=$AR32&amp;$AQ32)*($J$3:$J$18=AZ$3),0),0),"")</f>
        <v/>
      </c>
      <c r="BA32" s="159" t="str">
        <f t="array" aca="1" ref="BA32" ca="1">IFERROR(INDEX($I$3:$I$18,MATCH(1,($AM$3:$AM$18=$AR32&amp;$AQ32)*($J$3:$J$18=BA$3),0),0),"")</f>
        <v/>
      </c>
      <c r="BB32" s="157" t="str">
        <f t="array" aca="1" ref="BB32" ca="1">IFERROR(INDEX($L$3:$L$18,MATCH(1,($AM$3:$AM$18=$AR32&amp;$AQ32)*($J$3:$J$18=BB$3),0),0),"")</f>
        <v/>
      </c>
      <c r="BC32" s="157" t="str">
        <f t="array" aca="1" ref="BC32" ca="1">IFERROR(INDEX($M$3:$M$18,MATCH(1,($AM$3:$AM$18=$AR32&amp;$AQ32)*($J$3:$J$18=BC$3),0),0),"")</f>
        <v/>
      </c>
      <c r="BD32" s="157" t="str">
        <f t="array" aca="1" ref="BD32" ca="1">IFERROR(INDEX($K$3:$K$18,MATCH(1,($AM$3:$AM$18=$AR32&amp;$AQ32)*($J$3:$J$18=BD$3),0),0),"")</f>
        <v/>
      </c>
      <c r="BE32" s="159" t="str">
        <f t="array" aca="1" ref="BE32" ca="1">IFERROR(INDEX($I$3:$I$18,MATCH(1,($AM$3:$AM$18=$AR32&amp;$AQ32)*($J$3:$J$18=BE$3),0),0),"")</f>
        <v/>
      </c>
      <c r="BF32" s="157" t="str">
        <f t="array" aca="1" ref="BF32" ca="1">IFERROR(INDEX($L$3:$L$18,MATCH(1,($AM$3:$AM$18=$AR32&amp;$AQ32)*($J$3:$J$18=BF$3),0),0),"")</f>
        <v/>
      </c>
      <c r="BG32" s="157" t="str">
        <f t="array" aca="1" ref="BG32" ca="1">IFERROR(INDEX($M$3:$M$18,MATCH(1,($AM$3:$AM$18=$AR32&amp;$AQ32)*($J$3:$J$18=BG$3),0),0),"")</f>
        <v/>
      </c>
      <c r="BH32" s="157" t="str">
        <f t="array" aca="1" ref="BH32" ca="1">IFERROR(INDEX($K$3:$K$18,MATCH(1,($AM$3:$AM$18=$AR32&amp;$AQ32)*($J$3:$J$18=BH$3),0),0),"")</f>
        <v/>
      </c>
      <c r="BI32" s="159" t="str">
        <f t="array" aca="1" ref="BI32" ca="1">IFERROR(INDEX($I$3:$I$18,MATCH(1,($AM$3:$AM$18=$AR32&amp;$AQ32)*($J$3:$J$18=BI$3),0),0),"")</f>
        <v/>
      </c>
      <c r="BJ32" s="157" t="str">
        <f t="array" aca="1" ref="BJ32" ca="1">IFERROR(INDEX($L$3:$L$18,MATCH(1,($AM$3:$AM$18=$AR32&amp;$AQ32)*($J$3:$J$18=BJ$3),0),0),"")</f>
        <v/>
      </c>
      <c r="BK32" s="157" t="str">
        <f t="array" aca="1" ref="BK32" ca="1">IFERROR(INDEX($M$3:$M$18,MATCH(1,($AM$3:$AM$18=$AR32&amp;$AQ32)*($J$3:$J$18=BK$3),0),0),"")</f>
        <v/>
      </c>
      <c r="BL32" s="157" t="str">
        <f t="array" aca="1" ref="BL32" ca="1">IFERROR(INDEX($K$3:$K$18,MATCH(1,($AM$3:$AM$18=$AR32&amp;$AQ32)*($J$3:$J$18=BL$3),0),0),"")</f>
        <v/>
      </c>
      <c r="BM32" s="159" t="str">
        <f t="array" aca="1" ref="BM32" ca="1">IFERROR(INDEX($I$3:$I$18,MATCH(1,($AM$3:$AM$18=$AR32&amp;$AQ32)*($J$3:$J$18=BM$3),0),0),"")</f>
        <v/>
      </c>
      <c r="BN32" s="157" t="str">
        <f t="array" aca="1" ref="BN32" ca="1">IFERROR(INDEX($L$3:$L$18,MATCH(1,($AM$3:$AM$18=$AR32&amp;$AQ32)*($J$3:$J$18=BN$3),0),0),"")</f>
        <v/>
      </c>
      <c r="BO32" s="157" t="str">
        <f t="array" aca="1" ref="BO32" ca="1">IFERROR(INDEX($M$3:$M$18,MATCH(1,($AM$3:$AM$18=$AR32&amp;$AQ32)*($J$3:$J$18=BO$3),0),0),"")</f>
        <v/>
      </c>
      <c r="BP32" s="157" t="str">
        <f t="array" aca="1" ref="BP32" ca="1">IFERROR(INDEX($K$3:$K$18,MATCH(1,($AM$3:$AM$18=$AR32&amp;$AQ32)*($J$3:$J$18=BP$3),0),0),"")</f>
        <v/>
      </c>
      <c r="BQ32" s="159" t="str">
        <f t="array" aca="1" ref="BQ32" ca="1">IFERROR(INDEX($I$3:$I$18,MATCH(1,($AM$3:$AM$18=$AR32&amp;$AQ32)*($J$3:$J$18=BQ$3),0),0),"")</f>
        <v/>
      </c>
      <c r="BR32" s="157" t="str">
        <f t="array" aca="1" ref="BR32" ca="1">IFERROR(INDEX($L$3:$L$18,MATCH(1,($AM$3:$AM$18=$AR32&amp;$AQ32)*($J$3:$J$18=BR$3),0),0),"")</f>
        <v/>
      </c>
      <c r="BS32" s="157" t="str">
        <f t="array" aca="1" ref="BS32" ca="1">IFERROR(INDEX($M$3:$M$18,MATCH(1,($AM$3:$AM$18=$AR32&amp;$AQ32)*($J$3:$J$18=BS$3),0),0),"")</f>
        <v/>
      </c>
      <c r="BT32" s="157" t="str">
        <f t="array" aca="1" ref="BT32" ca="1">IFERROR(INDEX($K$3:$K$18,MATCH(1,($AM$3:$AM$18=$AR32&amp;$AQ32)*($J$3:$J$18=BT$3),0),0),"")</f>
        <v/>
      </c>
      <c r="BU32" s="159" t="str">
        <f t="array" aca="1" ref="BU32" ca="1">IFERROR(INDEX($I$3:$I$18,MATCH(1,($AM$3:$AM$18=$AR32&amp;$AQ32)*($J$3:$J$18=BU$3),0),0),"")</f>
        <v/>
      </c>
      <c r="BV32" s="157" t="str">
        <f t="array" aca="1" ref="BV32" ca="1">IFERROR(INDEX($L$3:$L$18,MATCH(1,($AM$3:$AM$18=$AR32&amp;$AQ32)*($J$3:$J$18=BV$3),0),0),"")</f>
        <v/>
      </c>
      <c r="BW32" s="157" t="str">
        <f t="array" aca="1" ref="BW32" ca="1">IFERROR(INDEX($M$3:$M$18,MATCH(1,($AM$3:$AM$18=$AR32&amp;$AQ32)*($J$3:$J$18=BW$3),0),0),"")</f>
        <v/>
      </c>
      <c r="BX32" s="157" t="str">
        <f t="array" aca="1" ref="BX32" ca="1">IFERROR(INDEX($K$3:$K$18,MATCH(1,($AM$3:$AM$18=$AR32&amp;$AQ32)*($J$3:$J$18=BX$3),0),0),"")</f>
        <v/>
      </c>
      <c r="BY32" s="159" t="str">
        <f t="array" aca="1" ref="BY32" ca="1">IFERROR(INDEX($I$3:$I$18,MATCH(1,($AM$3:$AM$18=$AR32&amp;$AQ32)*($J$3:$J$18=BY$3),0),0),"")</f>
        <v/>
      </c>
      <c r="BZ32" s="157" t="str">
        <f t="array" aca="1" ref="BZ32" ca="1">IFERROR(INDEX($L$3:$L$18,MATCH(1,($AM$3:$AM$18=$AR32&amp;$AQ32)*($J$3:$J$18=BZ$3),0),0),"")</f>
        <v/>
      </c>
      <c r="CA32" s="157" t="str">
        <f t="array" aca="1" ref="CA32" ca="1">IFERROR(INDEX($M$3:$M$18,MATCH(1,($AM$3:$AM$18=$AR32&amp;$AQ32)*($J$3:$J$18=CA$3),0),0),"")</f>
        <v/>
      </c>
      <c r="CB32" s="157" t="str">
        <f t="array" ref="CB32">IFERROR(INDEX($S$3:$S$34,MATCH(1,($AN$3:$AN$34=$AR32&amp;$AQ32)*($R$3:$R$34=CB$3),0),0),"")</f>
        <v/>
      </c>
      <c r="CC32" s="159" t="str">
        <f t="array" ref="CC32">IFERROR(INDEX($Q$3:$Q$34,MATCH(1,($AN$3:$AN$34=$AR32&amp;$AQ32)*($R$3:$R$34=CC$3),0),0),"")</f>
        <v/>
      </c>
      <c r="CD32" s="157" t="str">
        <f t="array" ref="CD32">IFERROR(INDEX($T$3:$T$34,MATCH(1,($AN$3:$AN$34=$AR32&amp;$AQ32)*($R$3:$R$34=CD$3),0),0),"")</f>
        <v/>
      </c>
      <c r="CE32" s="157" t="str">
        <f t="array" ref="CE32">IFERROR(INDEX($U$3:$U$34,MATCH(1,($AN$3:$AN$34=$AR32&amp;$AQ32)*($R$3:$R$34=CE$3),0),0),"")</f>
        <v/>
      </c>
      <c r="CF32" s="157" t="str">
        <f t="array" ref="CF32">IFERROR(INDEX($S$3:$S$34,MATCH(1,($AN$3:$AN$34=$AR32&amp;$AQ32)*($R$3:$R$34=CF$3),0),0),"")</f>
        <v/>
      </c>
      <c r="CG32" s="159" t="str">
        <f t="array" ref="CG32">IFERROR(INDEX($Q$3:$Q$34,MATCH(1,($AN$3:$AN$34=$AR32&amp;$AQ32)*($R$3:$R$34=CG$3),0),0),"")</f>
        <v/>
      </c>
      <c r="CH32" s="157" t="str">
        <f t="array" ref="CH32">IFERROR(INDEX($T$3:$T$34,MATCH(1,($AN$3:$AN$34=$AR32&amp;$AQ32)*($R$3:$R$34=CH$3),0),0),"")</f>
        <v/>
      </c>
      <c r="CI32" s="157" t="str">
        <f t="array" ref="CI32">IFERROR(INDEX($U$3:$U$34,MATCH(1,($AN$3:$AN$34=$AR32&amp;$AQ32)*($R$3:$R$34=CI$3),0),0),"")</f>
        <v/>
      </c>
      <c r="CJ32" s="157" t="str">
        <f t="array" ref="CJ32">IFERROR(INDEX($S$3:$S$34,MATCH(1,($AN$3:$AN$34=$AR32&amp;$AQ32)*($R$3:$R$34=CJ$3),0),0),"")</f>
        <v/>
      </c>
      <c r="CK32" s="159" t="str">
        <f t="array" ref="CK32">IFERROR(INDEX($Q$3:$Q$34,MATCH(1,($AN$3:$AN$34=$AR32&amp;$AQ32)*($R$3:$R$34=CK$3),0),0),"")</f>
        <v/>
      </c>
      <c r="CL32" s="157" t="str">
        <f t="array" ref="CL32">IFERROR(INDEX($T$3:$T$34,MATCH(1,($AN$3:$AN$34=$AR32&amp;$AQ32)*($R$3:$R$34=CL$3),0),0),"")</f>
        <v/>
      </c>
      <c r="CM32" s="157" t="str">
        <f t="array" ref="CM32">IFERROR(INDEX($U$3:$U$34,MATCH(1,($AN$3:$AN$34=$AR32&amp;$AQ32)*($R$3:$R$34=CM$3),0),0),"")</f>
        <v/>
      </c>
      <c r="CN32" s="157" t="str">
        <f t="array" ref="CN32">IFERROR(INDEX($S$3:$S$34,MATCH(1,($AN$3:$AN$34=$AR32&amp;$AQ32)*($R$3:$R$34=CN$3),0),0),"")</f>
        <v/>
      </c>
      <c r="CO32" s="159" t="str">
        <f t="array" ref="CO32">IFERROR(INDEX($Q$3:$Q$34,MATCH(1,($AN$3:$AN$34=$AR32&amp;$AQ32)*($R$3:$R$34=CO$3),0),0),"")</f>
        <v/>
      </c>
      <c r="CP32" s="157" t="str">
        <f t="array" ref="CP32">IFERROR(INDEX($T$3:$T$34,MATCH(1,($AN$3:$AN$34=$AR32&amp;$AQ32)*($R$3:$R$34=CP$3),0),0),"")</f>
        <v/>
      </c>
      <c r="CQ32" s="157" t="str">
        <f t="array" ref="CQ32">IFERROR(INDEX($U$3:$U$34,MATCH(1,($AN$3:$AN$34=$AR32&amp;$AQ32)*($R$3:$R$34=CQ$3),0),0),"")</f>
        <v/>
      </c>
      <c r="CR32" s="157" t="str">
        <f t="array" ref="CR32">IFERROR(INDEX($S$3:$S$34,MATCH(1,($AN$3:$AN$34=$AR32&amp;$AQ32)*($R$3:$R$34=CR$3),0),0),"")</f>
        <v/>
      </c>
      <c r="CS32" s="159" t="str">
        <f t="array" ref="CS32">IFERROR(INDEX($Q$3:$Q$34,MATCH(1,($AN$3:$AN$34=$AR32&amp;$AQ32)*($R$3:$R$34=CS$3),0),0),"")</f>
        <v/>
      </c>
      <c r="CT32" s="157" t="str">
        <f t="array" ref="CT32">IFERROR(INDEX($T$3:$T$34,MATCH(1,($AN$3:$AN$34=$AR32&amp;$AQ32)*($R$3:$R$34=CT$3),0),0),"")</f>
        <v/>
      </c>
      <c r="CU32" s="157" t="str">
        <f t="array" ref="CU32">IFERROR(INDEX($U$3:$U$34,MATCH(1,($AN$3:$AN$34=$AR32&amp;$AQ32)*($R$3:$R$34=CU$3),0),0),"")</f>
        <v/>
      </c>
      <c r="CV32" s="157" t="str">
        <f t="array" ref="CV32">IFERROR(INDEX($S$3:$S$34,MATCH(1,($AN$3:$AN$34=$AR32&amp;$AQ32)*($R$3:$R$34=CV$3),0),0),"")</f>
        <v/>
      </c>
      <c r="CW32" s="159" t="str">
        <f t="array" ref="CW32">IFERROR(INDEX($Q$3:$Q$34,MATCH(1,($AN$3:$AN$34=$AR32&amp;$AQ32)*($R$3:$R$34=CW$3),0),0),"")</f>
        <v/>
      </c>
      <c r="CX32" s="157" t="str">
        <f t="array" ref="CX32">IFERROR(INDEX($T$3:$T$34,MATCH(1,($AN$3:$AN$34=$AR32&amp;$AQ32)*($R$3:$R$34=CX$3),0),0),"")</f>
        <v/>
      </c>
      <c r="CY32" s="157" t="str">
        <f t="array" ref="CY32">IFERROR(INDEX($U$3:$U$34,MATCH(1,($AN$3:$AN$34=$AR32&amp;$AQ32)*($R$3:$R$34=CY$3),0),0),"")</f>
        <v/>
      </c>
      <c r="CZ32" s="157" t="str">
        <f t="array" ref="CZ32">IFERROR(INDEX($S$3:$S$34,MATCH(1,($AN$3:$AN$34=$AR32&amp;$AQ32)*($R$3:$R$34=CZ$3),0),0),"")</f>
        <v/>
      </c>
      <c r="DA32" s="159" t="str">
        <f t="array" ref="DA32">IFERROR(INDEX($Q$3:$Q$34,MATCH(1,($AN$3:$AN$34=$AR32&amp;$AQ32)*($R$3:$R$34=DA$3),0),0),"")</f>
        <v/>
      </c>
      <c r="DB32" s="157" t="str">
        <f t="array" ref="DB32">IFERROR(INDEX($T$3:$T$34,MATCH(1,($AN$3:$AN$34=$AR32&amp;$AQ32)*($R$3:$R$34=DB$3),0),0),"")</f>
        <v/>
      </c>
      <c r="DC32" s="157" t="str">
        <f t="array" ref="DC32">IFERROR(INDEX($U$3:$U$34,MATCH(1,($AN$3:$AN$34=$AR32&amp;$AQ32)*($R$3:$R$34=DC$3),0),0),"")</f>
        <v/>
      </c>
      <c r="DD32" s="157" t="str">
        <f t="array" ref="DD32">IFERROR(INDEX($AA$3:$AA$66,MATCH(1,($AO$3:$AO$66=$AR32&amp;$AQ32)*($Z$3:$Z$66=DD$3),0),0),"")</f>
        <v/>
      </c>
      <c r="DE32" s="159" t="str">
        <f t="array" ref="DE32">IFERROR(INDEX($Y$3:$Y$66,MATCH(1,($AO$3:$AO$66=$AR32&amp;$AQ32)*($Z$3:$Z$66=DE$3),0),0),"")</f>
        <v/>
      </c>
      <c r="DF32" s="157" t="str">
        <f t="array" ref="DF32">IFERROR(INDEX($AB$3:$AB$66,MATCH(1,($AO$3:$AO$66=$AR32&amp;$AQ32)*($Z$3:$Z$66=DF$3),0),0),"")</f>
        <v/>
      </c>
      <c r="DG32" s="157" t="str">
        <f t="array" ref="DG32">IFERROR(INDEX($AC$3:$AC$66,MATCH(1,($AO$3:$AO$66=$AR32&amp;$AQ32)*($Z$3:$Z$66=DG$3),0),0),"")</f>
        <v/>
      </c>
      <c r="DH32" s="157" t="str">
        <f t="array" ref="DH32">IFERROR(INDEX($AA$3:$AA$66,MATCH(1,($AO$3:$AO$66=$AR32&amp;$AQ32)*($Z$3:$Z$66=DH$3),0),0),"")</f>
        <v/>
      </c>
      <c r="DI32" s="159" t="str">
        <f t="array" ref="DI32">IFERROR(INDEX($Y$3:$Y$66,MATCH(1,($AO$3:$AO$66=$AR32&amp;$AQ32)*($Z$3:$Z$66=DI$3),0),0),"")</f>
        <v/>
      </c>
      <c r="DJ32" s="157" t="str">
        <f t="array" ref="DJ32">IFERROR(INDEX($AB$3:$AB$66,MATCH(1,($AO$3:$AO$66=$AR32&amp;$AQ32)*($Z$3:$Z$66=DJ$3),0),0),"")</f>
        <v/>
      </c>
      <c r="DK32" s="157" t="str">
        <f t="array" ref="DK32">IFERROR(INDEX($AC$3:$AC$66,MATCH(1,($AO$3:$AO$66=$AR32&amp;$AQ32)*($Z$3:$Z$66=DK$3),0),0),"")</f>
        <v/>
      </c>
      <c r="DL32" s="157" t="str">
        <f t="array" ref="DL32">IFERROR(INDEX($AA$3:$AA$66,MATCH(1,($AO$3:$AO$66=$AR32&amp;$AQ32)*($Z$3:$Z$66=DL$3),0),0),"")</f>
        <v/>
      </c>
      <c r="DM32" s="159" t="str">
        <f t="array" ref="DM32">IFERROR(INDEX($Y$3:$Y$66,MATCH(1,($AO$3:$AO$66=$AR32&amp;$AQ32)*($Z$3:$Z$66=DM$3),0),0),"")</f>
        <v/>
      </c>
      <c r="DN32" s="157" t="str">
        <f t="array" ref="DN32">IFERROR(INDEX($AB$3:$AB$66,MATCH(1,($AO$3:$AO$66=$AR32&amp;$AQ32)*($Z$3:$Z$66=DN$3),0),0),"")</f>
        <v/>
      </c>
      <c r="DO32" s="157" t="str">
        <f t="array" ref="DO32">IFERROR(INDEX($AC$3:$AC$66,MATCH(1,($AO$3:$AO$66=$AR32&amp;$AQ32)*($Z$3:$Z$66=DO$3),0),0),"")</f>
        <v/>
      </c>
      <c r="DP32" s="157" t="str">
        <f t="array" ref="DP32">IFERROR(INDEX($AA$3:$AA$66,MATCH(1,($AO$3:$AO$66=$AR32&amp;$AQ32)*($Z$3:$Z$66=DP$3),0),0),"")</f>
        <v/>
      </c>
      <c r="DQ32" s="159" t="str">
        <f t="array" ref="DQ32">IFERROR(INDEX($Y$3:$Y$66,MATCH(1,($AO$3:$AO$66=$AR32&amp;$AQ32)*($Z$3:$Z$66=DQ$3),0),0),"")</f>
        <v/>
      </c>
      <c r="DR32" s="157" t="str">
        <f t="array" ref="DR32">IFERROR(INDEX($AB$3:$AB$66,MATCH(1,($AO$3:$AO$66=$AR32&amp;$AQ32)*($Z$3:$Z$66=DR$3),0),0),"")</f>
        <v/>
      </c>
      <c r="DS32" s="157" t="str">
        <f t="array" ref="DS32">IFERROR(INDEX($AC$3:$AC$66,MATCH(1,($AO$3:$AO$66=$AR32&amp;$AQ32)*($Z$3:$Z$66=DS$3),0),0),"")</f>
        <v/>
      </c>
      <c r="DT32" s="157" t="str">
        <f t="array" ref="DT32">IFERROR(INDEX($AA$3:$AA$66,MATCH(1,($AO$3:$AO$66=$AR32&amp;$AQ32)*($Z$3:$Z$66=DT$3),0),0),"")</f>
        <v/>
      </c>
      <c r="DU32" s="159" t="str">
        <f t="array" ref="DU32">IFERROR(INDEX($Y$3:$Y$66,MATCH(1,($AO$3:$AO$66=$AR32&amp;$AQ32)*($Z$3:$Z$66=DU$3),0),0),"")</f>
        <v/>
      </c>
      <c r="DV32" s="157" t="str">
        <f t="array" ref="DV32">IFERROR(INDEX($AB$3:$AB$66,MATCH(1,($AO$3:$AO$66=$AR32&amp;$AQ32)*($Z$3:$Z$66=DV$3),0),0),"")</f>
        <v/>
      </c>
      <c r="DW32" s="157" t="str">
        <f t="array" ref="DW32">IFERROR(INDEX($AC$3:$AC$66,MATCH(1,($AO$3:$AO$66=$AR32&amp;$AQ32)*($Z$3:$Z$66=DW$3),0),0),"")</f>
        <v/>
      </c>
      <c r="DX32" s="157" t="str">
        <f t="array" ref="DX32">IFERROR(INDEX($AA$3:$AA$66,MATCH(1,($AO$3:$AO$66=$AR32&amp;$AQ32)*($Z$3:$Z$66=DX$3),0),0),"")</f>
        <v/>
      </c>
      <c r="DY32" s="159" t="str">
        <f t="array" ref="DY32">IFERROR(INDEX($Y$3:$Y$66,MATCH(1,($AO$3:$AO$66=$AR32&amp;$AQ32)*($Z$3:$Z$66=DY$3),0),0),"")</f>
        <v/>
      </c>
      <c r="DZ32" s="157" t="str">
        <f t="array" ref="DZ32">IFERROR(INDEX($AB$3:$AB$66,MATCH(1,($AO$3:$AO$66=$AR32&amp;$AQ32)*($Z$3:$Z$66=DZ$3),0),0),"")</f>
        <v/>
      </c>
      <c r="EA32" s="157" t="str">
        <f t="array" ref="EA32">IFERROR(INDEX($AC$3:$AC$66,MATCH(1,($AO$3:$AO$66=$AR32&amp;$AQ32)*($Z$3:$Z$66=EA$3),0),0),"")</f>
        <v/>
      </c>
      <c r="EB32" s="157" t="str">
        <f t="array" ref="EB32">IFERROR(INDEX($AA$3:$AA$66,MATCH(1,($AO$3:$AO$66=$AR32&amp;$AQ32)*($Z$3:$Z$66=EB$3),0),0),"")</f>
        <v/>
      </c>
      <c r="EC32" s="159" t="str">
        <f t="array" ref="EC32">IFERROR(INDEX($Y$3:$Y$66,MATCH(1,($AO$3:$AO$66=$AR32&amp;$AQ32)*($Z$3:$Z$66=EC$3),0),0),"")</f>
        <v/>
      </c>
      <c r="ED32" s="157" t="str">
        <f t="array" ref="ED32">IFERROR(INDEX($AB$3:$AB$66,MATCH(1,($AO$3:$AO$66=$AR32&amp;$AQ32)*($Z$3:$Z$66=ED$3),0),0),"")</f>
        <v/>
      </c>
      <c r="EE32" s="157" t="str">
        <f t="array" ref="EE32">IFERROR(INDEX($AC$3:$AC$66,MATCH(1,($AO$3:$AO$66=$AR32&amp;$AQ32)*($Z$3:$Z$66=EE$3),0),0),"")</f>
        <v/>
      </c>
      <c r="EF32" s="157" t="str">
        <f t="array" ref="EF32">IFERROR(INDEX($AI$3:$AI$130,MATCH(1,($AP$3:$AP$130=$AR32&amp;$AQ32)*($AH$3:$AH$130=EF$3),0),0),"")</f>
        <v/>
      </c>
      <c r="EG32" s="159" t="str">
        <f t="array" ref="EG32">IFERROR(INDEX($AG$3:$AG$130,MATCH(1,($AP$3:$AP$130=$AR32&amp;$AQ32)*($AH$3:$AH$130=EG$3),0),0),"")</f>
        <v/>
      </c>
      <c r="EH32" s="157" t="str">
        <f t="array" ref="EH32">IFERROR(INDEX($AJ$3:$AJ$130,MATCH(1,($AP$3:$AP$130=$AR32&amp;$AQ32)*($AH$3:$AH$130=EH$3),0),0),"")</f>
        <v/>
      </c>
      <c r="EI32" s="157" t="str">
        <f t="array" ref="EI32">IFERROR(INDEX($AK$3:$AK$130,MATCH(1,($AP$3:$AP$130=$AR32&amp;$AQ32)*($AH$3:$AH$130=EI$3),0),0),"")</f>
        <v/>
      </c>
      <c r="EJ32" s="157" t="str">
        <f t="array" ref="EJ32">IFERROR(INDEX($AI$3:$AI$130,MATCH(1,($AP$3:$AP$130=$AR32&amp;$AQ32)*($AH$3:$AH$130=EJ$3),0),0),"")</f>
        <v/>
      </c>
      <c r="EK32" s="159" t="str">
        <f t="array" ref="EK32">IFERROR(INDEX($AG$3:$AG$130,MATCH(1,($AP$3:$AP$130=$AR32&amp;$AQ32)*($AH$3:$AH$130=EK$3),0),0),"")</f>
        <v/>
      </c>
      <c r="EL32" s="157" t="str">
        <f t="array" ref="EL32">IFERROR(INDEX($AJ$3:$AJ$130,MATCH(1,($AP$3:$AP$130=$AR32&amp;$AQ32)*($AH$3:$AH$130=EL$3),0),0),"")</f>
        <v/>
      </c>
      <c r="EM32" s="157" t="str">
        <f t="array" ref="EM32">IFERROR(INDEX($AK$3:$AK$130,MATCH(1,($AP$3:$AP$130=$AR32&amp;$AQ32)*($AH$3:$AH$130=EM$3),0),0),"")</f>
        <v/>
      </c>
      <c r="EN32" s="157" t="str">
        <f t="array" ref="EN32">IFERROR(INDEX($AI$3:$AI$130,MATCH(1,($AP$3:$AP$130=$AR32&amp;$AQ32)*($AH$3:$AH$130=EN$3),0),0),"")</f>
        <v/>
      </c>
      <c r="EO32" s="159" t="str">
        <f t="array" ref="EO32">IFERROR(INDEX($AG$3:$AG$130,MATCH(1,($AP$3:$AP$130=$AR32&amp;$AQ32)*($AH$3:$AH$130=EO$3),0),0),"")</f>
        <v/>
      </c>
      <c r="EP32" s="157" t="str">
        <f t="array" ref="EP32">IFERROR(INDEX($AJ$3:$AJ$130,MATCH(1,($AP$3:$AP$130=$AR32&amp;$AQ32)*($AH$3:$AH$130=EP$3),0),0),"")</f>
        <v/>
      </c>
      <c r="EQ32" s="157" t="str">
        <f t="array" ref="EQ32">IFERROR(INDEX($AK$3:$AK$130,MATCH(1,($AP$3:$AP$130=$AR32&amp;$AQ32)*($AH$3:$AH$130=EQ$3),0),0),"")</f>
        <v/>
      </c>
      <c r="ER32" s="157" t="str">
        <f t="array" ref="ER32">IFERROR(INDEX($AI$3:$AI$130,MATCH(1,($AP$3:$AP$130=$AR32&amp;$AQ32)*($AH$3:$AH$130=ER$3),0),0),"")</f>
        <v/>
      </c>
      <c r="ES32" s="159" t="str">
        <f t="array" ref="ES32">IFERROR(INDEX($AG$3:$AG$130,MATCH(1,($AP$3:$AP$130=$AR32&amp;$AQ32)*($AH$3:$AH$130=ES$3),0),0),"")</f>
        <v/>
      </c>
      <c r="ET32" s="157" t="str">
        <f t="array" ref="ET32">IFERROR(INDEX($AJ$3:$AJ$130,MATCH(1,($AP$3:$AP$130=$AR32&amp;$AQ32)*($AH$3:$AH$130=ET$3),0),0),"")</f>
        <v/>
      </c>
      <c r="EU32" s="157" t="str">
        <f t="array" ref="EU32">IFERROR(INDEX($AK$3:$AK$130,MATCH(1,($AP$3:$AP$130=$AR32&amp;$AQ32)*($AH$3:$AH$130=EU$3),0),0),"")</f>
        <v/>
      </c>
      <c r="EV32" s="157" t="str">
        <f t="array" ref="EV32">IFERROR(INDEX($AI$3:$AI$130,MATCH(1,($AP$3:$AP$130=$AR32&amp;$AQ32)*($AH$3:$AH$130=EV$3),0),0),"")</f>
        <v/>
      </c>
      <c r="EW32" s="159" t="str">
        <f t="array" ref="EW32">IFERROR(INDEX($AG$3:$AG$130,MATCH(1,($AP$3:$AP$130=$AR32&amp;$AQ32)*($AH$3:$AH$130=EW$3),0),0),"")</f>
        <v/>
      </c>
      <c r="EX32" s="157" t="str">
        <f t="array" ref="EX32">IFERROR(INDEX($AJ$3:$AJ$130,MATCH(1,($AP$3:$AP$130=$AR32&amp;$AQ32)*($AH$3:$AH$130=EX$3),0),0),"")</f>
        <v/>
      </c>
      <c r="EY32" s="157" t="str">
        <f t="array" ref="EY32">IFERROR(INDEX($AK$3:$AK$130,MATCH(1,($AP$3:$AP$130=$AR32&amp;$AQ32)*($AH$3:$AH$130=EY$3),0),0),"")</f>
        <v/>
      </c>
      <c r="EZ32" s="157" t="str">
        <f t="array" ref="EZ32">IFERROR(INDEX($AI$3:$AI$130,MATCH(1,($AP$3:$AP$130=$AR32&amp;$AQ32)*($AH$3:$AH$130=EZ$3),0),0),"")</f>
        <v/>
      </c>
      <c r="FA32" s="159" t="str">
        <f t="array" ref="FA32">IFERROR(INDEX($AG$3:$AG$130,MATCH(1,($AP$3:$AP$130=$AR32&amp;$AQ32)*($AH$3:$AH$130=FA$3),0),0),"")</f>
        <v/>
      </c>
      <c r="FB32" s="157" t="str">
        <f t="array" ref="FB32">IFERROR(INDEX($AJ$3:$AJ$130,MATCH(1,($AP$3:$AP$130=$AR32&amp;$AQ32)*($AH$3:$AH$130=FB$3),0),0),"")</f>
        <v/>
      </c>
      <c r="FC32" s="157" t="str">
        <f t="array" ref="FC32">IFERROR(INDEX($AK$3:$AK$130,MATCH(1,($AP$3:$AP$130=$AR32&amp;$AQ32)*($AH$3:$AH$130=FC$3),0),0),"")</f>
        <v/>
      </c>
      <c r="FD32" s="157" t="str">
        <f t="array" ref="FD32">IFERROR(INDEX($AI$3:$AI$130,MATCH(1,($AP$3:$AP$130=$AR32&amp;$AQ32)*($AH$3:$AH$130=FD$3),0),0),"")</f>
        <v/>
      </c>
      <c r="FE32" s="159" t="str">
        <f t="array" ref="FE32">IFERROR(INDEX($AG$3:$AG$130,MATCH(1,($AP$3:$AP$130=$AR32&amp;$AQ32)*($AH$3:$AH$130=FE$3),0),0),"")</f>
        <v/>
      </c>
      <c r="FF32" s="157" t="str">
        <f t="array" ref="FF32">IFERROR(INDEX($AJ$3:$AJ$130,MATCH(1,($AP$3:$AP$130=$AR32&amp;$AQ32)*($AH$3:$AH$130=FF$3),0),0),"")</f>
        <v/>
      </c>
      <c r="FG32" s="157" t="str">
        <f t="array" ref="FG32">IFERROR(INDEX($AK$3:$AK$130,MATCH(1,($AP$3:$AP$130=$AR32&amp;$AQ32)*($AH$3:$AH$130=FG$3),0),0),"")</f>
        <v/>
      </c>
    </row>
    <row r="33" spans="2:163" ht="13.8" x14ac:dyDescent="0.25">
      <c r="B33" s="155">
        <f>dummy1!O39</f>
        <v>31</v>
      </c>
      <c r="C33" s="156">
        <f>dummy1!P39</f>
        <v>42040</v>
      </c>
      <c r="D33" s="157">
        <f>dummy1!Q39</f>
        <v>0.70833333333333337</v>
      </c>
      <c r="E33" s="155" t="str">
        <f>dummy1!R39</f>
        <v>Court 15</v>
      </c>
      <c r="W33" s="155"/>
      <c r="X33" s="155"/>
      <c r="Y33" s="155"/>
      <c r="Z33" s="155"/>
      <c r="AA33" s="155"/>
      <c r="AG33" s="155" t="str">
        <f t="shared" si="34"/>
        <v/>
      </c>
      <c r="AH33" s="155" t="str">
        <f t="shared" si="35"/>
        <v/>
      </c>
      <c r="AI33" s="155" t="str">
        <f t="shared" si="36"/>
        <v/>
      </c>
      <c r="AJ33" s="155" t="str">
        <f t="shared" si="37"/>
        <v/>
      </c>
      <c r="AK33" s="155" t="str">
        <f t="shared" si="38"/>
        <v/>
      </c>
      <c r="AL33" s="154">
        <f>IF(dummy1!B40=dummy1!B39,IF(dummy1!C40&gt;1,AL32,AL32+1),1)</f>
        <v>2</v>
      </c>
      <c r="AN33" s="155" t="str">
        <f t="shared" si="40"/>
        <v>2Court 15</v>
      </c>
      <c r="AO33" s="155" t="str">
        <f t="shared" si="41"/>
        <v>2Court 15</v>
      </c>
      <c r="AP33" s="155" t="str">
        <f t="shared" si="42"/>
        <v>2Court 15</v>
      </c>
      <c r="AQ33" s="155" t="str">
        <f t="shared" si="63"/>
        <v>Court 4</v>
      </c>
      <c r="AR33" s="155">
        <f t="shared" si="58"/>
        <v>5</v>
      </c>
      <c r="AS33" s="155">
        <f t="shared" ca="1" si="51"/>
        <v>4</v>
      </c>
      <c r="AT33" s="155">
        <f t="shared" ca="1" si="52"/>
        <v>0</v>
      </c>
      <c r="AU33" s="155">
        <f t="shared" ca="1" si="53"/>
        <v>0</v>
      </c>
      <c r="AV33" s="155">
        <f t="shared" ca="1" si="54"/>
        <v>0</v>
      </c>
      <c r="AW33" s="155">
        <f t="shared" ca="1" si="55"/>
        <v>0</v>
      </c>
      <c r="AX33" s="155">
        <f t="shared" ca="1" si="56"/>
        <v>0</v>
      </c>
      <c r="AY33" s="155">
        <f t="shared" ca="1" si="57"/>
        <v>0</v>
      </c>
      <c r="AZ33" s="157" t="str">
        <f t="array" aca="1" ref="AZ33" ca="1">IFERROR(INDEX($K$3:$K$18,MATCH(1,($AM$3:$AM$18=$AR33&amp;$AQ33)*($J$3:$J$18=AZ$3),0),0),"")</f>
        <v/>
      </c>
      <c r="BA33" s="159" t="str">
        <f t="array" aca="1" ref="BA33" ca="1">IFERROR(INDEX($I$3:$I$18,MATCH(1,($AM$3:$AM$18=$AR33&amp;$AQ33)*($J$3:$J$18=BA$3),0),0),"")</f>
        <v/>
      </c>
      <c r="BB33" s="157" t="str">
        <f t="array" aca="1" ref="BB33" ca="1">IFERROR(INDEX($L$3:$L$18,MATCH(1,($AM$3:$AM$18=$AR33&amp;$AQ33)*($J$3:$J$18=BB$3),0),0),"")</f>
        <v/>
      </c>
      <c r="BC33" s="157" t="str">
        <f t="array" aca="1" ref="BC33" ca="1">IFERROR(INDEX($M$3:$M$18,MATCH(1,($AM$3:$AM$18=$AR33&amp;$AQ33)*($J$3:$J$18=BC$3),0),0),"")</f>
        <v/>
      </c>
      <c r="BD33" s="157" t="str">
        <f t="array" aca="1" ref="BD33" ca="1">IFERROR(INDEX($K$3:$K$18,MATCH(1,($AM$3:$AM$18=$AR33&amp;$AQ33)*($J$3:$J$18=BD$3),0),0),"")</f>
        <v/>
      </c>
      <c r="BE33" s="159" t="str">
        <f t="array" aca="1" ref="BE33" ca="1">IFERROR(INDEX($I$3:$I$18,MATCH(1,($AM$3:$AM$18=$AR33&amp;$AQ33)*($J$3:$J$18=BE$3),0),0),"")</f>
        <v/>
      </c>
      <c r="BF33" s="157" t="str">
        <f t="array" aca="1" ref="BF33" ca="1">IFERROR(INDEX($L$3:$L$18,MATCH(1,($AM$3:$AM$18=$AR33&amp;$AQ33)*($J$3:$J$18=BF$3),0),0),"")</f>
        <v/>
      </c>
      <c r="BG33" s="157" t="str">
        <f t="array" aca="1" ref="BG33" ca="1">IFERROR(INDEX($M$3:$M$18,MATCH(1,($AM$3:$AM$18=$AR33&amp;$AQ33)*($J$3:$J$18=BG$3),0),0),"")</f>
        <v/>
      </c>
      <c r="BH33" s="157" t="str">
        <f t="array" aca="1" ref="BH33" ca="1">IFERROR(INDEX($K$3:$K$18,MATCH(1,($AM$3:$AM$18=$AR33&amp;$AQ33)*($J$3:$J$18=BH$3),0),0),"")</f>
        <v/>
      </c>
      <c r="BI33" s="159" t="str">
        <f t="array" aca="1" ref="BI33" ca="1">IFERROR(INDEX($I$3:$I$18,MATCH(1,($AM$3:$AM$18=$AR33&amp;$AQ33)*($J$3:$J$18=BI$3),0),0),"")</f>
        <v/>
      </c>
      <c r="BJ33" s="157" t="str">
        <f t="array" aca="1" ref="BJ33" ca="1">IFERROR(INDEX($L$3:$L$18,MATCH(1,($AM$3:$AM$18=$AR33&amp;$AQ33)*($J$3:$J$18=BJ$3),0),0),"")</f>
        <v/>
      </c>
      <c r="BK33" s="157" t="str">
        <f t="array" aca="1" ref="BK33" ca="1">IFERROR(INDEX($M$3:$M$18,MATCH(1,($AM$3:$AM$18=$AR33&amp;$AQ33)*($J$3:$J$18=BK$3),0),0),"")</f>
        <v/>
      </c>
      <c r="BL33" s="157" t="str">
        <f t="array" aca="1" ref="BL33" ca="1">IFERROR(INDEX($K$3:$K$18,MATCH(1,($AM$3:$AM$18=$AR33&amp;$AQ33)*($J$3:$J$18=BL$3),0),0),"")</f>
        <v/>
      </c>
      <c r="BM33" s="159" t="str">
        <f t="array" aca="1" ref="BM33" ca="1">IFERROR(INDEX($I$3:$I$18,MATCH(1,($AM$3:$AM$18=$AR33&amp;$AQ33)*($J$3:$J$18=BM$3),0),0),"")</f>
        <v/>
      </c>
      <c r="BN33" s="157" t="str">
        <f t="array" aca="1" ref="BN33" ca="1">IFERROR(INDEX($L$3:$L$18,MATCH(1,($AM$3:$AM$18=$AR33&amp;$AQ33)*($J$3:$J$18=BN$3),0),0),"")</f>
        <v/>
      </c>
      <c r="BO33" s="157" t="str">
        <f t="array" aca="1" ref="BO33" ca="1">IFERROR(INDEX($M$3:$M$18,MATCH(1,($AM$3:$AM$18=$AR33&amp;$AQ33)*($J$3:$J$18=BO$3),0),0),"")</f>
        <v/>
      </c>
      <c r="BP33" s="157" t="str">
        <f t="array" aca="1" ref="BP33" ca="1">IFERROR(INDEX($K$3:$K$18,MATCH(1,($AM$3:$AM$18=$AR33&amp;$AQ33)*($J$3:$J$18=BP$3),0),0),"")</f>
        <v/>
      </c>
      <c r="BQ33" s="159" t="str">
        <f t="array" aca="1" ref="BQ33" ca="1">IFERROR(INDEX($I$3:$I$18,MATCH(1,($AM$3:$AM$18=$AR33&amp;$AQ33)*($J$3:$J$18=BQ$3),0),0),"")</f>
        <v/>
      </c>
      <c r="BR33" s="157" t="str">
        <f t="array" aca="1" ref="BR33" ca="1">IFERROR(INDEX($L$3:$L$18,MATCH(1,($AM$3:$AM$18=$AR33&amp;$AQ33)*($J$3:$J$18=BR$3),0),0),"")</f>
        <v/>
      </c>
      <c r="BS33" s="157" t="str">
        <f t="array" aca="1" ref="BS33" ca="1">IFERROR(INDEX($M$3:$M$18,MATCH(1,($AM$3:$AM$18=$AR33&amp;$AQ33)*($J$3:$J$18=BS$3),0),0),"")</f>
        <v/>
      </c>
      <c r="BT33" s="157" t="str">
        <f t="array" aca="1" ref="BT33" ca="1">IFERROR(INDEX($K$3:$K$18,MATCH(1,($AM$3:$AM$18=$AR33&amp;$AQ33)*($J$3:$J$18=BT$3),0),0),"")</f>
        <v/>
      </c>
      <c r="BU33" s="159" t="str">
        <f t="array" aca="1" ref="BU33" ca="1">IFERROR(INDEX($I$3:$I$18,MATCH(1,($AM$3:$AM$18=$AR33&amp;$AQ33)*($J$3:$J$18=BU$3),0),0),"")</f>
        <v/>
      </c>
      <c r="BV33" s="157" t="str">
        <f t="array" aca="1" ref="BV33" ca="1">IFERROR(INDEX($L$3:$L$18,MATCH(1,($AM$3:$AM$18=$AR33&amp;$AQ33)*($J$3:$J$18=BV$3),0),0),"")</f>
        <v/>
      </c>
      <c r="BW33" s="157" t="str">
        <f t="array" aca="1" ref="BW33" ca="1">IFERROR(INDEX($M$3:$M$18,MATCH(1,($AM$3:$AM$18=$AR33&amp;$AQ33)*($J$3:$J$18=BW$3),0),0),"")</f>
        <v/>
      </c>
      <c r="BX33" s="157" t="str">
        <f t="array" aca="1" ref="BX33" ca="1">IFERROR(INDEX($K$3:$K$18,MATCH(1,($AM$3:$AM$18=$AR33&amp;$AQ33)*($J$3:$J$18=BX$3),0),0),"")</f>
        <v/>
      </c>
      <c r="BY33" s="159" t="str">
        <f t="array" aca="1" ref="BY33" ca="1">IFERROR(INDEX($I$3:$I$18,MATCH(1,($AM$3:$AM$18=$AR33&amp;$AQ33)*($J$3:$J$18=BY$3),0),0),"")</f>
        <v/>
      </c>
      <c r="BZ33" s="157" t="str">
        <f t="array" aca="1" ref="BZ33" ca="1">IFERROR(INDEX($L$3:$L$18,MATCH(1,($AM$3:$AM$18=$AR33&amp;$AQ33)*($J$3:$J$18=BZ$3),0),0),"")</f>
        <v/>
      </c>
      <c r="CA33" s="157" t="str">
        <f t="array" aca="1" ref="CA33" ca="1">IFERROR(INDEX($M$3:$M$18,MATCH(1,($AM$3:$AM$18=$AR33&amp;$AQ33)*($J$3:$J$18=CA$3),0),0),"")</f>
        <v/>
      </c>
      <c r="CB33" s="157" t="str">
        <f t="array" ref="CB33">IFERROR(INDEX($S$3:$S$34,MATCH(1,($AN$3:$AN$34=$AR33&amp;$AQ33)*($R$3:$R$34=CB$3),0),0),"")</f>
        <v/>
      </c>
      <c r="CC33" s="159" t="str">
        <f t="array" ref="CC33">IFERROR(INDEX($Q$3:$Q$34,MATCH(1,($AN$3:$AN$34=$AR33&amp;$AQ33)*($R$3:$R$34=CC$3),0),0),"")</f>
        <v/>
      </c>
      <c r="CD33" s="157" t="str">
        <f t="array" ref="CD33">IFERROR(INDEX($T$3:$T$34,MATCH(1,($AN$3:$AN$34=$AR33&amp;$AQ33)*($R$3:$R$34=CD$3),0),0),"")</f>
        <v/>
      </c>
      <c r="CE33" s="157" t="str">
        <f t="array" ref="CE33">IFERROR(INDEX($U$3:$U$34,MATCH(1,($AN$3:$AN$34=$AR33&amp;$AQ33)*($R$3:$R$34=CE$3),0),0),"")</f>
        <v/>
      </c>
      <c r="CF33" s="157" t="str">
        <f t="array" ref="CF33">IFERROR(INDEX($S$3:$S$34,MATCH(1,($AN$3:$AN$34=$AR33&amp;$AQ33)*($R$3:$R$34=CF$3),0),0),"")</f>
        <v/>
      </c>
      <c r="CG33" s="159" t="str">
        <f t="array" ref="CG33">IFERROR(INDEX($Q$3:$Q$34,MATCH(1,($AN$3:$AN$34=$AR33&amp;$AQ33)*($R$3:$R$34=CG$3),0),0),"")</f>
        <v/>
      </c>
      <c r="CH33" s="157" t="str">
        <f t="array" ref="CH33">IFERROR(INDEX($T$3:$T$34,MATCH(1,($AN$3:$AN$34=$AR33&amp;$AQ33)*($R$3:$R$34=CH$3),0),0),"")</f>
        <v/>
      </c>
      <c r="CI33" s="157" t="str">
        <f t="array" ref="CI33">IFERROR(INDEX($U$3:$U$34,MATCH(1,($AN$3:$AN$34=$AR33&amp;$AQ33)*($R$3:$R$34=CI$3),0),0),"")</f>
        <v/>
      </c>
      <c r="CJ33" s="157" t="str">
        <f t="array" ref="CJ33">IFERROR(INDEX($S$3:$S$34,MATCH(1,($AN$3:$AN$34=$AR33&amp;$AQ33)*($R$3:$R$34=CJ$3),0),0),"")</f>
        <v/>
      </c>
      <c r="CK33" s="159" t="str">
        <f t="array" ref="CK33">IFERROR(INDEX($Q$3:$Q$34,MATCH(1,($AN$3:$AN$34=$AR33&amp;$AQ33)*($R$3:$R$34=CK$3),0),0),"")</f>
        <v/>
      </c>
      <c r="CL33" s="157" t="str">
        <f t="array" ref="CL33">IFERROR(INDEX($T$3:$T$34,MATCH(1,($AN$3:$AN$34=$AR33&amp;$AQ33)*($R$3:$R$34=CL$3),0),0),"")</f>
        <v/>
      </c>
      <c r="CM33" s="157" t="str">
        <f t="array" ref="CM33">IFERROR(INDEX($U$3:$U$34,MATCH(1,($AN$3:$AN$34=$AR33&amp;$AQ33)*($R$3:$R$34=CM$3),0),0),"")</f>
        <v/>
      </c>
      <c r="CN33" s="157" t="str">
        <f t="array" ref="CN33">IFERROR(INDEX($S$3:$S$34,MATCH(1,($AN$3:$AN$34=$AR33&amp;$AQ33)*($R$3:$R$34=CN$3),0),0),"")</f>
        <v/>
      </c>
      <c r="CO33" s="159" t="str">
        <f t="array" ref="CO33">IFERROR(INDEX($Q$3:$Q$34,MATCH(1,($AN$3:$AN$34=$AR33&amp;$AQ33)*($R$3:$R$34=CO$3),0),0),"")</f>
        <v/>
      </c>
      <c r="CP33" s="157" t="str">
        <f t="array" ref="CP33">IFERROR(INDEX($T$3:$T$34,MATCH(1,($AN$3:$AN$34=$AR33&amp;$AQ33)*($R$3:$R$34=CP$3),0),0),"")</f>
        <v/>
      </c>
      <c r="CQ33" s="157" t="str">
        <f t="array" ref="CQ33">IFERROR(INDEX($U$3:$U$34,MATCH(1,($AN$3:$AN$34=$AR33&amp;$AQ33)*($R$3:$R$34=CQ$3),0),0),"")</f>
        <v/>
      </c>
      <c r="CR33" s="157" t="str">
        <f t="array" ref="CR33">IFERROR(INDEX($S$3:$S$34,MATCH(1,($AN$3:$AN$34=$AR33&amp;$AQ33)*($R$3:$R$34=CR$3),0),0),"")</f>
        <v/>
      </c>
      <c r="CS33" s="159" t="str">
        <f t="array" ref="CS33">IFERROR(INDEX($Q$3:$Q$34,MATCH(1,($AN$3:$AN$34=$AR33&amp;$AQ33)*($R$3:$R$34=CS$3),0),0),"")</f>
        <v/>
      </c>
      <c r="CT33" s="157" t="str">
        <f t="array" ref="CT33">IFERROR(INDEX($T$3:$T$34,MATCH(1,($AN$3:$AN$34=$AR33&amp;$AQ33)*($R$3:$R$34=CT$3),0),0),"")</f>
        <v/>
      </c>
      <c r="CU33" s="157" t="str">
        <f t="array" ref="CU33">IFERROR(INDEX($U$3:$U$34,MATCH(1,($AN$3:$AN$34=$AR33&amp;$AQ33)*($R$3:$R$34=CU$3),0),0),"")</f>
        <v/>
      </c>
      <c r="CV33" s="157" t="str">
        <f t="array" ref="CV33">IFERROR(INDEX($S$3:$S$34,MATCH(1,($AN$3:$AN$34=$AR33&amp;$AQ33)*($R$3:$R$34=CV$3),0),0),"")</f>
        <v/>
      </c>
      <c r="CW33" s="159" t="str">
        <f t="array" ref="CW33">IFERROR(INDEX($Q$3:$Q$34,MATCH(1,($AN$3:$AN$34=$AR33&amp;$AQ33)*($R$3:$R$34=CW$3),0),0),"")</f>
        <v/>
      </c>
      <c r="CX33" s="157" t="str">
        <f t="array" ref="CX33">IFERROR(INDEX($T$3:$T$34,MATCH(1,($AN$3:$AN$34=$AR33&amp;$AQ33)*($R$3:$R$34=CX$3),0),0),"")</f>
        <v/>
      </c>
      <c r="CY33" s="157" t="str">
        <f t="array" ref="CY33">IFERROR(INDEX($U$3:$U$34,MATCH(1,($AN$3:$AN$34=$AR33&amp;$AQ33)*($R$3:$R$34=CY$3),0),0),"")</f>
        <v/>
      </c>
      <c r="CZ33" s="157" t="str">
        <f t="array" ref="CZ33">IFERROR(INDEX($S$3:$S$34,MATCH(1,($AN$3:$AN$34=$AR33&amp;$AQ33)*($R$3:$R$34=CZ$3),0),0),"")</f>
        <v/>
      </c>
      <c r="DA33" s="159" t="str">
        <f t="array" ref="DA33">IFERROR(INDEX($Q$3:$Q$34,MATCH(1,($AN$3:$AN$34=$AR33&amp;$AQ33)*($R$3:$R$34=DA$3),0),0),"")</f>
        <v/>
      </c>
      <c r="DB33" s="157" t="str">
        <f t="array" ref="DB33">IFERROR(INDEX($T$3:$T$34,MATCH(1,($AN$3:$AN$34=$AR33&amp;$AQ33)*($R$3:$R$34=DB$3),0),0),"")</f>
        <v/>
      </c>
      <c r="DC33" s="157" t="str">
        <f t="array" ref="DC33">IFERROR(INDEX($U$3:$U$34,MATCH(1,($AN$3:$AN$34=$AR33&amp;$AQ33)*($R$3:$R$34=DC$3),0),0),"")</f>
        <v/>
      </c>
      <c r="DD33" s="157" t="str">
        <f t="array" ref="DD33">IFERROR(INDEX($AA$3:$AA$66,MATCH(1,($AO$3:$AO$66=$AR33&amp;$AQ33)*($Z$3:$Z$66=DD$3),0),0),"")</f>
        <v/>
      </c>
      <c r="DE33" s="159" t="str">
        <f t="array" ref="DE33">IFERROR(INDEX($Y$3:$Y$66,MATCH(1,($AO$3:$AO$66=$AR33&amp;$AQ33)*($Z$3:$Z$66=DE$3),0),0),"")</f>
        <v/>
      </c>
      <c r="DF33" s="157" t="str">
        <f t="array" ref="DF33">IFERROR(INDEX($AB$3:$AB$66,MATCH(1,($AO$3:$AO$66=$AR33&amp;$AQ33)*($Z$3:$Z$66=DF$3),0),0),"")</f>
        <v/>
      </c>
      <c r="DG33" s="157" t="str">
        <f t="array" ref="DG33">IFERROR(INDEX($AC$3:$AC$66,MATCH(1,($AO$3:$AO$66=$AR33&amp;$AQ33)*($Z$3:$Z$66=DG$3),0),0),"")</f>
        <v/>
      </c>
      <c r="DH33" s="157" t="str">
        <f t="array" ref="DH33">IFERROR(INDEX($AA$3:$AA$66,MATCH(1,($AO$3:$AO$66=$AR33&amp;$AQ33)*($Z$3:$Z$66=DH$3),0),0),"")</f>
        <v/>
      </c>
      <c r="DI33" s="159" t="str">
        <f t="array" ref="DI33">IFERROR(INDEX($Y$3:$Y$66,MATCH(1,($AO$3:$AO$66=$AR33&amp;$AQ33)*($Z$3:$Z$66=DI$3),0),0),"")</f>
        <v/>
      </c>
      <c r="DJ33" s="157" t="str">
        <f t="array" ref="DJ33">IFERROR(INDEX($AB$3:$AB$66,MATCH(1,($AO$3:$AO$66=$AR33&amp;$AQ33)*($Z$3:$Z$66=DJ$3),0),0),"")</f>
        <v/>
      </c>
      <c r="DK33" s="157" t="str">
        <f t="array" ref="DK33">IFERROR(INDEX($AC$3:$AC$66,MATCH(1,($AO$3:$AO$66=$AR33&amp;$AQ33)*($Z$3:$Z$66=DK$3),0),0),"")</f>
        <v/>
      </c>
      <c r="DL33" s="157" t="str">
        <f t="array" ref="DL33">IFERROR(INDEX($AA$3:$AA$66,MATCH(1,($AO$3:$AO$66=$AR33&amp;$AQ33)*($Z$3:$Z$66=DL$3),0),0),"")</f>
        <v/>
      </c>
      <c r="DM33" s="159" t="str">
        <f t="array" ref="DM33">IFERROR(INDEX($Y$3:$Y$66,MATCH(1,($AO$3:$AO$66=$AR33&amp;$AQ33)*($Z$3:$Z$66=DM$3),0),0),"")</f>
        <v/>
      </c>
      <c r="DN33" s="157" t="str">
        <f t="array" ref="DN33">IFERROR(INDEX($AB$3:$AB$66,MATCH(1,($AO$3:$AO$66=$AR33&amp;$AQ33)*($Z$3:$Z$66=DN$3),0),0),"")</f>
        <v/>
      </c>
      <c r="DO33" s="157" t="str">
        <f t="array" ref="DO33">IFERROR(INDEX($AC$3:$AC$66,MATCH(1,($AO$3:$AO$66=$AR33&amp;$AQ33)*($Z$3:$Z$66=DO$3),0),0),"")</f>
        <v/>
      </c>
      <c r="DP33" s="157" t="str">
        <f t="array" ref="DP33">IFERROR(INDEX($AA$3:$AA$66,MATCH(1,($AO$3:$AO$66=$AR33&amp;$AQ33)*($Z$3:$Z$66=DP$3),0),0),"")</f>
        <v/>
      </c>
      <c r="DQ33" s="159" t="str">
        <f t="array" ref="DQ33">IFERROR(INDEX($Y$3:$Y$66,MATCH(1,($AO$3:$AO$66=$AR33&amp;$AQ33)*($Z$3:$Z$66=DQ$3),0),0),"")</f>
        <v/>
      </c>
      <c r="DR33" s="157" t="str">
        <f t="array" ref="DR33">IFERROR(INDEX($AB$3:$AB$66,MATCH(1,($AO$3:$AO$66=$AR33&amp;$AQ33)*($Z$3:$Z$66=DR$3),0),0),"")</f>
        <v/>
      </c>
      <c r="DS33" s="157" t="str">
        <f t="array" ref="DS33">IFERROR(INDEX($AC$3:$AC$66,MATCH(1,($AO$3:$AO$66=$AR33&amp;$AQ33)*($Z$3:$Z$66=DS$3),0),0),"")</f>
        <v/>
      </c>
      <c r="DT33" s="157" t="str">
        <f t="array" ref="DT33">IFERROR(INDEX($AA$3:$AA$66,MATCH(1,($AO$3:$AO$66=$AR33&amp;$AQ33)*($Z$3:$Z$66=DT$3),0),0),"")</f>
        <v/>
      </c>
      <c r="DU33" s="159" t="str">
        <f t="array" ref="DU33">IFERROR(INDEX($Y$3:$Y$66,MATCH(1,($AO$3:$AO$66=$AR33&amp;$AQ33)*($Z$3:$Z$66=DU$3),0),0),"")</f>
        <v/>
      </c>
      <c r="DV33" s="157" t="str">
        <f t="array" ref="DV33">IFERROR(INDEX($AB$3:$AB$66,MATCH(1,($AO$3:$AO$66=$AR33&amp;$AQ33)*($Z$3:$Z$66=DV$3),0),0),"")</f>
        <v/>
      </c>
      <c r="DW33" s="157" t="str">
        <f t="array" ref="DW33">IFERROR(INDEX($AC$3:$AC$66,MATCH(1,($AO$3:$AO$66=$AR33&amp;$AQ33)*($Z$3:$Z$66=DW$3),0),0),"")</f>
        <v/>
      </c>
      <c r="DX33" s="157" t="str">
        <f t="array" ref="DX33">IFERROR(INDEX($AA$3:$AA$66,MATCH(1,($AO$3:$AO$66=$AR33&amp;$AQ33)*($Z$3:$Z$66=DX$3),0),0),"")</f>
        <v/>
      </c>
      <c r="DY33" s="159" t="str">
        <f t="array" ref="DY33">IFERROR(INDEX($Y$3:$Y$66,MATCH(1,($AO$3:$AO$66=$AR33&amp;$AQ33)*($Z$3:$Z$66=DY$3),0),0),"")</f>
        <v/>
      </c>
      <c r="DZ33" s="157" t="str">
        <f t="array" ref="DZ33">IFERROR(INDEX($AB$3:$AB$66,MATCH(1,($AO$3:$AO$66=$AR33&amp;$AQ33)*($Z$3:$Z$66=DZ$3),0),0),"")</f>
        <v/>
      </c>
      <c r="EA33" s="157" t="str">
        <f t="array" ref="EA33">IFERROR(INDEX($AC$3:$AC$66,MATCH(1,($AO$3:$AO$66=$AR33&amp;$AQ33)*($Z$3:$Z$66=EA$3),0),0),"")</f>
        <v/>
      </c>
      <c r="EB33" s="157" t="str">
        <f t="array" ref="EB33">IFERROR(INDEX($AA$3:$AA$66,MATCH(1,($AO$3:$AO$66=$AR33&amp;$AQ33)*($Z$3:$Z$66=EB$3),0),0),"")</f>
        <v/>
      </c>
      <c r="EC33" s="159" t="str">
        <f t="array" ref="EC33">IFERROR(INDEX($Y$3:$Y$66,MATCH(1,($AO$3:$AO$66=$AR33&amp;$AQ33)*($Z$3:$Z$66=EC$3),0),0),"")</f>
        <v/>
      </c>
      <c r="ED33" s="157" t="str">
        <f t="array" ref="ED33">IFERROR(INDEX($AB$3:$AB$66,MATCH(1,($AO$3:$AO$66=$AR33&amp;$AQ33)*($Z$3:$Z$66=ED$3),0),0),"")</f>
        <v/>
      </c>
      <c r="EE33" s="157" t="str">
        <f t="array" ref="EE33">IFERROR(INDEX($AC$3:$AC$66,MATCH(1,($AO$3:$AO$66=$AR33&amp;$AQ33)*($Z$3:$Z$66=EE$3),0),0),"")</f>
        <v/>
      </c>
      <c r="EF33" s="157" t="str">
        <f t="array" ref="EF33">IFERROR(INDEX($AI$3:$AI$130,MATCH(1,($AP$3:$AP$130=$AR33&amp;$AQ33)*($AH$3:$AH$130=EF$3),0),0),"")</f>
        <v/>
      </c>
      <c r="EG33" s="159" t="str">
        <f t="array" ref="EG33">IFERROR(INDEX($AG$3:$AG$130,MATCH(1,($AP$3:$AP$130=$AR33&amp;$AQ33)*($AH$3:$AH$130=EG$3),0),0),"")</f>
        <v/>
      </c>
      <c r="EH33" s="157" t="str">
        <f t="array" ref="EH33">IFERROR(INDEX($AJ$3:$AJ$130,MATCH(1,($AP$3:$AP$130=$AR33&amp;$AQ33)*($AH$3:$AH$130=EH$3),0),0),"")</f>
        <v/>
      </c>
      <c r="EI33" s="157" t="str">
        <f t="array" ref="EI33">IFERROR(INDEX($AK$3:$AK$130,MATCH(1,($AP$3:$AP$130=$AR33&amp;$AQ33)*($AH$3:$AH$130=EI$3),0),0),"")</f>
        <v/>
      </c>
      <c r="EJ33" s="157" t="str">
        <f t="array" ref="EJ33">IFERROR(INDEX($AI$3:$AI$130,MATCH(1,($AP$3:$AP$130=$AR33&amp;$AQ33)*($AH$3:$AH$130=EJ$3),0),0),"")</f>
        <v/>
      </c>
      <c r="EK33" s="159" t="str">
        <f t="array" ref="EK33">IFERROR(INDEX($AG$3:$AG$130,MATCH(1,($AP$3:$AP$130=$AR33&amp;$AQ33)*($AH$3:$AH$130=EK$3),0),0),"")</f>
        <v/>
      </c>
      <c r="EL33" s="157" t="str">
        <f t="array" ref="EL33">IFERROR(INDEX($AJ$3:$AJ$130,MATCH(1,($AP$3:$AP$130=$AR33&amp;$AQ33)*($AH$3:$AH$130=EL$3),0),0),"")</f>
        <v/>
      </c>
      <c r="EM33" s="157" t="str">
        <f t="array" ref="EM33">IFERROR(INDEX($AK$3:$AK$130,MATCH(1,($AP$3:$AP$130=$AR33&amp;$AQ33)*($AH$3:$AH$130=EM$3),0),0),"")</f>
        <v/>
      </c>
      <c r="EN33" s="157" t="str">
        <f t="array" ref="EN33">IFERROR(INDEX($AI$3:$AI$130,MATCH(1,($AP$3:$AP$130=$AR33&amp;$AQ33)*($AH$3:$AH$130=EN$3),0),0),"")</f>
        <v/>
      </c>
      <c r="EO33" s="159" t="str">
        <f t="array" ref="EO33">IFERROR(INDEX($AG$3:$AG$130,MATCH(1,($AP$3:$AP$130=$AR33&amp;$AQ33)*($AH$3:$AH$130=EO$3),0),0),"")</f>
        <v/>
      </c>
      <c r="EP33" s="157" t="str">
        <f t="array" ref="EP33">IFERROR(INDEX($AJ$3:$AJ$130,MATCH(1,($AP$3:$AP$130=$AR33&amp;$AQ33)*($AH$3:$AH$130=EP$3),0),0),"")</f>
        <v/>
      </c>
      <c r="EQ33" s="157" t="str">
        <f t="array" ref="EQ33">IFERROR(INDEX($AK$3:$AK$130,MATCH(1,($AP$3:$AP$130=$AR33&amp;$AQ33)*($AH$3:$AH$130=EQ$3),0),0),"")</f>
        <v/>
      </c>
      <c r="ER33" s="157" t="str">
        <f t="array" ref="ER33">IFERROR(INDEX($AI$3:$AI$130,MATCH(1,($AP$3:$AP$130=$AR33&amp;$AQ33)*($AH$3:$AH$130=ER$3),0),0),"")</f>
        <v/>
      </c>
      <c r="ES33" s="159" t="str">
        <f t="array" ref="ES33">IFERROR(INDEX($AG$3:$AG$130,MATCH(1,($AP$3:$AP$130=$AR33&amp;$AQ33)*($AH$3:$AH$130=ES$3),0),0),"")</f>
        <v/>
      </c>
      <c r="ET33" s="157" t="str">
        <f t="array" ref="ET33">IFERROR(INDEX($AJ$3:$AJ$130,MATCH(1,($AP$3:$AP$130=$AR33&amp;$AQ33)*($AH$3:$AH$130=ET$3),0),0),"")</f>
        <v/>
      </c>
      <c r="EU33" s="157" t="str">
        <f t="array" ref="EU33">IFERROR(INDEX($AK$3:$AK$130,MATCH(1,($AP$3:$AP$130=$AR33&amp;$AQ33)*($AH$3:$AH$130=EU$3),0),0),"")</f>
        <v/>
      </c>
      <c r="EV33" s="157" t="str">
        <f t="array" ref="EV33">IFERROR(INDEX($AI$3:$AI$130,MATCH(1,($AP$3:$AP$130=$AR33&amp;$AQ33)*($AH$3:$AH$130=EV$3),0),0),"")</f>
        <v/>
      </c>
      <c r="EW33" s="159" t="str">
        <f t="array" ref="EW33">IFERROR(INDEX($AG$3:$AG$130,MATCH(1,($AP$3:$AP$130=$AR33&amp;$AQ33)*($AH$3:$AH$130=EW$3),0),0),"")</f>
        <v/>
      </c>
      <c r="EX33" s="157" t="str">
        <f t="array" ref="EX33">IFERROR(INDEX($AJ$3:$AJ$130,MATCH(1,($AP$3:$AP$130=$AR33&amp;$AQ33)*($AH$3:$AH$130=EX$3),0),0),"")</f>
        <v/>
      </c>
      <c r="EY33" s="157" t="str">
        <f t="array" ref="EY33">IFERROR(INDEX($AK$3:$AK$130,MATCH(1,($AP$3:$AP$130=$AR33&amp;$AQ33)*($AH$3:$AH$130=EY$3),0),0),"")</f>
        <v/>
      </c>
      <c r="EZ33" s="157" t="str">
        <f t="array" ref="EZ33">IFERROR(INDEX($AI$3:$AI$130,MATCH(1,($AP$3:$AP$130=$AR33&amp;$AQ33)*($AH$3:$AH$130=EZ$3),0),0),"")</f>
        <v/>
      </c>
      <c r="FA33" s="159" t="str">
        <f t="array" ref="FA33">IFERROR(INDEX($AG$3:$AG$130,MATCH(1,($AP$3:$AP$130=$AR33&amp;$AQ33)*($AH$3:$AH$130=FA$3),0),0),"")</f>
        <v/>
      </c>
      <c r="FB33" s="157" t="str">
        <f t="array" ref="FB33">IFERROR(INDEX($AJ$3:$AJ$130,MATCH(1,($AP$3:$AP$130=$AR33&amp;$AQ33)*($AH$3:$AH$130=FB$3),0),0),"")</f>
        <v/>
      </c>
      <c r="FC33" s="157" t="str">
        <f t="array" ref="FC33">IFERROR(INDEX($AK$3:$AK$130,MATCH(1,($AP$3:$AP$130=$AR33&amp;$AQ33)*($AH$3:$AH$130=FC$3),0),0),"")</f>
        <v/>
      </c>
      <c r="FD33" s="157" t="str">
        <f t="array" ref="FD33">IFERROR(INDEX($AI$3:$AI$130,MATCH(1,($AP$3:$AP$130=$AR33&amp;$AQ33)*($AH$3:$AH$130=FD$3),0),0),"")</f>
        <v/>
      </c>
      <c r="FE33" s="159" t="str">
        <f t="array" ref="FE33">IFERROR(INDEX($AG$3:$AG$130,MATCH(1,($AP$3:$AP$130=$AR33&amp;$AQ33)*($AH$3:$AH$130=FE$3),0),0),"")</f>
        <v/>
      </c>
      <c r="FF33" s="157" t="str">
        <f t="array" ref="FF33">IFERROR(INDEX($AJ$3:$AJ$130,MATCH(1,($AP$3:$AP$130=$AR33&amp;$AQ33)*($AH$3:$AH$130=FF$3),0),0),"")</f>
        <v/>
      </c>
      <c r="FG33" s="157" t="str">
        <f t="array" ref="FG33">IFERROR(INDEX($AK$3:$AK$130,MATCH(1,($AP$3:$AP$130=$AR33&amp;$AQ33)*($AH$3:$AH$130=FG$3),0),0),"")</f>
        <v/>
      </c>
    </row>
    <row r="34" spans="2:163" ht="13.8" x14ac:dyDescent="0.25">
      <c r="B34" s="155">
        <f>dummy1!O40</f>
        <v>32</v>
      </c>
      <c r="C34" s="156">
        <f>dummy1!P40</f>
        <v>42040</v>
      </c>
      <c r="D34" s="157">
        <f>dummy1!Q40</f>
        <v>0.70833333333333337</v>
      </c>
      <c r="E34" s="155" t="str">
        <f>dummy1!R40</f>
        <v>Court 16</v>
      </c>
      <c r="W34" s="155"/>
      <c r="X34" s="155"/>
      <c r="Y34" s="155"/>
      <c r="Z34" s="155"/>
      <c r="AA34" s="155"/>
      <c r="AG34" s="155" t="str">
        <f t="shared" si="34"/>
        <v/>
      </c>
      <c r="AH34" s="155" t="str">
        <f t="shared" si="35"/>
        <v/>
      </c>
      <c r="AI34" s="155" t="str">
        <f t="shared" si="36"/>
        <v/>
      </c>
      <c r="AJ34" s="155" t="str">
        <f t="shared" si="37"/>
        <v/>
      </c>
      <c r="AK34" s="155" t="str">
        <f t="shared" si="38"/>
        <v/>
      </c>
      <c r="AL34" s="154">
        <f>IF(dummy1!B41=dummy1!B40,IF(dummy1!C41&gt;1,AL33,AL33+1),1)</f>
        <v>2</v>
      </c>
      <c r="AN34" s="155" t="str">
        <f t="shared" si="40"/>
        <v>2Court 16</v>
      </c>
      <c r="AO34" s="155" t="str">
        <f t="shared" si="41"/>
        <v>2Court 16</v>
      </c>
      <c r="AP34" s="155" t="str">
        <f t="shared" si="42"/>
        <v>2Court 16</v>
      </c>
      <c r="AQ34" s="155" t="str">
        <f t="shared" si="63"/>
        <v>Court 4</v>
      </c>
      <c r="AR34" s="155">
        <f t="shared" si="58"/>
        <v>6</v>
      </c>
      <c r="AS34" s="155">
        <f t="shared" ca="1" si="51"/>
        <v>4</v>
      </c>
      <c r="AT34" s="155">
        <f t="shared" ca="1" si="52"/>
        <v>0</v>
      </c>
      <c r="AU34" s="155">
        <f t="shared" ca="1" si="53"/>
        <v>0</v>
      </c>
      <c r="AV34" s="155">
        <f t="shared" ca="1" si="54"/>
        <v>0</v>
      </c>
      <c r="AW34" s="155">
        <f t="shared" ca="1" si="55"/>
        <v>0</v>
      </c>
      <c r="AX34" s="155">
        <f t="shared" ca="1" si="56"/>
        <v>0</v>
      </c>
      <c r="AY34" s="155">
        <f t="shared" ca="1" si="57"/>
        <v>0</v>
      </c>
      <c r="AZ34" s="157" t="str">
        <f t="array" aca="1" ref="AZ34" ca="1">IFERROR(INDEX($K$3:$K$18,MATCH(1,($AM$3:$AM$18=$AR34&amp;$AQ34)*($J$3:$J$18=AZ$3),0),0),"")</f>
        <v/>
      </c>
      <c r="BA34" s="159" t="str">
        <f t="array" aca="1" ref="BA34" ca="1">IFERROR(INDEX($I$3:$I$18,MATCH(1,($AM$3:$AM$18=$AR34&amp;$AQ34)*($J$3:$J$18=BA$3),0),0),"")</f>
        <v/>
      </c>
      <c r="BB34" s="157" t="str">
        <f t="array" aca="1" ref="BB34" ca="1">IFERROR(INDEX($L$3:$L$18,MATCH(1,($AM$3:$AM$18=$AR34&amp;$AQ34)*($J$3:$J$18=BB$3),0),0),"")</f>
        <v/>
      </c>
      <c r="BC34" s="157" t="str">
        <f t="array" aca="1" ref="BC34" ca="1">IFERROR(INDEX($M$3:$M$18,MATCH(1,($AM$3:$AM$18=$AR34&amp;$AQ34)*($J$3:$J$18=BC$3),0),0),"")</f>
        <v/>
      </c>
      <c r="BD34" s="157" t="str">
        <f t="array" aca="1" ref="BD34" ca="1">IFERROR(INDEX($K$3:$K$18,MATCH(1,($AM$3:$AM$18=$AR34&amp;$AQ34)*($J$3:$J$18=BD$3),0),0),"")</f>
        <v/>
      </c>
      <c r="BE34" s="159" t="str">
        <f t="array" aca="1" ref="BE34" ca="1">IFERROR(INDEX($I$3:$I$18,MATCH(1,($AM$3:$AM$18=$AR34&amp;$AQ34)*($J$3:$J$18=BE$3),0),0),"")</f>
        <v/>
      </c>
      <c r="BF34" s="157" t="str">
        <f t="array" aca="1" ref="BF34" ca="1">IFERROR(INDEX($L$3:$L$18,MATCH(1,($AM$3:$AM$18=$AR34&amp;$AQ34)*($J$3:$J$18=BF$3),0),0),"")</f>
        <v/>
      </c>
      <c r="BG34" s="157" t="str">
        <f t="array" aca="1" ref="BG34" ca="1">IFERROR(INDEX($M$3:$M$18,MATCH(1,($AM$3:$AM$18=$AR34&amp;$AQ34)*($J$3:$J$18=BG$3),0),0),"")</f>
        <v/>
      </c>
      <c r="BH34" s="157" t="str">
        <f t="array" aca="1" ref="BH34" ca="1">IFERROR(INDEX($K$3:$K$18,MATCH(1,($AM$3:$AM$18=$AR34&amp;$AQ34)*($J$3:$J$18=BH$3),0),0),"")</f>
        <v/>
      </c>
      <c r="BI34" s="159" t="str">
        <f t="array" aca="1" ref="BI34" ca="1">IFERROR(INDEX($I$3:$I$18,MATCH(1,($AM$3:$AM$18=$AR34&amp;$AQ34)*($J$3:$J$18=BI$3),0),0),"")</f>
        <v/>
      </c>
      <c r="BJ34" s="157" t="str">
        <f t="array" aca="1" ref="BJ34" ca="1">IFERROR(INDEX($L$3:$L$18,MATCH(1,($AM$3:$AM$18=$AR34&amp;$AQ34)*($J$3:$J$18=BJ$3),0),0),"")</f>
        <v/>
      </c>
      <c r="BK34" s="157" t="str">
        <f t="array" aca="1" ref="BK34" ca="1">IFERROR(INDEX($M$3:$M$18,MATCH(1,($AM$3:$AM$18=$AR34&amp;$AQ34)*($J$3:$J$18=BK$3),0),0),"")</f>
        <v/>
      </c>
      <c r="BL34" s="157" t="str">
        <f t="array" aca="1" ref="BL34" ca="1">IFERROR(INDEX($K$3:$K$18,MATCH(1,($AM$3:$AM$18=$AR34&amp;$AQ34)*($J$3:$J$18=BL$3),0),0),"")</f>
        <v/>
      </c>
      <c r="BM34" s="159" t="str">
        <f t="array" aca="1" ref="BM34" ca="1">IFERROR(INDEX($I$3:$I$18,MATCH(1,($AM$3:$AM$18=$AR34&amp;$AQ34)*($J$3:$J$18=BM$3),0),0),"")</f>
        <v/>
      </c>
      <c r="BN34" s="157" t="str">
        <f t="array" aca="1" ref="BN34" ca="1">IFERROR(INDEX($L$3:$L$18,MATCH(1,($AM$3:$AM$18=$AR34&amp;$AQ34)*($J$3:$J$18=BN$3),0),0),"")</f>
        <v/>
      </c>
      <c r="BO34" s="157" t="str">
        <f t="array" aca="1" ref="BO34" ca="1">IFERROR(INDEX($M$3:$M$18,MATCH(1,($AM$3:$AM$18=$AR34&amp;$AQ34)*($J$3:$J$18=BO$3),0),0),"")</f>
        <v/>
      </c>
      <c r="BP34" s="157" t="str">
        <f t="array" aca="1" ref="BP34" ca="1">IFERROR(INDEX($K$3:$K$18,MATCH(1,($AM$3:$AM$18=$AR34&amp;$AQ34)*($J$3:$J$18=BP$3),0),0),"")</f>
        <v/>
      </c>
      <c r="BQ34" s="159" t="str">
        <f t="array" aca="1" ref="BQ34" ca="1">IFERROR(INDEX($I$3:$I$18,MATCH(1,($AM$3:$AM$18=$AR34&amp;$AQ34)*($J$3:$J$18=BQ$3),0),0),"")</f>
        <v/>
      </c>
      <c r="BR34" s="157" t="str">
        <f t="array" aca="1" ref="BR34" ca="1">IFERROR(INDEX($L$3:$L$18,MATCH(1,($AM$3:$AM$18=$AR34&amp;$AQ34)*($J$3:$J$18=BR$3),0),0),"")</f>
        <v/>
      </c>
      <c r="BS34" s="157" t="str">
        <f t="array" aca="1" ref="BS34" ca="1">IFERROR(INDEX($M$3:$M$18,MATCH(1,($AM$3:$AM$18=$AR34&amp;$AQ34)*($J$3:$J$18=BS$3),0),0),"")</f>
        <v/>
      </c>
      <c r="BT34" s="157" t="str">
        <f t="array" aca="1" ref="BT34" ca="1">IFERROR(INDEX($K$3:$K$18,MATCH(1,($AM$3:$AM$18=$AR34&amp;$AQ34)*($J$3:$J$18=BT$3),0),0),"")</f>
        <v/>
      </c>
      <c r="BU34" s="159" t="str">
        <f t="array" aca="1" ref="BU34" ca="1">IFERROR(INDEX($I$3:$I$18,MATCH(1,($AM$3:$AM$18=$AR34&amp;$AQ34)*($J$3:$J$18=BU$3),0),0),"")</f>
        <v/>
      </c>
      <c r="BV34" s="157" t="str">
        <f t="array" aca="1" ref="BV34" ca="1">IFERROR(INDEX($L$3:$L$18,MATCH(1,($AM$3:$AM$18=$AR34&amp;$AQ34)*($J$3:$J$18=BV$3),0),0),"")</f>
        <v/>
      </c>
      <c r="BW34" s="157" t="str">
        <f t="array" aca="1" ref="BW34" ca="1">IFERROR(INDEX($M$3:$M$18,MATCH(1,($AM$3:$AM$18=$AR34&amp;$AQ34)*($J$3:$J$18=BW$3),0),0),"")</f>
        <v/>
      </c>
      <c r="BX34" s="157" t="str">
        <f t="array" aca="1" ref="BX34" ca="1">IFERROR(INDEX($K$3:$K$18,MATCH(1,($AM$3:$AM$18=$AR34&amp;$AQ34)*($J$3:$J$18=BX$3),0),0),"")</f>
        <v/>
      </c>
      <c r="BY34" s="159" t="str">
        <f t="array" aca="1" ref="BY34" ca="1">IFERROR(INDEX($I$3:$I$18,MATCH(1,($AM$3:$AM$18=$AR34&amp;$AQ34)*($J$3:$J$18=BY$3),0),0),"")</f>
        <v/>
      </c>
      <c r="BZ34" s="157" t="str">
        <f t="array" aca="1" ref="BZ34" ca="1">IFERROR(INDEX($L$3:$L$18,MATCH(1,($AM$3:$AM$18=$AR34&amp;$AQ34)*($J$3:$J$18=BZ$3),0),0),"")</f>
        <v/>
      </c>
      <c r="CA34" s="157" t="str">
        <f t="array" aca="1" ref="CA34" ca="1">IFERROR(INDEX($M$3:$M$18,MATCH(1,($AM$3:$AM$18=$AR34&amp;$AQ34)*($J$3:$J$18=CA$3),0),0),"")</f>
        <v/>
      </c>
      <c r="CB34" s="157" t="str">
        <f t="array" ref="CB34">IFERROR(INDEX($S$3:$S$34,MATCH(1,($AN$3:$AN$34=$AR34&amp;$AQ34)*($R$3:$R$34=CB$3),0),0),"")</f>
        <v/>
      </c>
      <c r="CC34" s="159" t="str">
        <f t="array" ref="CC34">IFERROR(INDEX($Q$3:$Q$34,MATCH(1,($AN$3:$AN$34=$AR34&amp;$AQ34)*($R$3:$R$34=CC$3),0),0),"")</f>
        <v/>
      </c>
      <c r="CD34" s="157" t="str">
        <f t="array" ref="CD34">IFERROR(INDEX($T$3:$T$34,MATCH(1,($AN$3:$AN$34=$AR34&amp;$AQ34)*($R$3:$R$34=CD$3),0),0),"")</f>
        <v/>
      </c>
      <c r="CE34" s="157" t="str">
        <f t="array" ref="CE34">IFERROR(INDEX($U$3:$U$34,MATCH(1,($AN$3:$AN$34=$AR34&amp;$AQ34)*($R$3:$R$34=CE$3),0),0),"")</f>
        <v/>
      </c>
      <c r="CF34" s="157" t="str">
        <f t="array" ref="CF34">IFERROR(INDEX($S$3:$S$34,MATCH(1,($AN$3:$AN$34=$AR34&amp;$AQ34)*($R$3:$R$34=CF$3),0),0),"")</f>
        <v/>
      </c>
      <c r="CG34" s="159" t="str">
        <f t="array" ref="CG34">IFERROR(INDEX($Q$3:$Q$34,MATCH(1,($AN$3:$AN$34=$AR34&amp;$AQ34)*($R$3:$R$34=CG$3),0),0),"")</f>
        <v/>
      </c>
      <c r="CH34" s="157" t="str">
        <f t="array" ref="CH34">IFERROR(INDEX($T$3:$T$34,MATCH(1,($AN$3:$AN$34=$AR34&amp;$AQ34)*($R$3:$R$34=CH$3),0),0),"")</f>
        <v/>
      </c>
      <c r="CI34" s="157" t="str">
        <f t="array" ref="CI34">IFERROR(INDEX($U$3:$U$34,MATCH(1,($AN$3:$AN$34=$AR34&amp;$AQ34)*($R$3:$R$34=CI$3),0),0),"")</f>
        <v/>
      </c>
      <c r="CJ34" s="157" t="str">
        <f t="array" ref="CJ34">IFERROR(INDEX($S$3:$S$34,MATCH(1,($AN$3:$AN$34=$AR34&amp;$AQ34)*($R$3:$R$34=CJ$3),0),0),"")</f>
        <v/>
      </c>
      <c r="CK34" s="159" t="str">
        <f t="array" ref="CK34">IFERROR(INDEX($Q$3:$Q$34,MATCH(1,($AN$3:$AN$34=$AR34&amp;$AQ34)*($R$3:$R$34=CK$3),0),0),"")</f>
        <v/>
      </c>
      <c r="CL34" s="157" t="str">
        <f t="array" ref="CL34">IFERROR(INDEX($T$3:$T$34,MATCH(1,($AN$3:$AN$34=$AR34&amp;$AQ34)*($R$3:$R$34=CL$3),0),0),"")</f>
        <v/>
      </c>
      <c r="CM34" s="157" t="str">
        <f t="array" ref="CM34">IFERROR(INDEX($U$3:$U$34,MATCH(1,($AN$3:$AN$34=$AR34&amp;$AQ34)*($R$3:$R$34=CM$3),0),0),"")</f>
        <v/>
      </c>
      <c r="CN34" s="157" t="str">
        <f t="array" ref="CN34">IFERROR(INDEX($S$3:$S$34,MATCH(1,($AN$3:$AN$34=$AR34&amp;$AQ34)*($R$3:$R$34=CN$3),0),0),"")</f>
        <v/>
      </c>
      <c r="CO34" s="159" t="str">
        <f t="array" ref="CO34">IFERROR(INDEX($Q$3:$Q$34,MATCH(1,($AN$3:$AN$34=$AR34&amp;$AQ34)*($R$3:$R$34=CO$3),0),0),"")</f>
        <v/>
      </c>
      <c r="CP34" s="157" t="str">
        <f t="array" ref="CP34">IFERROR(INDEX($T$3:$T$34,MATCH(1,($AN$3:$AN$34=$AR34&amp;$AQ34)*($R$3:$R$34=CP$3),0),0),"")</f>
        <v/>
      </c>
      <c r="CQ34" s="157" t="str">
        <f t="array" ref="CQ34">IFERROR(INDEX($U$3:$U$34,MATCH(1,($AN$3:$AN$34=$AR34&amp;$AQ34)*($R$3:$R$34=CQ$3),0),0),"")</f>
        <v/>
      </c>
      <c r="CR34" s="157" t="str">
        <f t="array" ref="CR34">IFERROR(INDEX($S$3:$S$34,MATCH(1,($AN$3:$AN$34=$AR34&amp;$AQ34)*($R$3:$R$34=CR$3),0),0),"")</f>
        <v/>
      </c>
      <c r="CS34" s="159" t="str">
        <f t="array" ref="CS34">IFERROR(INDEX($Q$3:$Q$34,MATCH(1,($AN$3:$AN$34=$AR34&amp;$AQ34)*($R$3:$R$34=CS$3),0),0),"")</f>
        <v/>
      </c>
      <c r="CT34" s="157" t="str">
        <f t="array" ref="CT34">IFERROR(INDEX($T$3:$T$34,MATCH(1,($AN$3:$AN$34=$AR34&amp;$AQ34)*($R$3:$R$34=CT$3),0),0),"")</f>
        <v/>
      </c>
      <c r="CU34" s="157" t="str">
        <f t="array" ref="CU34">IFERROR(INDEX($U$3:$U$34,MATCH(1,($AN$3:$AN$34=$AR34&amp;$AQ34)*($R$3:$R$34=CU$3),0),0),"")</f>
        <v/>
      </c>
      <c r="CV34" s="157" t="str">
        <f t="array" ref="CV34">IFERROR(INDEX($S$3:$S$34,MATCH(1,($AN$3:$AN$34=$AR34&amp;$AQ34)*($R$3:$R$34=CV$3),0),0),"")</f>
        <v/>
      </c>
      <c r="CW34" s="159" t="str">
        <f t="array" ref="CW34">IFERROR(INDEX($Q$3:$Q$34,MATCH(1,($AN$3:$AN$34=$AR34&amp;$AQ34)*($R$3:$R$34=CW$3),0),0),"")</f>
        <v/>
      </c>
      <c r="CX34" s="157" t="str">
        <f t="array" ref="CX34">IFERROR(INDEX($T$3:$T$34,MATCH(1,($AN$3:$AN$34=$AR34&amp;$AQ34)*($R$3:$R$34=CX$3),0),0),"")</f>
        <v/>
      </c>
      <c r="CY34" s="157" t="str">
        <f t="array" ref="CY34">IFERROR(INDEX($U$3:$U$34,MATCH(1,($AN$3:$AN$34=$AR34&amp;$AQ34)*($R$3:$R$34=CY$3),0),0),"")</f>
        <v/>
      </c>
      <c r="CZ34" s="157" t="str">
        <f t="array" ref="CZ34">IFERROR(INDEX($S$3:$S$34,MATCH(1,($AN$3:$AN$34=$AR34&amp;$AQ34)*($R$3:$R$34=CZ$3),0),0),"")</f>
        <v/>
      </c>
      <c r="DA34" s="159" t="str">
        <f t="array" ref="DA34">IFERROR(INDEX($Q$3:$Q$34,MATCH(1,($AN$3:$AN$34=$AR34&amp;$AQ34)*($R$3:$R$34=DA$3),0),0),"")</f>
        <v/>
      </c>
      <c r="DB34" s="157" t="str">
        <f t="array" ref="DB34">IFERROR(INDEX($T$3:$T$34,MATCH(1,($AN$3:$AN$34=$AR34&amp;$AQ34)*($R$3:$R$34=DB$3),0),0),"")</f>
        <v/>
      </c>
      <c r="DC34" s="157" t="str">
        <f t="array" ref="DC34">IFERROR(INDEX($U$3:$U$34,MATCH(1,($AN$3:$AN$34=$AR34&amp;$AQ34)*($R$3:$R$34=DC$3),0),0),"")</f>
        <v/>
      </c>
      <c r="DD34" s="157" t="str">
        <f t="array" ref="DD34">IFERROR(INDEX($AA$3:$AA$66,MATCH(1,($AO$3:$AO$66=$AR34&amp;$AQ34)*($Z$3:$Z$66=DD$3),0),0),"")</f>
        <v/>
      </c>
      <c r="DE34" s="159" t="str">
        <f t="array" ref="DE34">IFERROR(INDEX($Y$3:$Y$66,MATCH(1,($AO$3:$AO$66=$AR34&amp;$AQ34)*($Z$3:$Z$66=DE$3),0),0),"")</f>
        <v/>
      </c>
      <c r="DF34" s="157" t="str">
        <f t="array" ref="DF34">IFERROR(INDEX($AB$3:$AB$66,MATCH(1,($AO$3:$AO$66=$AR34&amp;$AQ34)*($Z$3:$Z$66=DF$3),0),0),"")</f>
        <v/>
      </c>
      <c r="DG34" s="157" t="str">
        <f t="array" ref="DG34">IFERROR(INDEX($AC$3:$AC$66,MATCH(1,($AO$3:$AO$66=$AR34&amp;$AQ34)*($Z$3:$Z$66=DG$3),0),0),"")</f>
        <v/>
      </c>
      <c r="DH34" s="157" t="str">
        <f t="array" ref="DH34">IFERROR(INDEX($AA$3:$AA$66,MATCH(1,($AO$3:$AO$66=$AR34&amp;$AQ34)*($Z$3:$Z$66=DH$3),0),0),"")</f>
        <v/>
      </c>
      <c r="DI34" s="159" t="str">
        <f t="array" ref="DI34">IFERROR(INDEX($Y$3:$Y$66,MATCH(1,($AO$3:$AO$66=$AR34&amp;$AQ34)*($Z$3:$Z$66=DI$3),0),0),"")</f>
        <v/>
      </c>
      <c r="DJ34" s="157" t="str">
        <f t="array" ref="DJ34">IFERROR(INDEX($AB$3:$AB$66,MATCH(1,($AO$3:$AO$66=$AR34&amp;$AQ34)*($Z$3:$Z$66=DJ$3),0),0),"")</f>
        <v/>
      </c>
      <c r="DK34" s="157" t="str">
        <f t="array" ref="DK34">IFERROR(INDEX($AC$3:$AC$66,MATCH(1,($AO$3:$AO$66=$AR34&amp;$AQ34)*($Z$3:$Z$66=DK$3),0),0),"")</f>
        <v/>
      </c>
      <c r="DL34" s="157" t="str">
        <f t="array" ref="DL34">IFERROR(INDEX($AA$3:$AA$66,MATCH(1,($AO$3:$AO$66=$AR34&amp;$AQ34)*($Z$3:$Z$66=DL$3),0),0),"")</f>
        <v/>
      </c>
      <c r="DM34" s="159" t="str">
        <f t="array" ref="DM34">IFERROR(INDEX($Y$3:$Y$66,MATCH(1,($AO$3:$AO$66=$AR34&amp;$AQ34)*($Z$3:$Z$66=DM$3),0),0),"")</f>
        <v/>
      </c>
      <c r="DN34" s="157" t="str">
        <f t="array" ref="DN34">IFERROR(INDEX($AB$3:$AB$66,MATCH(1,($AO$3:$AO$66=$AR34&amp;$AQ34)*($Z$3:$Z$66=DN$3),0),0),"")</f>
        <v/>
      </c>
      <c r="DO34" s="157" t="str">
        <f t="array" ref="DO34">IFERROR(INDEX($AC$3:$AC$66,MATCH(1,($AO$3:$AO$66=$AR34&amp;$AQ34)*($Z$3:$Z$66=DO$3),0),0),"")</f>
        <v/>
      </c>
      <c r="DP34" s="157" t="str">
        <f t="array" ref="DP34">IFERROR(INDEX($AA$3:$AA$66,MATCH(1,($AO$3:$AO$66=$AR34&amp;$AQ34)*($Z$3:$Z$66=DP$3),0),0),"")</f>
        <v/>
      </c>
      <c r="DQ34" s="159" t="str">
        <f t="array" ref="DQ34">IFERROR(INDEX($Y$3:$Y$66,MATCH(1,($AO$3:$AO$66=$AR34&amp;$AQ34)*($Z$3:$Z$66=DQ$3),0),0),"")</f>
        <v/>
      </c>
      <c r="DR34" s="157" t="str">
        <f t="array" ref="DR34">IFERROR(INDEX($AB$3:$AB$66,MATCH(1,($AO$3:$AO$66=$AR34&amp;$AQ34)*($Z$3:$Z$66=DR$3),0),0),"")</f>
        <v/>
      </c>
      <c r="DS34" s="157" t="str">
        <f t="array" ref="DS34">IFERROR(INDEX($AC$3:$AC$66,MATCH(1,($AO$3:$AO$66=$AR34&amp;$AQ34)*($Z$3:$Z$66=DS$3),0),0),"")</f>
        <v/>
      </c>
      <c r="DT34" s="157" t="str">
        <f t="array" ref="DT34">IFERROR(INDEX($AA$3:$AA$66,MATCH(1,($AO$3:$AO$66=$AR34&amp;$AQ34)*($Z$3:$Z$66=DT$3),0),0),"")</f>
        <v/>
      </c>
      <c r="DU34" s="159" t="str">
        <f t="array" ref="DU34">IFERROR(INDEX($Y$3:$Y$66,MATCH(1,($AO$3:$AO$66=$AR34&amp;$AQ34)*($Z$3:$Z$66=DU$3),0),0),"")</f>
        <v/>
      </c>
      <c r="DV34" s="157" t="str">
        <f t="array" ref="DV34">IFERROR(INDEX($AB$3:$AB$66,MATCH(1,($AO$3:$AO$66=$AR34&amp;$AQ34)*($Z$3:$Z$66=DV$3),0),0),"")</f>
        <v/>
      </c>
      <c r="DW34" s="157" t="str">
        <f t="array" ref="DW34">IFERROR(INDEX($AC$3:$AC$66,MATCH(1,($AO$3:$AO$66=$AR34&amp;$AQ34)*($Z$3:$Z$66=DW$3),0),0),"")</f>
        <v/>
      </c>
      <c r="DX34" s="157" t="str">
        <f t="array" ref="DX34">IFERROR(INDEX($AA$3:$AA$66,MATCH(1,($AO$3:$AO$66=$AR34&amp;$AQ34)*($Z$3:$Z$66=DX$3),0),0),"")</f>
        <v/>
      </c>
      <c r="DY34" s="159" t="str">
        <f t="array" ref="DY34">IFERROR(INDEX($Y$3:$Y$66,MATCH(1,($AO$3:$AO$66=$AR34&amp;$AQ34)*($Z$3:$Z$66=DY$3),0),0),"")</f>
        <v/>
      </c>
      <c r="DZ34" s="157" t="str">
        <f t="array" ref="DZ34">IFERROR(INDEX($AB$3:$AB$66,MATCH(1,($AO$3:$AO$66=$AR34&amp;$AQ34)*($Z$3:$Z$66=DZ$3),0),0),"")</f>
        <v/>
      </c>
      <c r="EA34" s="157" t="str">
        <f t="array" ref="EA34">IFERROR(INDEX($AC$3:$AC$66,MATCH(1,($AO$3:$AO$66=$AR34&amp;$AQ34)*($Z$3:$Z$66=EA$3),0),0),"")</f>
        <v/>
      </c>
      <c r="EB34" s="157" t="str">
        <f t="array" ref="EB34">IFERROR(INDEX($AA$3:$AA$66,MATCH(1,($AO$3:$AO$66=$AR34&amp;$AQ34)*($Z$3:$Z$66=EB$3),0),0),"")</f>
        <v/>
      </c>
      <c r="EC34" s="159" t="str">
        <f t="array" ref="EC34">IFERROR(INDEX($Y$3:$Y$66,MATCH(1,($AO$3:$AO$66=$AR34&amp;$AQ34)*($Z$3:$Z$66=EC$3),0),0),"")</f>
        <v/>
      </c>
      <c r="ED34" s="157" t="str">
        <f t="array" ref="ED34">IFERROR(INDEX($AB$3:$AB$66,MATCH(1,($AO$3:$AO$66=$AR34&amp;$AQ34)*($Z$3:$Z$66=ED$3),0),0),"")</f>
        <v/>
      </c>
      <c r="EE34" s="157" t="str">
        <f t="array" ref="EE34">IFERROR(INDEX($AC$3:$AC$66,MATCH(1,($AO$3:$AO$66=$AR34&amp;$AQ34)*($Z$3:$Z$66=EE$3),0),0),"")</f>
        <v/>
      </c>
      <c r="EF34" s="157" t="str">
        <f t="array" ref="EF34">IFERROR(INDEX($AI$3:$AI$130,MATCH(1,($AP$3:$AP$130=$AR34&amp;$AQ34)*($AH$3:$AH$130=EF$3),0),0),"")</f>
        <v/>
      </c>
      <c r="EG34" s="159" t="str">
        <f t="array" ref="EG34">IFERROR(INDEX($AG$3:$AG$130,MATCH(1,($AP$3:$AP$130=$AR34&amp;$AQ34)*($AH$3:$AH$130=EG$3),0),0),"")</f>
        <v/>
      </c>
      <c r="EH34" s="157" t="str">
        <f t="array" ref="EH34">IFERROR(INDEX($AJ$3:$AJ$130,MATCH(1,($AP$3:$AP$130=$AR34&amp;$AQ34)*($AH$3:$AH$130=EH$3),0),0),"")</f>
        <v/>
      </c>
      <c r="EI34" s="157" t="str">
        <f t="array" ref="EI34">IFERROR(INDEX($AK$3:$AK$130,MATCH(1,($AP$3:$AP$130=$AR34&amp;$AQ34)*($AH$3:$AH$130=EI$3),0),0),"")</f>
        <v/>
      </c>
      <c r="EJ34" s="157" t="str">
        <f t="array" ref="EJ34">IFERROR(INDEX($AI$3:$AI$130,MATCH(1,($AP$3:$AP$130=$AR34&amp;$AQ34)*($AH$3:$AH$130=EJ$3),0),0),"")</f>
        <v/>
      </c>
      <c r="EK34" s="159" t="str">
        <f t="array" ref="EK34">IFERROR(INDEX($AG$3:$AG$130,MATCH(1,($AP$3:$AP$130=$AR34&amp;$AQ34)*($AH$3:$AH$130=EK$3),0),0),"")</f>
        <v/>
      </c>
      <c r="EL34" s="157" t="str">
        <f t="array" ref="EL34">IFERROR(INDEX($AJ$3:$AJ$130,MATCH(1,($AP$3:$AP$130=$AR34&amp;$AQ34)*($AH$3:$AH$130=EL$3),0),0),"")</f>
        <v/>
      </c>
      <c r="EM34" s="157" t="str">
        <f t="array" ref="EM34">IFERROR(INDEX($AK$3:$AK$130,MATCH(1,($AP$3:$AP$130=$AR34&amp;$AQ34)*($AH$3:$AH$130=EM$3),0),0),"")</f>
        <v/>
      </c>
      <c r="EN34" s="157" t="str">
        <f t="array" ref="EN34">IFERROR(INDEX($AI$3:$AI$130,MATCH(1,($AP$3:$AP$130=$AR34&amp;$AQ34)*($AH$3:$AH$130=EN$3),0),0),"")</f>
        <v/>
      </c>
      <c r="EO34" s="159" t="str">
        <f t="array" ref="EO34">IFERROR(INDEX($AG$3:$AG$130,MATCH(1,($AP$3:$AP$130=$AR34&amp;$AQ34)*($AH$3:$AH$130=EO$3),0),0),"")</f>
        <v/>
      </c>
      <c r="EP34" s="157" t="str">
        <f t="array" ref="EP34">IFERROR(INDEX($AJ$3:$AJ$130,MATCH(1,($AP$3:$AP$130=$AR34&amp;$AQ34)*($AH$3:$AH$130=EP$3),0),0),"")</f>
        <v/>
      </c>
      <c r="EQ34" s="157" t="str">
        <f t="array" ref="EQ34">IFERROR(INDEX($AK$3:$AK$130,MATCH(1,($AP$3:$AP$130=$AR34&amp;$AQ34)*($AH$3:$AH$130=EQ$3),0),0),"")</f>
        <v/>
      </c>
      <c r="ER34" s="157" t="str">
        <f t="array" ref="ER34">IFERROR(INDEX($AI$3:$AI$130,MATCH(1,($AP$3:$AP$130=$AR34&amp;$AQ34)*($AH$3:$AH$130=ER$3),0),0),"")</f>
        <v/>
      </c>
      <c r="ES34" s="159" t="str">
        <f t="array" ref="ES34">IFERROR(INDEX($AG$3:$AG$130,MATCH(1,($AP$3:$AP$130=$AR34&amp;$AQ34)*($AH$3:$AH$130=ES$3),0),0),"")</f>
        <v/>
      </c>
      <c r="ET34" s="157" t="str">
        <f t="array" ref="ET34">IFERROR(INDEX($AJ$3:$AJ$130,MATCH(1,($AP$3:$AP$130=$AR34&amp;$AQ34)*($AH$3:$AH$130=ET$3),0),0),"")</f>
        <v/>
      </c>
      <c r="EU34" s="157" t="str">
        <f t="array" ref="EU34">IFERROR(INDEX($AK$3:$AK$130,MATCH(1,($AP$3:$AP$130=$AR34&amp;$AQ34)*($AH$3:$AH$130=EU$3),0),0),"")</f>
        <v/>
      </c>
      <c r="EV34" s="157" t="str">
        <f t="array" ref="EV34">IFERROR(INDEX($AI$3:$AI$130,MATCH(1,($AP$3:$AP$130=$AR34&amp;$AQ34)*($AH$3:$AH$130=EV$3),0),0),"")</f>
        <v/>
      </c>
      <c r="EW34" s="159" t="str">
        <f t="array" ref="EW34">IFERROR(INDEX($AG$3:$AG$130,MATCH(1,($AP$3:$AP$130=$AR34&amp;$AQ34)*($AH$3:$AH$130=EW$3),0),0),"")</f>
        <v/>
      </c>
      <c r="EX34" s="157" t="str">
        <f t="array" ref="EX34">IFERROR(INDEX($AJ$3:$AJ$130,MATCH(1,($AP$3:$AP$130=$AR34&amp;$AQ34)*($AH$3:$AH$130=EX$3),0),0),"")</f>
        <v/>
      </c>
      <c r="EY34" s="157" t="str">
        <f t="array" ref="EY34">IFERROR(INDEX($AK$3:$AK$130,MATCH(1,($AP$3:$AP$130=$AR34&amp;$AQ34)*($AH$3:$AH$130=EY$3),0),0),"")</f>
        <v/>
      </c>
      <c r="EZ34" s="157" t="str">
        <f t="array" ref="EZ34">IFERROR(INDEX($AI$3:$AI$130,MATCH(1,($AP$3:$AP$130=$AR34&amp;$AQ34)*($AH$3:$AH$130=EZ$3),0),0),"")</f>
        <v/>
      </c>
      <c r="FA34" s="159" t="str">
        <f t="array" ref="FA34">IFERROR(INDEX($AG$3:$AG$130,MATCH(1,($AP$3:$AP$130=$AR34&amp;$AQ34)*($AH$3:$AH$130=FA$3),0),0),"")</f>
        <v/>
      </c>
      <c r="FB34" s="157" t="str">
        <f t="array" ref="FB34">IFERROR(INDEX($AJ$3:$AJ$130,MATCH(1,($AP$3:$AP$130=$AR34&amp;$AQ34)*($AH$3:$AH$130=FB$3),0),0),"")</f>
        <v/>
      </c>
      <c r="FC34" s="157" t="str">
        <f t="array" ref="FC34">IFERROR(INDEX($AK$3:$AK$130,MATCH(1,($AP$3:$AP$130=$AR34&amp;$AQ34)*($AH$3:$AH$130=FC$3),0),0),"")</f>
        <v/>
      </c>
      <c r="FD34" s="157" t="str">
        <f t="array" ref="FD34">IFERROR(INDEX($AI$3:$AI$130,MATCH(1,($AP$3:$AP$130=$AR34&amp;$AQ34)*($AH$3:$AH$130=FD$3),0),0),"")</f>
        <v/>
      </c>
      <c r="FE34" s="159" t="str">
        <f t="array" ref="FE34">IFERROR(INDEX($AG$3:$AG$130,MATCH(1,($AP$3:$AP$130=$AR34&amp;$AQ34)*($AH$3:$AH$130=FE$3),0),0),"")</f>
        <v/>
      </c>
      <c r="FF34" s="157" t="str">
        <f t="array" ref="FF34">IFERROR(INDEX($AJ$3:$AJ$130,MATCH(1,($AP$3:$AP$130=$AR34&amp;$AQ34)*($AH$3:$AH$130=FF$3),0),0),"")</f>
        <v/>
      </c>
      <c r="FG34" s="157" t="str">
        <f t="array" ref="FG34">IFERROR(INDEX($AK$3:$AK$130,MATCH(1,($AP$3:$AP$130=$AR34&amp;$AQ34)*($AH$3:$AH$130=FG$3),0),0),"")</f>
        <v/>
      </c>
    </row>
    <row r="35" spans="2:163" ht="13.8" x14ac:dyDescent="0.25">
      <c r="B35" s="155">
        <f>dummy1!O41</f>
        <v>33</v>
      </c>
      <c r="C35" s="156">
        <f>dummy1!P41</f>
        <v>42040</v>
      </c>
      <c r="D35" s="157">
        <f>dummy1!Q41</f>
        <v>0.79166666666666674</v>
      </c>
      <c r="E35" s="155" t="str">
        <f>dummy1!R41</f>
        <v>Court 1</v>
      </c>
      <c r="W35" s="155"/>
      <c r="X35" s="155"/>
      <c r="Y35" s="155"/>
      <c r="Z35" s="155"/>
      <c r="AA35" s="155"/>
      <c r="AG35" s="155" t="str">
        <f t="shared" si="34"/>
        <v/>
      </c>
      <c r="AH35" s="155" t="str">
        <f t="shared" si="35"/>
        <v/>
      </c>
      <c r="AI35" s="155" t="str">
        <f t="shared" si="36"/>
        <v/>
      </c>
      <c r="AJ35" s="155" t="str">
        <f t="shared" si="37"/>
        <v/>
      </c>
      <c r="AK35" s="155" t="str">
        <f t="shared" si="38"/>
        <v/>
      </c>
      <c r="AL35" s="154">
        <f>IF(dummy1!B42=dummy1!B41,IF(dummy1!C42&gt;1,AL34,AL34+1),1)</f>
        <v>3</v>
      </c>
      <c r="AO35" s="155" t="str">
        <f t="shared" si="41"/>
        <v>3Court 1</v>
      </c>
      <c r="AP35" s="155" t="str">
        <f t="shared" si="42"/>
        <v>3Court 1</v>
      </c>
      <c r="AQ35" s="155" t="str">
        <f t="shared" si="63"/>
        <v>Court 4</v>
      </c>
      <c r="AR35" s="155">
        <f t="shared" si="58"/>
        <v>7</v>
      </c>
      <c r="AS35" s="155">
        <f t="shared" ca="1" si="51"/>
        <v>4</v>
      </c>
      <c r="AT35" s="155">
        <f t="shared" ca="1" si="52"/>
        <v>0</v>
      </c>
      <c r="AU35" s="155">
        <f t="shared" ca="1" si="53"/>
        <v>0</v>
      </c>
      <c r="AV35" s="155">
        <f t="shared" ca="1" si="54"/>
        <v>0</v>
      </c>
      <c r="AW35" s="155">
        <f t="shared" ca="1" si="55"/>
        <v>0</v>
      </c>
      <c r="AX35" s="155">
        <f t="shared" ca="1" si="56"/>
        <v>0</v>
      </c>
      <c r="AY35" s="155">
        <f t="shared" ca="1" si="57"/>
        <v>0</v>
      </c>
      <c r="AZ35" s="157" t="str">
        <f t="array" aca="1" ref="AZ35" ca="1">IFERROR(INDEX($K$3:$K$18,MATCH(1,($AM$3:$AM$18=$AR35&amp;$AQ35)*($J$3:$J$18=AZ$3),0),0),"")</f>
        <v/>
      </c>
      <c r="BA35" s="159" t="str">
        <f t="array" aca="1" ref="BA35" ca="1">IFERROR(INDEX($I$3:$I$18,MATCH(1,($AM$3:$AM$18=$AR35&amp;$AQ35)*($J$3:$J$18=BA$3),0),0),"")</f>
        <v/>
      </c>
      <c r="BB35" s="157" t="str">
        <f t="array" aca="1" ref="BB35" ca="1">IFERROR(INDEX($L$3:$L$18,MATCH(1,($AM$3:$AM$18=$AR35&amp;$AQ35)*($J$3:$J$18=BB$3),0),0),"")</f>
        <v/>
      </c>
      <c r="BC35" s="157" t="str">
        <f t="array" aca="1" ref="BC35" ca="1">IFERROR(INDEX($M$3:$M$18,MATCH(1,($AM$3:$AM$18=$AR35&amp;$AQ35)*($J$3:$J$18=BC$3),0),0),"")</f>
        <v/>
      </c>
      <c r="BD35" s="157" t="str">
        <f t="array" aca="1" ref="BD35" ca="1">IFERROR(INDEX($K$3:$K$18,MATCH(1,($AM$3:$AM$18=$AR35&amp;$AQ35)*($J$3:$J$18=BD$3),0),0),"")</f>
        <v/>
      </c>
      <c r="BE35" s="159" t="str">
        <f t="array" aca="1" ref="BE35" ca="1">IFERROR(INDEX($I$3:$I$18,MATCH(1,($AM$3:$AM$18=$AR35&amp;$AQ35)*($J$3:$J$18=BE$3),0),0),"")</f>
        <v/>
      </c>
      <c r="BF35" s="157" t="str">
        <f t="array" aca="1" ref="BF35" ca="1">IFERROR(INDEX($L$3:$L$18,MATCH(1,($AM$3:$AM$18=$AR35&amp;$AQ35)*($J$3:$J$18=BF$3),0),0),"")</f>
        <v/>
      </c>
      <c r="BG35" s="157" t="str">
        <f t="array" aca="1" ref="BG35" ca="1">IFERROR(INDEX($M$3:$M$18,MATCH(1,($AM$3:$AM$18=$AR35&amp;$AQ35)*($J$3:$J$18=BG$3),0),0),"")</f>
        <v/>
      </c>
      <c r="BH35" s="157" t="str">
        <f t="array" aca="1" ref="BH35" ca="1">IFERROR(INDEX($K$3:$K$18,MATCH(1,($AM$3:$AM$18=$AR35&amp;$AQ35)*($J$3:$J$18=BH$3),0),0),"")</f>
        <v/>
      </c>
      <c r="BI35" s="159" t="str">
        <f t="array" aca="1" ref="BI35" ca="1">IFERROR(INDEX($I$3:$I$18,MATCH(1,($AM$3:$AM$18=$AR35&amp;$AQ35)*($J$3:$J$18=BI$3),0),0),"")</f>
        <v/>
      </c>
      <c r="BJ35" s="157" t="str">
        <f t="array" aca="1" ref="BJ35" ca="1">IFERROR(INDEX($L$3:$L$18,MATCH(1,($AM$3:$AM$18=$AR35&amp;$AQ35)*($J$3:$J$18=BJ$3),0),0),"")</f>
        <v/>
      </c>
      <c r="BK35" s="157" t="str">
        <f t="array" aca="1" ref="BK35" ca="1">IFERROR(INDEX($M$3:$M$18,MATCH(1,($AM$3:$AM$18=$AR35&amp;$AQ35)*($J$3:$J$18=BK$3),0),0),"")</f>
        <v/>
      </c>
      <c r="BL35" s="157" t="str">
        <f t="array" aca="1" ref="BL35" ca="1">IFERROR(INDEX($K$3:$K$18,MATCH(1,($AM$3:$AM$18=$AR35&amp;$AQ35)*($J$3:$J$18=BL$3),0),0),"")</f>
        <v/>
      </c>
      <c r="BM35" s="159" t="str">
        <f t="array" aca="1" ref="BM35" ca="1">IFERROR(INDEX($I$3:$I$18,MATCH(1,($AM$3:$AM$18=$AR35&amp;$AQ35)*($J$3:$J$18=BM$3),0),0),"")</f>
        <v/>
      </c>
      <c r="BN35" s="157" t="str">
        <f t="array" aca="1" ref="BN35" ca="1">IFERROR(INDEX($L$3:$L$18,MATCH(1,($AM$3:$AM$18=$AR35&amp;$AQ35)*($J$3:$J$18=BN$3),0),0),"")</f>
        <v/>
      </c>
      <c r="BO35" s="157" t="str">
        <f t="array" aca="1" ref="BO35" ca="1">IFERROR(INDEX($M$3:$M$18,MATCH(1,($AM$3:$AM$18=$AR35&amp;$AQ35)*($J$3:$J$18=BO$3),0),0),"")</f>
        <v/>
      </c>
      <c r="BP35" s="157" t="str">
        <f t="array" aca="1" ref="BP35" ca="1">IFERROR(INDEX($K$3:$K$18,MATCH(1,($AM$3:$AM$18=$AR35&amp;$AQ35)*($J$3:$J$18=BP$3),0),0),"")</f>
        <v/>
      </c>
      <c r="BQ35" s="159" t="str">
        <f t="array" aca="1" ref="BQ35" ca="1">IFERROR(INDEX($I$3:$I$18,MATCH(1,($AM$3:$AM$18=$AR35&amp;$AQ35)*($J$3:$J$18=BQ$3),0),0),"")</f>
        <v/>
      </c>
      <c r="BR35" s="157" t="str">
        <f t="array" aca="1" ref="BR35" ca="1">IFERROR(INDEX($L$3:$L$18,MATCH(1,($AM$3:$AM$18=$AR35&amp;$AQ35)*($J$3:$J$18=BR$3),0),0),"")</f>
        <v/>
      </c>
      <c r="BS35" s="157" t="str">
        <f t="array" aca="1" ref="BS35" ca="1">IFERROR(INDEX($M$3:$M$18,MATCH(1,($AM$3:$AM$18=$AR35&amp;$AQ35)*($J$3:$J$18=BS$3),0),0),"")</f>
        <v/>
      </c>
      <c r="BT35" s="157" t="str">
        <f t="array" aca="1" ref="BT35" ca="1">IFERROR(INDEX($K$3:$K$18,MATCH(1,($AM$3:$AM$18=$AR35&amp;$AQ35)*($J$3:$J$18=BT$3),0),0),"")</f>
        <v/>
      </c>
      <c r="BU35" s="159" t="str">
        <f t="array" aca="1" ref="BU35" ca="1">IFERROR(INDEX($I$3:$I$18,MATCH(1,($AM$3:$AM$18=$AR35&amp;$AQ35)*($J$3:$J$18=BU$3),0),0),"")</f>
        <v/>
      </c>
      <c r="BV35" s="157" t="str">
        <f t="array" aca="1" ref="BV35" ca="1">IFERROR(INDEX($L$3:$L$18,MATCH(1,($AM$3:$AM$18=$AR35&amp;$AQ35)*($J$3:$J$18=BV$3),0),0),"")</f>
        <v/>
      </c>
      <c r="BW35" s="157" t="str">
        <f t="array" aca="1" ref="BW35" ca="1">IFERROR(INDEX($M$3:$M$18,MATCH(1,($AM$3:$AM$18=$AR35&amp;$AQ35)*($J$3:$J$18=BW$3),0),0),"")</f>
        <v/>
      </c>
      <c r="BX35" s="157" t="str">
        <f t="array" aca="1" ref="BX35" ca="1">IFERROR(INDEX($K$3:$K$18,MATCH(1,($AM$3:$AM$18=$AR35&amp;$AQ35)*($J$3:$J$18=BX$3),0),0),"")</f>
        <v/>
      </c>
      <c r="BY35" s="159" t="str">
        <f t="array" aca="1" ref="BY35" ca="1">IFERROR(INDEX($I$3:$I$18,MATCH(1,($AM$3:$AM$18=$AR35&amp;$AQ35)*($J$3:$J$18=BY$3),0),0),"")</f>
        <v/>
      </c>
      <c r="BZ35" s="157" t="str">
        <f t="array" aca="1" ref="BZ35" ca="1">IFERROR(INDEX($L$3:$L$18,MATCH(1,($AM$3:$AM$18=$AR35&amp;$AQ35)*($J$3:$J$18=BZ$3),0),0),"")</f>
        <v/>
      </c>
      <c r="CA35" s="157" t="str">
        <f t="array" aca="1" ref="CA35" ca="1">IFERROR(INDEX($M$3:$M$18,MATCH(1,($AM$3:$AM$18=$AR35&amp;$AQ35)*($J$3:$J$18=CA$3),0),0),"")</f>
        <v/>
      </c>
      <c r="CB35" s="157" t="str">
        <f t="array" ref="CB35">IFERROR(INDEX($S$3:$S$34,MATCH(1,($AN$3:$AN$34=$AR35&amp;$AQ35)*($R$3:$R$34=CB$3),0),0),"")</f>
        <v/>
      </c>
      <c r="CC35" s="159" t="str">
        <f t="array" ref="CC35">IFERROR(INDEX($Q$3:$Q$34,MATCH(1,($AN$3:$AN$34=$AR35&amp;$AQ35)*($R$3:$R$34=CC$3),0),0),"")</f>
        <v/>
      </c>
      <c r="CD35" s="157" t="str">
        <f t="array" ref="CD35">IFERROR(INDEX($T$3:$T$34,MATCH(1,($AN$3:$AN$34=$AR35&amp;$AQ35)*($R$3:$R$34=CD$3),0),0),"")</f>
        <v/>
      </c>
      <c r="CE35" s="157" t="str">
        <f t="array" ref="CE35">IFERROR(INDEX($U$3:$U$34,MATCH(1,($AN$3:$AN$34=$AR35&amp;$AQ35)*($R$3:$R$34=CE$3),0),0),"")</f>
        <v/>
      </c>
      <c r="CF35" s="157" t="str">
        <f t="array" ref="CF35">IFERROR(INDEX($S$3:$S$34,MATCH(1,($AN$3:$AN$34=$AR35&amp;$AQ35)*($R$3:$R$34=CF$3),0),0),"")</f>
        <v/>
      </c>
      <c r="CG35" s="159" t="str">
        <f t="array" ref="CG35">IFERROR(INDEX($Q$3:$Q$34,MATCH(1,($AN$3:$AN$34=$AR35&amp;$AQ35)*($R$3:$R$34=CG$3),0),0),"")</f>
        <v/>
      </c>
      <c r="CH35" s="157" t="str">
        <f t="array" ref="CH35">IFERROR(INDEX($T$3:$T$34,MATCH(1,($AN$3:$AN$34=$AR35&amp;$AQ35)*($R$3:$R$34=CH$3),0),0),"")</f>
        <v/>
      </c>
      <c r="CI35" s="157" t="str">
        <f t="array" ref="CI35">IFERROR(INDEX($U$3:$U$34,MATCH(1,($AN$3:$AN$34=$AR35&amp;$AQ35)*($R$3:$R$34=CI$3),0),0),"")</f>
        <v/>
      </c>
      <c r="CJ35" s="157" t="str">
        <f t="array" ref="CJ35">IFERROR(INDEX($S$3:$S$34,MATCH(1,($AN$3:$AN$34=$AR35&amp;$AQ35)*($R$3:$R$34=CJ$3),0),0),"")</f>
        <v/>
      </c>
      <c r="CK35" s="159" t="str">
        <f t="array" ref="CK35">IFERROR(INDEX($Q$3:$Q$34,MATCH(1,($AN$3:$AN$34=$AR35&amp;$AQ35)*($R$3:$R$34=CK$3),0),0),"")</f>
        <v/>
      </c>
      <c r="CL35" s="157" t="str">
        <f t="array" ref="CL35">IFERROR(INDEX($T$3:$T$34,MATCH(1,($AN$3:$AN$34=$AR35&amp;$AQ35)*($R$3:$R$34=CL$3),0),0),"")</f>
        <v/>
      </c>
      <c r="CM35" s="157" t="str">
        <f t="array" ref="CM35">IFERROR(INDEX($U$3:$U$34,MATCH(1,($AN$3:$AN$34=$AR35&amp;$AQ35)*($R$3:$R$34=CM$3),0),0),"")</f>
        <v/>
      </c>
      <c r="CN35" s="157" t="str">
        <f t="array" ref="CN35">IFERROR(INDEX($S$3:$S$34,MATCH(1,($AN$3:$AN$34=$AR35&amp;$AQ35)*($R$3:$R$34=CN$3),0),0),"")</f>
        <v/>
      </c>
      <c r="CO35" s="159" t="str">
        <f t="array" ref="CO35">IFERROR(INDEX($Q$3:$Q$34,MATCH(1,($AN$3:$AN$34=$AR35&amp;$AQ35)*($R$3:$R$34=CO$3),0),0),"")</f>
        <v/>
      </c>
      <c r="CP35" s="157" t="str">
        <f t="array" ref="CP35">IFERROR(INDEX($T$3:$T$34,MATCH(1,($AN$3:$AN$34=$AR35&amp;$AQ35)*($R$3:$R$34=CP$3),0),0),"")</f>
        <v/>
      </c>
      <c r="CQ35" s="157" t="str">
        <f t="array" ref="CQ35">IFERROR(INDEX($U$3:$U$34,MATCH(1,($AN$3:$AN$34=$AR35&amp;$AQ35)*($R$3:$R$34=CQ$3),0),0),"")</f>
        <v/>
      </c>
      <c r="CR35" s="157" t="str">
        <f t="array" ref="CR35">IFERROR(INDEX($S$3:$S$34,MATCH(1,($AN$3:$AN$34=$AR35&amp;$AQ35)*($R$3:$R$34=CR$3),0),0),"")</f>
        <v/>
      </c>
      <c r="CS35" s="159" t="str">
        <f t="array" ref="CS35">IFERROR(INDEX($Q$3:$Q$34,MATCH(1,($AN$3:$AN$34=$AR35&amp;$AQ35)*($R$3:$R$34=CS$3),0),0),"")</f>
        <v/>
      </c>
      <c r="CT35" s="157" t="str">
        <f t="array" ref="CT35">IFERROR(INDEX($T$3:$T$34,MATCH(1,($AN$3:$AN$34=$AR35&amp;$AQ35)*($R$3:$R$34=CT$3),0),0),"")</f>
        <v/>
      </c>
      <c r="CU35" s="157" t="str">
        <f t="array" ref="CU35">IFERROR(INDEX($U$3:$U$34,MATCH(1,($AN$3:$AN$34=$AR35&amp;$AQ35)*($R$3:$R$34=CU$3),0),0),"")</f>
        <v/>
      </c>
      <c r="CV35" s="157" t="str">
        <f t="array" ref="CV35">IFERROR(INDEX($S$3:$S$34,MATCH(1,($AN$3:$AN$34=$AR35&amp;$AQ35)*($R$3:$R$34=CV$3),0),0),"")</f>
        <v/>
      </c>
      <c r="CW35" s="159" t="str">
        <f t="array" ref="CW35">IFERROR(INDEX($Q$3:$Q$34,MATCH(1,($AN$3:$AN$34=$AR35&amp;$AQ35)*($R$3:$R$34=CW$3),0),0),"")</f>
        <v/>
      </c>
      <c r="CX35" s="157" t="str">
        <f t="array" ref="CX35">IFERROR(INDEX($T$3:$T$34,MATCH(1,($AN$3:$AN$34=$AR35&amp;$AQ35)*($R$3:$R$34=CX$3),0),0),"")</f>
        <v/>
      </c>
      <c r="CY35" s="157" t="str">
        <f t="array" ref="CY35">IFERROR(INDEX($U$3:$U$34,MATCH(1,($AN$3:$AN$34=$AR35&amp;$AQ35)*($R$3:$R$34=CY$3),0),0),"")</f>
        <v/>
      </c>
      <c r="CZ35" s="157" t="str">
        <f t="array" ref="CZ35">IFERROR(INDEX($S$3:$S$34,MATCH(1,($AN$3:$AN$34=$AR35&amp;$AQ35)*($R$3:$R$34=CZ$3),0),0),"")</f>
        <v/>
      </c>
      <c r="DA35" s="159" t="str">
        <f t="array" ref="DA35">IFERROR(INDEX($Q$3:$Q$34,MATCH(1,($AN$3:$AN$34=$AR35&amp;$AQ35)*($R$3:$R$34=DA$3),0),0),"")</f>
        <v/>
      </c>
      <c r="DB35" s="157" t="str">
        <f t="array" ref="DB35">IFERROR(INDEX($T$3:$T$34,MATCH(1,($AN$3:$AN$34=$AR35&amp;$AQ35)*($R$3:$R$34=DB$3),0),0),"")</f>
        <v/>
      </c>
      <c r="DC35" s="157" t="str">
        <f t="array" ref="DC35">IFERROR(INDEX($U$3:$U$34,MATCH(1,($AN$3:$AN$34=$AR35&amp;$AQ35)*($R$3:$R$34=DC$3),0),0),"")</f>
        <v/>
      </c>
      <c r="DD35" s="157" t="str">
        <f t="array" ref="DD35">IFERROR(INDEX($AA$3:$AA$66,MATCH(1,($AO$3:$AO$66=$AR35&amp;$AQ35)*($Z$3:$Z$66=DD$3),0),0),"")</f>
        <v/>
      </c>
      <c r="DE35" s="159" t="str">
        <f t="array" ref="DE35">IFERROR(INDEX($Y$3:$Y$66,MATCH(1,($AO$3:$AO$66=$AR35&amp;$AQ35)*($Z$3:$Z$66=DE$3),0),0),"")</f>
        <v/>
      </c>
      <c r="DF35" s="157" t="str">
        <f t="array" ref="DF35">IFERROR(INDEX($AB$3:$AB$66,MATCH(1,($AO$3:$AO$66=$AR35&amp;$AQ35)*($Z$3:$Z$66=DF$3),0),0),"")</f>
        <v/>
      </c>
      <c r="DG35" s="157" t="str">
        <f t="array" ref="DG35">IFERROR(INDEX($AC$3:$AC$66,MATCH(1,($AO$3:$AO$66=$AR35&amp;$AQ35)*($Z$3:$Z$66=DG$3),0),0),"")</f>
        <v/>
      </c>
      <c r="DH35" s="157" t="str">
        <f t="array" ref="DH35">IFERROR(INDEX($AA$3:$AA$66,MATCH(1,($AO$3:$AO$66=$AR35&amp;$AQ35)*($Z$3:$Z$66=DH$3),0),0),"")</f>
        <v/>
      </c>
      <c r="DI35" s="159" t="str">
        <f t="array" ref="DI35">IFERROR(INDEX($Y$3:$Y$66,MATCH(1,($AO$3:$AO$66=$AR35&amp;$AQ35)*($Z$3:$Z$66=DI$3),0),0),"")</f>
        <v/>
      </c>
      <c r="DJ35" s="157" t="str">
        <f t="array" ref="DJ35">IFERROR(INDEX($AB$3:$AB$66,MATCH(1,($AO$3:$AO$66=$AR35&amp;$AQ35)*($Z$3:$Z$66=DJ$3),0),0),"")</f>
        <v/>
      </c>
      <c r="DK35" s="157" t="str">
        <f t="array" ref="DK35">IFERROR(INDEX($AC$3:$AC$66,MATCH(1,($AO$3:$AO$66=$AR35&amp;$AQ35)*($Z$3:$Z$66=DK$3),0),0),"")</f>
        <v/>
      </c>
      <c r="DL35" s="157" t="str">
        <f t="array" ref="DL35">IFERROR(INDEX($AA$3:$AA$66,MATCH(1,($AO$3:$AO$66=$AR35&amp;$AQ35)*($Z$3:$Z$66=DL$3),0),0),"")</f>
        <v/>
      </c>
      <c r="DM35" s="159" t="str">
        <f t="array" ref="DM35">IFERROR(INDEX($Y$3:$Y$66,MATCH(1,($AO$3:$AO$66=$AR35&amp;$AQ35)*($Z$3:$Z$66=DM$3),0),0),"")</f>
        <v/>
      </c>
      <c r="DN35" s="157" t="str">
        <f t="array" ref="DN35">IFERROR(INDEX($AB$3:$AB$66,MATCH(1,($AO$3:$AO$66=$AR35&amp;$AQ35)*($Z$3:$Z$66=DN$3),0),0),"")</f>
        <v/>
      </c>
      <c r="DO35" s="157" t="str">
        <f t="array" ref="DO35">IFERROR(INDEX($AC$3:$AC$66,MATCH(1,($AO$3:$AO$66=$AR35&amp;$AQ35)*($Z$3:$Z$66=DO$3),0),0),"")</f>
        <v/>
      </c>
      <c r="DP35" s="157" t="str">
        <f t="array" ref="DP35">IFERROR(INDEX($AA$3:$AA$66,MATCH(1,($AO$3:$AO$66=$AR35&amp;$AQ35)*($Z$3:$Z$66=DP$3),0),0),"")</f>
        <v/>
      </c>
      <c r="DQ35" s="159" t="str">
        <f t="array" ref="DQ35">IFERROR(INDEX($Y$3:$Y$66,MATCH(1,($AO$3:$AO$66=$AR35&amp;$AQ35)*($Z$3:$Z$66=DQ$3),0),0),"")</f>
        <v/>
      </c>
      <c r="DR35" s="157" t="str">
        <f t="array" ref="DR35">IFERROR(INDEX($AB$3:$AB$66,MATCH(1,($AO$3:$AO$66=$AR35&amp;$AQ35)*($Z$3:$Z$66=DR$3),0),0),"")</f>
        <v/>
      </c>
      <c r="DS35" s="157" t="str">
        <f t="array" ref="DS35">IFERROR(INDEX($AC$3:$AC$66,MATCH(1,($AO$3:$AO$66=$AR35&amp;$AQ35)*($Z$3:$Z$66=DS$3),0),0),"")</f>
        <v/>
      </c>
      <c r="DT35" s="157" t="str">
        <f t="array" ref="DT35">IFERROR(INDEX($AA$3:$AA$66,MATCH(1,($AO$3:$AO$66=$AR35&amp;$AQ35)*($Z$3:$Z$66=DT$3),0),0),"")</f>
        <v/>
      </c>
      <c r="DU35" s="159" t="str">
        <f t="array" ref="DU35">IFERROR(INDEX($Y$3:$Y$66,MATCH(1,($AO$3:$AO$66=$AR35&amp;$AQ35)*($Z$3:$Z$66=DU$3),0),0),"")</f>
        <v/>
      </c>
      <c r="DV35" s="157" t="str">
        <f t="array" ref="DV35">IFERROR(INDEX($AB$3:$AB$66,MATCH(1,($AO$3:$AO$66=$AR35&amp;$AQ35)*($Z$3:$Z$66=DV$3),0),0),"")</f>
        <v/>
      </c>
      <c r="DW35" s="157" t="str">
        <f t="array" ref="DW35">IFERROR(INDEX($AC$3:$AC$66,MATCH(1,($AO$3:$AO$66=$AR35&amp;$AQ35)*($Z$3:$Z$66=DW$3),0),0),"")</f>
        <v/>
      </c>
      <c r="DX35" s="157" t="str">
        <f t="array" ref="DX35">IFERROR(INDEX($AA$3:$AA$66,MATCH(1,($AO$3:$AO$66=$AR35&amp;$AQ35)*($Z$3:$Z$66=DX$3),0),0),"")</f>
        <v/>
      </c>
      <c r="DY35" s="159" t="str">
        <f t="array" ref="DY35">IFERROR(INDEX($Y$3:$Y$66,MATCH(1,($AO$3:$AO$66=$AR35&amp;$AQ35)*($Z$3:$Z$66=DY$3),0),0),"")</f>
        <v/>
      </c>
      <c r="DZ35" s="157" t="str">
        <f t="array" ref="DZ35">IFERROR(INDEX($AB$3:$AB$66,MATCH(1,($AO$3:$AO$66=$AR35&amp;$AQ35)*($Z$3:$Z$66=DZ$3),0),0),"")</f>
        <v/>
      </c>
      <c r="EA35" s="157" t="str">
        <f t="array" ref="EA35">IFERROR(INDEX($AC$3:$AC$66,MATCH(1,($AO$3:$AO$66=$AR35&amp;$AQ35)*($Z$3:$Z$66=EA$3),0),0),"")</f>
        <v/>
      </c>
      <c r="EB35" s="157" t="str">
        <f t="array" ref="EB35">IFERROR(INDEX($AA$3:$AA$66,MATCH(1,($AO$3:$AO$66=$AR35&amp;$AQ35)*($Z$3:$Z$66=EB$3),0),0),"")</f>
        <v/>
      </c>
      <c r="EC35" s="159" t="str">
        <f t="array" ref="EC35">IFERROR(INDEX($Y$3:$Y$66,MATCH(1,($AO$3:$AO$66=$AR35&amp;$AQ35)*($Z$3:$Z$66=EC$3),0),0),"")</f>
        <v/>
      </c>
      <c r="ED35" s="157" t="str">
        <f t="array" ref="ED35">IFERROR(INDEX($AB$3:$AB$66,MATCH(1,($AO$3:$AO$66=$AR35&amp;$AQ35)*($Z$3:$Z$66=ED$3),0),0),"")</f>
        <v/>
      </c>
      <c r="EE35" s="157" t="str">
        <f t="array" ref="EE35">IFERROR(INDEX($AC$3:$AC$66,MATCH(1,($AO$3:$AO$66=$AR35&amp;$AQ35)*($Z$3:$Z$66=EE$3),0),0),"")</f>
        <v/>
      </c>
      <c r="EF35" s="157" t="str">
        <f t="array" ref="EF35">IFERROR(INDEX($AI$3:$AI$130,MATCH(1,($AP$3:$AP$130=$AR35&amp;$AQ35)*($AH$3:$AH$130=EF$3),0),0),"")</f>
        <v/>
      </c>
      <c r="EG35" s="159" t="str">
        <f t="array" ref="EG35">IFERROR(INDEX($AG$3:$AG$130,MATCH(1,($AP$3:$AP$130=$AR35&amp;$AQ35)*($AH$3:$AH$130=EG$3),0),0),"")</f>
        <v/>
      </c>
      <c r="EH35" s="157" t="str">
        <f t="array" ref="EH35">IFERROR(INDEX($AJ$3:$AJ$130,MATCH(1,($AP$3:$AP$130=$AR35&amp;$AQ35)*($AH$3:$AH$130=EH$3),0),0),"")</f>
        <v/>
      </c>
      <c r="EI35" s="157" t="str">
        <f t="array" ref="EI35">IFERROR(INDEX($AK$3:$AK$130,MATCH(1,($AP$3:$AP$130=$AR35&amp;$AQ35)*($AH$3:$AH$130=EI$3),0),0),"")</f>
        <v/>
      </c>
      <c r="EJ35" s="157" t="str">
        <f t="array" ref="EJ35">IFERROR(INDEX($AI$3:$AI$130,MATCH(1,($AP$3:$AP$130=$AR35&amp;$AQ35)*($AH$3:$AH$130=EJ$3),0),0),"")</f>
        <v/>
      </c>
      <c r="EK35" s="159" t="str">
        <f t="array" ref="EK35">IFERROR(INDEX($AG$3:$AG$130,MATCH(1,($AP$3:$AP$130=$AR35&amp;$AQ35)*($AH$3:$AH$130=EK$3),0),0),"")</f>
        <v/>
      </c>
      <c r="EL35" s="157" t="str">
        <f t="array" ref="EL35">IFERROR(INDEX($AJ$3:$AJ$130,MATCH(1,($AP$3:$AP$130=$AR35&amp;$AQ35)*($AH$3:$AH$130=EL$3),0),0),"")</f>
        <v/>
      </c>
      <c r="EM35" s="157" t="str">
        <f t="array" ref="EM35">IFERROR(INDEX($AK$3:$AK$130,MATCH(1,($AP$3:$AP$130=$AR35&amp;$AQ35)*($AH$3:$AH$130=EM$3),0),0),"")</f>
        <v/>
      </c>
      <c r="EN35" s="157" t="str">
        <f t="array" ref="EN35">IFERROR(INDEX($AI$3:$AI$130,MATCH(1,($AP$3:$AP$130=$AR35&amp;$AQ35)*($AH$3:$AH$130=EN$3),0),0),"")</f>
        <v/>
      </c>
      <c r="EO35" s="159" t="str">
        <f t="array" ref="EO35">IFERROR(INDEX($AG$3:$AG$130,MATCH(1,($AP$3:$AP$130=$AR35&amp;$AQ35)*($AH$3:$AH$130=EO$3),0),0),"")</f>
        <v/>
      </c>
      <c r="EP35" s="157" t="str">
        <f t="array" ref="EP35">IFERROR(INDEX($AJ$3:$AJ$130,MATCH(1,($AP$3:$AP$130=$AR35&amp;$AQ35)*($AH$3:$AH$130=EP$3),0),0),"")</f>
        <v/>
      </c>
      <c r="EQ35" s="157" t="str">
        <f t="array" ref="EQ35">IFERROR(INDEX($AK$3:$AK$130,MATCH(1,($AP$3:$AP$130=$AR35&amp;$AQ35)*($AH$3:$AH$130=EQ$3),0),0),"")</f>
        <v/>
      </c>
      <c r="ER35" s="157" t="str">
        <f t="array" ref="ER35">IFERROR(INDEX($AI$3:$AI$130,MATCH(1,($AP$3:$AP$130=$AR35&amp;$AQ35)*($AH$3:$AH$130=ER$3),0),0),"")</f>
        <v/>
      </c>
      <c r="ES35" s="159" t="str">
        <f t="array" ref="ES35">IFERROR(INDEX($AG$3:$AG$130,MATCH(1,($AP$3:$AP$130=$AR35&amp;$AQ35)*($AH$3:$AH$130=ES$3),0),0),"")</f>
        <v/>
      </c>
      <c r="ET35" s="157" t="str">
        <f t="array" ref="ET35">IFERROR(INDEX($AJ$3:$AJ$130,MATCH(1,($AP$3:$AP$130=$AR35&amp;$AQ35)*($AH$3:$AH$130=ET$3),0),0),"")</f>
        <v/>
      </c>
      <c r="EU35" s="157" t="str">
        <f t="array" ref="EU35">IFERROR(INDEX($AK$3:$AK$130,MATCH(1,($AP$3:$AP$130=$AR35&amp;$AQ35)*($AH$3:$AH$130=EU$3),0),0),"")</f>
        <v/>
      </c>
      <c r="EV35" s="157" t="str">
        <f t="array" ref="EV35">IFERROR(INDEX($AI$3:$AI$130,MATCH(1,($AP$3:$AP$130=$AR35&amp;$AQ35)*($AH$3:$AH$130=EV$3),0),0),"")</f>
        <v/>
      </c>
      <c r="EW35" s="159" t="str">
        <f t="array" ref="EW35">IFERROR(INDEX($AG$3:$AG$130,MATCH(1,($AP$3:$AP$130=$AR35&amp;$AQ35)*($AH$3:$AH$130=EW$3),0),0),"")</f>
        <v/>
      </c>
      <c r="EX35" s="157" t="str">
        <f t="array" ref="EX35">IFERROR(INDEX($AJ$3:$AJ$130,MATCH(1,($AP$3:$AP$130=$AR35&amp;$AQ35)*($AH$3:$AH$130=EX$3),0),0),"")</f>
        <v/>
      </c>
      <c r="EY35" s="157" t="str">
        <f t="array" ref="EY35">IFERROR(INDEX($AK$3:$AK$130,MATCH(1,($AP$3:$AP$130=$AR35&amp;$AQ35)*($AH$3:$AH$130=EY$3),0),0),"")</f>
        <v/>
      </c>
      <c r="EZ35" s="157" t="str">
        <f t="array" ref="EZ35">IFERROR(INDEX($AI$3:$AI$130,MATCH(1,($AP$3:$AP$130=$AR35&amp;$AQ35)*($AH$3:$AH$130=EZ$3),0),0),"")</f>
        <v/>
      </c>
      <c r="FA35" s="159" t="str">
        <f t="array" ref="FA35">IFERROR(INDEX($AG$3:$AG$130,MATCH(1,($AP$3:$AP$130=$AR35&amp;$AQ35)*($AH$3:$AH$130=FA$3),0),0),"")</f>
        <v/>
      </c>
      <c r="FB35" s="157" t="str">
        <f t="array" ref="FB35">IFERROR(INDEX($AJ$3:$AJ$130,MATCH(1,($AP$3:$AP$130=$AR35&amp;$AQ35)*($AH$3:$AH$130=FB$3),0),0),"")</f>
        <v/>
      </c>
      <c r="FC35" s="157" t="str">
        <f t="array" ref="FC35">IFERROR(INDEX($AK$3:$AK$130,MATCH(1,($AP$3:$AP$130=$AR35&amp;$AQ35)*($AH$3:$AH$130=FC$3),0),0),"")</f>
        <v/>
      </c>
      <c r="FD35" s="157" t="str">
        <f t="array" ref="FD35">IFERROR(INDEX($AI$3:$AI$130,MATCH(1,($AP$3:$AP$130=$AR35&amp;$AQ35)*($AH$3:$AH$130=FD$3),0),0),"")</f>
        <v/>
      </c>
      <c r="FE35" s="159" t="str">
        <f t="array" ref="FE35">IFERROR(INDEX($AG$3:$AG$130,MATCH(1,($AP$3:$AP$130=$AR35&amp;$AQ35)*($AH$3:$AH$130=FE$3),0),0),"")</f>
        <v/>
      </c>
      <c r="FF35" s="157" t="str">
        <f t="array" ref="FF35">IFERROR(INDEX($AJ$3:$AJ$130,MATCH(1,($AP$3:$AP$130=$AR35&amp;$AQ35)*($AH$3:$AH$130=FF$3),0),0),"")</f>
        <v/>
      </c>
      <c r="FG35" s="157" t="str">
        <f t="array" ref="FG35">IFERROR(INDEX($AK$3:$AK$130,MATCH(1,($AP$3:$AP$130=$AR35&amp;$AQ35)*($AH$3:$AH$130=FG$3),0),0),"")</f>
        <v/>
      </c>
    </row>
    <row r="36" spans="2:163" ht="13.8" x14ac:dyDescent="0.25">
      <c r="B36" s="155">
        <f>dummy1!O42</f>
        <v>34</v>
      </c>
      <c r="C36" s="156">
        <f>dummy1!P42</f>
        <v>42040</v>
      </c>
      <c r="D36" s="157">
        <f>dummy1!Q42</f>
        <v>0.79166666666666674</v>
      </c>
      <c r="E36" s="155" t="str">
        <f>dummy1!R42</f>
        <v>Court 2</v>
      </c>
      <c r="W36" s="155"/>
      <c r="X36" s="155"/>
      <c r="Y36" s="155"/>
      <c r="Z36" s="155"/>
      <c r="AA36" s="155"/>
      <c r="AG36" s="155" t="str">
        <f t="shared" si="34"/>
        <v/>
      </c>
      <c r="AH36" s="155" t="str">
        <f t="shared" si="35"/>
        <v/>
      </c>
      <c r="AI36" s="155" t="str">
        <f t="shared" si="36"/>
        <v/>
      </c>
      <c r="AJ36" s="155" t="str">
        <f t="shared" si="37"/>
        <v/>
      </c>
      <c r="AK36" s="155" t="str">
        <f t="shared" si="38"/>
        <v/>
      </c>
      <c r="AL36" s="154">
        <f>IF(dummy1!B43=dummy1!B42,IF(dummy1!C43&gt;1,AL35,AL35+1),1)</f>
        <v>3</v>
      </c>
      <c r="AO36" s="155" t="str">
        <f t="shared" si="41"/>
        <v>3Court 2</v>
      </c>
      <c r="AP36" s="155" t="str">
        <f t="shared" si="42"/>
        <v>3Court 2</v>
      </c>
      <c r="AQ36" s="155" t="str">
        <f t="shared" si="63"/>
        <v>Court 4</v>
      </c>
      <c r="AR36" s="155">
        <f t="shared" si="58"/>
        <v>8</v>
      </c>
      <c r="AS36" s="155">
        <f t="shared" ca="1" si="51"/>
        <v>4</v>
      </c>
      <c r="AT36" s="155">
        <f t="shared" ca="1" si="52"/>
        <v>0</v>
      </c>
      <c r="AU36" s="155">
        <f t="shared" ca="1" si="53"/>
        <v>0</v>
      </c>
      <c r="AV36" s="155">
        <f t="shared" ca="1" si="54"/>
        <v>0</v>
      </c>
      <c r="AW36" s="155">
        <f t="shared" ca="1" si="55"/>
        <v>0</v>
      </c>
      <c r="AX36" s="155">
        <f t="shared" ca="1" si="56"/>
        <v>0</v>
      </c>
      <c r="AY36" s="155">
        <f t="shared" ca="1" si="57"/>
        <v>0</v>
      </c>
      <c r="AZ36" s="157" t="str">
        <f t="array" aca="1" ref="AZ36" ca="1">IFERROR(INDEX($K$3:$K$18,MATCH(1,($AM$3:$AM$18=$AR36&amp;$AQ36)*($J$3:$J$18=AZ$3),0),0),"")</f>
        <v/>
      </c>
      <c r="BA36" s="159" t="str">
        <f t="array" aca="1" ref="BA36" ca="1">IFERROR(INDEX($I$3:$I$18,MATCH(1,($AM$3:$AM$18=$AR36&amp;$AQ36)*($J$3:$J$18=BA$3),0),0),"")</f>
        <v/>
      </c>
      <c r="BB36" s="157" t="str">
        <f t="array" aca="1" ref="BB36" ca="1">IFERROR(INDEX($L$3:$L$18,MATCH(1,($AM$3:$AM$18=$AR36&amp;$AQ36)*($J$3:$J$18=BB$3),0),0),"")</f>
        <v/>
      </c>
      <c r="BC36" s="157" t="str">
        <f t="array" aca="1" ref="BC36" ca="1">IFERROR(INDEX($M$3:$M$18,MATCH(1,($AM$3:$AM$18=$AR36&amp;$AQ36)*($J$3:$J$18=BC$3),0),0),"")</f>
        <v/>
      </c>
      <c r="BD36" s="157" t="str">
        <f t="array" aca="1" ref="BD36" ca="1">IFERROR(INDEX($K$3:$K$18,MATCH(1,($AM$3:$AM$18=$AR36&amp;$AQ36)*($J$3:$J$18=BD$3),0),0),"")</f>
        <v/>
      </c>
      <c r="BE36" s="159" t="str">
        <f t="array" aca="1" ref="BE36" ca="1">IFERROR(INDEX($I$3:$I$18,MATCH(1,($AM$3:$AM$18=$AR36&amp;$AQ36)*($J$3:$J$18=BE$3),0),0),"")</f>
        <v/>
      </c>
      <c r="BF36" s="157" t="str">
        <f t="array" aca="1" ref="BF36" ca="1">IFERROR(INDEX($L$3:$L$18,MATCH(1,($AM$3:$AM$18=$AR36&amp;$AQ36)*($J$3:$J$18=BF$3),0),0),"")</f>
        <v/>
      </c>
      <c r="BG36" s="157" t="str">
        <f t="array" aca="1" ref="BG36" ca="1">IFERROR(INDEX($M$3:$M$18,MATCH(1,($AM$3:$AM$18=$AR36&amp;$AQ36)*($J$3:$J$18=BG$3),0),0),"")</f>
        <v/>
      </c>
      <c r="BH36" s="157" t="str">
        <f t="array" aca="1" ref="BH36" ca="1">IFERROR(INDEX($K$3:$K$18,MATCH(1,($AM$3:$AM$18=$AR36&amp;$AQ36)*($J$3:$J$18=BH$3),0),0),"")</f>
        <v/>
      </c>
      <c r="BI36" s="159" t="str">
        <f t="array" aca="1" ref="BI36" ca="1">IFERROR(INDEX($I$3:$I$18,MATCH(1,($AM$3:$AM$18=$AR36&amp;$AQ36)*($J$3:$J$18=BI$3),0),0),"")</f>
        <v/>
      </c>
      <c r="BJ36" s="157" t="str">
        <f t="array" aca="1" ref="BJ36" ca="1">IFERROR(INDEX($L$3:$L$18,MATCH(1,($AM$3:$AM$18=$AR36&amp;$AQ36)*($J$3:$J$18=BJ$3),0),0),"")</f>
        <v/>
      </c>
      <c r="BK36" s="157" t="str">
        <f t="array" aca="1" ref="BK36" ca="1">IFERROR(INDEX($M$3:$M$18,MATCH(1,($AM$3:$AM$18=$AR36&amp;$AQ36)*($J$3:$J$18=BK$3),0),0),"")</f>
        <v/>
      </c>
      <c r="BL36" s="157" t="str">
        <f t="array" aca="1" ref="BL36" ca="1">IFERROR(INDEX($K$3:$K$18,MATCH(1,($AM$3:$AM$18=$AR36&amp;$AQ36)*($J$3:$J$18=BL$3),0),0),"")</f>
        <v/>
      </c>
      <c r="BM36" s="159" t="str">
        <f t="array" aca="1" ref="BM36" ca="1">IFERROR(INDEX($I$3:$I$18,MATCH(1,($AM$3:$AM$18=$AR36&amp;$AQ36)*($J$3:$J$18=BM$3),0),0),"")</f>
        <v/>
      </c>
      <c r="BN36" s="157" t="str">
        <f t="array" aca="1" ref="BN36" ca="1">IFERROR(INDEX($L$3:$L$18,MATCH(1,($AM$3:$AM$18=$AR36&amp;$AQ36)*($J$3:$J$18=BN$3),0),0),"")</f>
        <v/>
      </c>
      <c r="BO36" s="157" t="str">
        <f t="array" aca="1" ref="BO36" ca="1">IFERROR(INDEX($M$3:$M$18,MATCH(1,($AM$3:$AM$18=$AR36&amp;$AQ36)*($J$3:$J$18=BO$3),0),0),"")</f>
        <v/>
      </c>
      <c r="BP36" s="157" t="str">
        <f t="array" aca="1" ref="BP36" ca="1">IFERROR(INDEX($K$3:$K$18,MATCH(1,($AM$3:$AM$18=$AR36&amp;$AQ36)*($J$3:$J$18=BP$3),0),0),"")</f>
        <v/>
      </c>
      <c r="BQ36" s="159" t="str">
        <f t="array" aca="1" ref="BQ36" ca="1">IFERROR(INDEX($I$3:$I$18,MATCH(1,($AM$3:$AM$18=$AR36&amp;$AQ36)*($J$3:$J$18=BQ$3),0),0),"")</f>
        <v/>
      </c>
      <c r="BR36" s="157" t="str">
        <f t="array" aca="1" ref="BR36" ca="1">IFERROR(INDEX($L$3:$L$18,MATCH(1,($AM$3:$AM$18=$AR36&amp;$AQ36)*($J$3:$J$18=BR$3),0),0),"")</f>
        <v/>
      </c>
      <c r="BS36" s="157" t="str">
        <f t="array" aca="1" ref="BS36" ca="1">IFERROR(INDEX($M$3:$M$18,MATCH(1,($AM$3:$AM$18=$AR36&amp;$AQ36)*($J$3:$J$18=BS$3),0),0),"")</f>
        <v/>
      </c>
      <c r="BT36" s="157" t="str">
        <f t="array" aca="1" ref="BT36" ca="1">IFERROR(INDEX($K$3:$K$18,MATCH(1,($AM$3:$AM$18=$AR36&amp;$AQ36)*($J$3:$J$18=BT$3),0),0),"")</f>
        <v/>
      </c>
      <c r="BU36" s="159" t="str">
        <f t="array" aca="1" ref="BU36" ca="1">IFERROR(INDEX($I$3:$I$18,MATCH(1,($AM$3:$AM$18=$AR36&amp;$AQ36)*($J$3:$J$18=BU$3),0),0),"")</f>
        <v/>
      </c>
      <c r="BV36" s="157" t="str">
        <f t="array" aca="1" ref="BV36" ca="1">IFERROR(INDEX($L$3:$L$18,MATCH(1,($AM$3:$AM$18=$AR36&amp;$AQ36)*($J$3:$J$18=BV$3),0),0),"")</f>
        <v/>
      </c>
      <c r="BW36" s="157" t="str">
        <f t="array" aca="1" ref="BW36" ca="1">IFERROR(INDEX($M$3:$M$18,MATCH(1,($AM$3:$AM$18=$AR36&amp;$AQ36)*($J$3:$J$18=BW$3),0),0),"")</f>
        <v/>
      </c>
      <c r="BX36" s="157" t="str">
        <f t="array" aca="1" ref="BX36" ca="1">IFERROR(INDEX($K$3:$K$18,MATCH(1,($AM$3:$AM$18=$AR36&amp;$AQ36)*($J$3:$J$18=BX$3),0),0),"")</f>
        <v/>
      </c>
      <c r="BY36" s="159" t="str">
        <f t="array" aca="1" ref="BY36" ca="1">IFERROR(INDEX($I$3:$I$18,MATCH(1,($AM$3:$AM$18=$AR36&amp;$AQ36)*($J$3:$J$18=BY$3),0),0),"")</f>
        <v/>
      </c>
      <c r="BZ36" s="157" t="str">
        <f t="array" aca="1" ref="BZ36" ca="1">IFERROR(INDEX($L$3:$L$18,MATCH(1,($AM$3:$AM$18=$AR36&amp;$AQ36)*($J$3:$J$18=BZ$3),0),0),"")</f>
        <v/>
      </c>
      <c r="CA36" s="157" t="str">
        <f t="array" aca="1" ref="CA36" ca="1">IFERROR(INDEX($M$3:$M$18,MATCH(1,($AM$3:$AM$18=$AR36&amp;$AQ36)*($J$3:$J$18=CA$3),0),0),"")</f>
        <v/>
      </c>
      <c r="CB36" s="157" t="str">
        <f t="array" ref="CB36">IFERROR(INDEX($S$3:$S$34,MATCH(1,($AN$3:$AN$34=$AR36&amp;$AQ36)*($R$3:$R$34=CB$3),0),0),"")</f>
        <v/>
      </c>
      <c r="CC36" s="159" t="str">
        <f t="array" ref="CC36">IFERROR(INDEX($Q$3:$Q$34,MATCH(1,($AN$3:$AN$34=$AR36&amp;$AQ36)*($R$3:$R$34=CC$3),0),0),"")</f>
        <v/>
      </c>
      <c r="CD36" s="157" t="str">
        <f t="array" ref="CD36">IFERROR(INDEX($T$3:$T$34,MATCH(1,($AN$3:$AN$34=$AR36&amp;$AQ36)*($R$3:$R$34=CD$3),0),0),"")</f>
        <v/>
      </c>
      <c r="CE36" s="157" t="str">
        <f t="array" ref="CE36">IFERROR(INDEX($U$3:$U$34,MATCH(1,($AN$3:$AN$34=$AR36&amp;$AQ36)*($R$3:$R$34=CE$3),0),0),"")</f>
        <v/>
      </c>
      <c r="CF36" s="157" t="str">
        <f t="array" ref="CF36">IFERROR(INDEX($S$3:$S$34,MATCH(1,($AN$3:$AN$34=$AR36&amp;$AQ36)*($R$3:$R$34=CF$3),0),0),"")</f>
        <v/>
      </c>
      <c r="CG36" s="159" t="str">
        <f t="array" ref="CG36">IFERROR(INDEX($Q$3:$Q$34,MATCH(1,($AN$3:$AN$34=$AR36&amp;$AQ36)*($R$3:$R$34=CG$3),0),0),"")</f>
        <v/>
      </c>
      <c r="CH36" s="157" t="str">
        <f t="array" ref="CH36">IFERROR(INDEX($T$3:$T$34,MATCH(1,($AN$3:$AN$34=$AR36&amp;$AQ36)*($R$3:$R$34=CH$3),0),0),"")</f>
        <v/>
      </c>
      <c r="CI36" s="157" t="str">
        <f t="array" ref="CI36">IFERROR(INDEX($U$3:$U$34,MATCH(1,($AN$3:$AN$34=$AR36&amp;$AQ36)*($R$3:$R$34=CI$3),0),0),"")</f>
        <v/>
      </c>
      <c r="CJ36" s="157" t="str">
        <f t="array" ref="CJ36">IFERROR(INDEX($S$3:$S$34,MATCH(1,($AN$3:$AN$34=$AR36&amp;$AQ36)*($R$3:$R$34=CJ$3),0),0),"")</f>
        <v/>
      </c>
      <c r="CK36" s="159" t="str">
        <f t="array" ref="CK36">IFERROR(INDEX($Q$3:$Q$34,MATCH(1,($AN$3:$AN$34=$AR36&amp;$AQ36)*($R$3:$R$34=CK$3),0),0),"")</f>
        <v/>
      </c>
      <c r="CL36" s="157" t="str">
        <f t="array" ref="CL36">IFERROR(INDEX($T$3:$T$34,MATCH(1,($AN$3:$AN$34=$AR36&amp;$AQ36)*($R$3:$R$34=CL$3),0),0),"")</f>
        <v/>
      </c>
      <c r="CM36" s="157" t="str">
        <f t="array" ref="CM36">IFERROR(INDEX($U$3:$U$34,MATCH(1,($AN$3:$AN$34=$AR36&amp;$AQ36)*($R$3:$R$34=CM$3),0),0),"")</f>
        <v/>
      </c>
      <c r="CN36" s="157" t="str">
        <f t="array" ref="CN36">IFERROR(INDEX($S$3:$S$34,MATCH(1,($AN$3:$AN$34=$AR36&amp;$AQ36)*($R$3:$R$34=CN$3),0),0),"")</f>
        <v/>
      </c>
      <c r="CO36" s="159" t="str">
        <f t="array" ref="CO36">IFERROR(INDEX($Q$3:$Q$34,MATCH(1,($AN$3:$AN$34=$AR36&amp;$AQ36)*($R$3:$R$34=CO$3),0),0),"")</f>
        <v/>
      </c>
      <c r="CP36" s="157" t="str">
        <f t="array" ref="CP36">IFERROR(INDEX($T$3:$T$34,MATCH(1,($AN$3:$AN$34=$AR36&amp;$AQ36)*($R$3:$R$34=CP$3),0),0),"")</f>
        <v/>
      </c>
      <c r="CQ36" s="157" t="str">
        <f t="array" ref="CQ36">IFERROR(INDEX($U$3:$U$34,MATCH(1,($AN$3:$AN$34=$AR36&amp;$AQ36)*($R$3:$R$34=CQ$3),0),0),"")</f>
        <v/>
      </c>
      <c r="CR36" s="157" t="str">
        <f t="array" ref="CR36">IFERROR(INDEX($S$3:$S$34,MATCH(1,($AN$3:$AN$34=$AR36&amp;$AQ36)*($R$3:$R$34=CR$3),0),0),"")</f>
        <v/>
      </c>
      <c r="CS36" s="159" t="str">
        <f t="array" ref="CS36">IFERROR(INDEX($Q$3:$Q$34,MATCH(1,($AN$3:$AN$34=$AR36&amp;$AQ36)*($R$3:$R$34=CS$3),0),0),"")</f>
        <v/>
      </c>
      <c r="CT36" s="157" t="str">
        <f t="array" ref="CT36">IFERROR(INDEX($T$3:$T$34,MATCH(1,($AN$3:$AN$34=$AR36&amp;$AQ36)*($R$3:$R$34=CT$3),0),0),"")</f>
        <v/>
      </c>
      <c r="CU36" s="157" t="str">
        <f t="array" ref="CU36">IFERROR(INDEX($U$3:$U$34,MATCH(1,($AN$3:$AN$34=$AR36&amp;$AQ36)*($R$3:$R$34=CU$3),0),0),"")</f>
        <v/>
      </c>
      <c r="CV36" s="157" t="str">
        <f t="array" ref="CV36">IFERROR(INDEX($S$3:$S$34,MATCH(1,($AN$3:$AN$34=$AR36&amp;$AQ36)*($R$3:$R$34=CV$3),0),0),"")</f>
        <v/>
      </c>
      <c r="CW36" s="159" t="str">
        <f t="array" ref="CW36">IFERROR(INDEX($Q$3:$Q$34,MATCH(1,($AN$3:$AN$34=$AR36&amp;$AQ36)*($R$3:$R$34=CW$3),0),0),"")</f>
        <v/>
      </c>
      <c r="CX36" s="157" t="str">
        <f t="array" ref="CX36">IFERROR(INDEX($T$3:$T$34,MATCH(1,($AN$3:$AN$34=$AR36&amp;$AQ36)*($R$3:$R$34=CX$3),0),0),"")</f>
        <v/>
      </c>
      <c r="CY36" s="157" t="str">
        <f t="array" ref="CY36">IFERROR(INDEX($U$3:$U$34,MATCH(1,($AN$3:$AN$34=$AR36&amp;$AQ36)*($R$3:$R$34=CY$3),0),0),"")</f>
        <v/>
      </c>
      <c r="CZ36" s="157" t="str">
        <f t="array" ref="CZ36">IFERROR(INDEX($S$3:$S$34,MATCH(1,($AN$3:$AN$34=$AR36&amp;$AQ36)*($R$3:$R$34=CZ$3),0),0),"")</f>
        <v/>
      </c>
      <c r="DA36" s="159" t="str">
        <f t="array" ref="DA36">IFERROR(INDEX($Q$3:$Q$34,MATCH(1,($AN$3:$AN$34=$AR36&amp;$AQ36)*($R$3:$R$34=DA$3),0),0),"")</f>
        <v/>
      </c>
      <c r="DB36" s="157" t="str">
        <f t="array" ref="DB36">IFERROR(INDEX($T$3:$T$34,MATCH(1,($AN$3:$AN$34=$AR36&amp;$AQ36)*($R$3:$R$34=DB$3),0),0),"")</f>
        <v/>
      </c>
      <c r="DC36" s="157" t="str">
        <f t="array" ref="DC36">IFERROR(INDEX($U$3:$U$34,MATCH(1,($AN$3:$AN$34=$AR36&amp;$AQ36)*($R$3:$R$34=DC$3),0),0),"")</f>
        <v/>
      </c>
      <c r="DD36" s="157" t="str">
        <f t="array" ref="DD36">IFERROR(INDEX($AA$3:$AA$66,MATCH(1,($AO$3:$AO$66=$AR36&amp;$AQ36)*($Z$3:$Z$66=DD$3),0),0),"")</f>
        <v/>
      </c>
      <c r="DE36" s="159" t="str">
        <f t="array" ref="DE36">IFERROR(INDEX($Y$3:$Y$66,MATCH(1,($AO$3:$AO$66=$AR36&amp;$AQ36)*($Z$3:$Z$66=DE$3),0),0),"")</f>
        <v/>
      </c>
      <c r="DF36" s="157" t="str">
        <f t="array" ref="DF36">IFERROR(INDEX($AB$3:$AB$66,MATCH(1,($AO$3:$AO$66=$AR36&amp;$AQ36)*($Z$3:$Z$66=DF$3),0),0),"")</f>
        <v/>
      </c>
      <c r="DG36" s="157" t="str">
        <f t="array" ref="DG36">IFERROR(INDEX($AC$3:$AC$66,MATCH(1,($AO$3:$AO$66=$AR36&amp;$AQ36)*($Z$3:$Z$66=DG$3),0),0),"")</f>
        <v/>
      </c>
      <c r="DH36" s="157" t="str">
        <f t="array" ref="DH36">IFERROR(INDEX($AA$3:$AA$66,MATCH(1,($AO$3:$AO$66=$AR36&amp;$AQ36)*($Z$3:$Z$66=DH$3),0),0),"")</f>
        <v/>
      </c>
      <c r="DI36" s="159" t="str">
        <f t="array" ref="DI36">IFERROR(INDEX($Y$3:$Y$66,MATCH(1,($AO$3:$AO$66=$AR36&amp;$AQ36)*($Z$3:$Z$66=DI$3),0),0),"")</f>
        <v/>
      </c>
      <c r="DJ36" s="157" t="str">
        <f t="array" ref="DJ36">IFERROR(INDEX($AB$3:$AB$66,MATCH(1,($AO$3:$AO$66=$AR36&amp;$AQ36)*($Z$3:$Z$66=DJ$3),0),0),"")</f>
        <v/>
      </c>
      <c r="DK36" s="157" t="str">
        <f t="array" ref="DK36">IFERROR(INDEX($AC$3:$AC$66,MATCH(1,($AO$3:$AO$66=$AR36&amp;$AQ36)*($Z$3:$Z$66=DK$3),0),0),"")</f>
        <v/>
      </c>
      <c r="DL36" s="157" t="str">
        <f t="array" ref="DL36">IFERROR(INDEX($AA$3:$AA$66,MATCH(1,($AO$3:$AO$66=$AR36&amp;$AQ36)*($Z$3:$Z$66=DL$3),0),0),"")</f>
        <v/>
      </c>
      <c r="DM36" s="159" t="str">
        <f t="array" ref="DM36">IFERROR(INDEX($Y$3:$Y$66,MATCH(1,($AO$3:$AO$66=$AR36&amp;$AQ36)*($Z$3:$Z$66=DM$3),0),0),"")</f>
        <v/>
      </c>
      <c r="DN36" s="157" t="str">
        <f t="array" ref="DN36">IFERROR(INDEX($AB$3:$AB$66,MATCH(1,($AO$3:$AO$66=$AR36&amp;$AQ36)*($Z$3:$Z$66=DN$3),0),0),"")</f>
        <v/>
      </c>
      <c r="DO36" s="157" t="str">
        <f t="array" ref="DO36">IFERROR(INDEX($AC$3:$AC$66,MATCH(1,($AO$3:$AO$66=$AR36&amp;$AQ36)*($Z$3:$Z$66=DO$3),0),0),"")</f>
        <v/>
      </c>
      <c r="DP36" s="157" t="str">
        <f t="array" ref="DP36">IFERROR(INDEX($AA$3:$AA$66,MATCH(1,($AO$3:$AO$66=$AR36&amp;$AQ36)*($Z$3:$Z$66=DP$3),0),0),"")</f>
        <v/>
      </c>
      <c r="DQ36" s="159" t="str">
        <f t="array" ref="DQ36">IFERROR(INDEX($Y$3:$Y$66,MATCH(1,($AO$3:$AO$66=$AR36&amp;$AQ36)*($Z$3:$Z$66=DQ$3),0),0),"")</f>
        <v/>
      </c>
      <c r="DR36" s="157" t="str">
        <f t="array" ref="DR36">IFERROR(INDEX($AB$3:$AB$66,MATCH(1,($AO$3:$AO$66=$AR36&amp;$AQ36)*($Z$3:$Z$66=DR$3),0),0),"")</f>
        <v/>
      </c>
      <c r="DS36" s="157" t="str">
        <f t="array" ref="DS36">IFERROR(INDEX($AC$3:$AC$66,MATCH(1,($AO$3:$AO$66=$AR36&amp;$AQ36)*($Z$3:$Z$66=DS$3),0),0),"")</f>
        <v/>
      </c>
      <c r="DT36" s="157" t="str">
        <f t="array" ref="DT36">IFERROR(INDEX($AA$3:$AA$66,MATCH(1,($AO$3:$AO$66=$AR36&amp;$AQ36)*($Z$3:$Z$66=DT$3),0),0),"")</f>
        <v/>
      </c>
      <c r="DU36" s="159" t="str">
        <f t="array" ref="DU36">IFERROR(INDEX($Y$3:$Y$66,MATCH(1,($AO$3:$AO$66=$AR36&amp;$AQ36)*($Z$3:$Z$66=DU$3),0),0),"")</f>
        <v/>
      </c>
      <c r="DV36" s="157" t="str">
        <f t="array" ref="DV36">IFERROR(INDEX($AB$3:$AB$66,MATCH(1,($AO$3:$AO$66=$AR36&amp;$AQ36)*($Z$3:$Z$66=DV$3),0),0),"")</f>
        <v/>
      </c>
      <c r="DW36" s="157" t="str">
        <f t="array" ref="DW36">IFERROR(INDEX($AC$3:$AC$66,MATCH(1,($AO$3:$AO$66=$AR36&amp;$AQ36)*($Z$3:$Z$66=DW$3),0),0),"")</f>
        <v/>
      </c>
      <c r="DX36" s="157" t="str">
        <f t="array" ref="DX36">IFERROR(INDEX($AA$3:$AA$66,MATCH(1,($AO$3:$AO$66=$AR36&amp;$AQ36)*($Z$3:$Z$66=DX$3),0),0),"")</f>
        <v/>
      </c>
      <c r="DY36" s="159" t="str">
        <f t="array" ref="DY36">IFERROR(INDEX($Y$3:$Y$66,MATCH(1,($AO$3:$AO$66=$AR36&amp;$AQ36)*($Z$3:$Z$66=DY$3),0),0),"")</f>
        <v/>
      </c>
      <c r="DZ36" s="157" t="str">
        <f t="array" ref="DZ36">IFERROR(INDEX($AB$3:$AB$66,MATCH(1,($AO$3:$AO$66=$AR36&amp;$AQ36)*($Z$3:$Z$66=DZ$3),0),0),"")</f>
        <v/>
      </c>
      <c r="EA36" s="157" t="str">
        <f t="array" ref="EA36">IFERROR(INDEX($AC$3:$AC$66,MATCH(1,($AO$3:$AO$66=$AR36&amp;$AQ36)*($Z$3:$Z$66=EA$3),0),0),"")</f>
        <v/>
      </c>
      <c r="EB36" s="157" t="str">
        <f t="array" ref="EB36">IFERROR(INDEX($AA$3:$AA$66,MATCH(1,($AO$3:$AO$66=$AR36&amp;$AQ36)*($Z$3:$Z$66=EB$3),0),0),"")</f>
        <v/>
      </c>
      <c r="EC36" s="159" t="str">
        <f t="array" ref="EC36">IFERROR(INDEX($Y$3:$Y$66,MATCH(1,($AO$3:$AO$66=$AR36&amp;$AQ36)*($Z$3:$Z$66=EC$3),0),0),"")</f>
        <v/>
      </c>
      <c r="ED36" s="157" t="str">
        <f t="array" ref="ED36">IFERROR(INDEX($AB$3:$AB$66,MATCH(1,($AO$3:$AO$66=$AR36&amp;$AQ36)*($Z$3:$Z$66=ED$3),0),0),"")</f>
        <v/>
      </c>
      <c r="EE36" s="157" t="str">
        <f t="array" ref="EE36">IFERROR(INDEX($AC$3:$AC$66,MATCH(1,($AO$3:$AO$66=$AR36&amp;$AQ36)*($Z$3:$Z$66=EE$3),0),0),"")</f>
        <v/>
      </c>
      <c r="EF36" s="157" t="str">
        <f t="array" ref="EF36">IFERROR(INDEX($AI$3:$AI$130,MATCH(1,($AP$3:$AP$130=$AR36&amp;$AQ36)*($AH$3:$AH$130=EF$3),0),0),"")</f>
        <v/>
      </c>
      <c r="EG36" s="159" t="str">
        <f t="array" ref="EG36">IFERROR(INDEX($AG$3:$AG$130,MATCH(1,($AP$3:$AP$130=$AR36&amp;$AQ36)*($AH$3:$AH$130=EG$3),0),0),"")</f>
        <v/>
      </c>
      <c r="EH36" s="157" t="str">
        <f t="array" ref="EH36">IFERROR(INDEX($AJ$3:$AJ$130,MATCH(1,($AP$3:$AP$130=$AR36&amp;$AQ36)*($AH$3:$AH$130=EH$3),0),0),"")</f>
        <v/>
      </c>
      <c r="EI36" s="157" t="str">
        <f t="array" ref="EI36">IFERROR(INDEX($AK$3:$AK$130,MATCH(1,($AP$3:$AP$130=$AR36&amp;$AQ36)*($AH$3:$AH$130=EI$3),0),0),"")</f>
        <v/>
      </c>
      <c r="EJ36" s="157" t="str">
        <f t="array" ref="EJ36">IFERROR(INDEX($AI$3:$AI$130,MATCH(1,($AP$3:$AP$130=$AR36&amp;$AQ36)*($AH$3:$AH$130=EJ$3),0),0),"")</f>
        <v/>
      </c>
      <c r="EK36" s="159" t="str">
        <f t="array" ref="EK36">IFERROR(INDEX($AG$3:$AG$130,MATCH(1,($AP$3:$AP$130=$AR36&amp;$AQ36)*($AH$3:$AH$130=EK$3),0),0),"")</f>
        <v/>
      </c>
      <c r="EL36" s="157" t="str">
        <f t="array" ref="EL36">IFERROR(INDEX($AJ$3:$AJ$130,MATCH(1,($AP$3:$AP$130=$AR36&amp;$AQ36)*($AH$3:$AH$130=EL$3),0),0),"")</f>
        <v/>
      </c>
      <c r="EM36" s="157" t="str">
        <f t="array" ref="EM36">IFERROR(INDEX($AK$3:$AK$130,MATCH(1,($AP$3:$AP$130=$AR36&amp;$AQ36)*($AH$3:$AH$130=EM$3),0),0),"")</f>
        <v/>
      </c>
      <c r="EN36" s="157" t="str">
        <f t="array" ref="EN36">IFERROR(INDEX($AI$3:$AI$130,MATCH(1,($AP$3:$AP$130=$AR36&amp;$AQ36)*($AH$3:$AH$130=EN$3),0),0),"")</f>
        <v/>
      </c>
      <c r="EO36" s="159" t="str">
        <f t="array" ref="EO36">IFERROR(INDEX($AG$3:$AG$130,MATCH(1,($AP$3:$AP$130=$AR36&amp;$AQ36)*($AH$3:$AH$130=EO$3),0),0),"")</f>
        <v/>
      </c>
      <c r="EP36" s="157" t="str">
        <f t="array" ref="EP36">IFERROR(INDEX($AJ$3:$AJ$130,MATCH(1,($AP$3:$AP$130=$AR36&amp;$AQ36)*($AH$3:$AH$130=EP$3),0),0),"")</f>
        <v/>
      </c>
      <c r="EQ36" s="157" t="str">
        <f t="array" ref="EQ36">IFERROR(INDEX($AK$3:$AK$130,MATCH(1,($AP$3:$AP$130=$AR36&amp;$AQ36)*($AH$3:$AH$130=EQ$3),0),0),"")</f>
        <v/>
      </c>
      <c r="ER36" s="157" t="str">
        <f t="array" ref="ER36">IFERROR(INDEX($AI$3:$AI$130,MATCH(1,($AP$3:$AP$130=$AR36&amp;$AQ36)*($AH$3:$AH$130=ER$3),0),0),"")</f>
        <v/>
      </c>
      <c r="ES36" s="159" t="str">
        <f t="array" ref="ES36">IFERROR(INDEX($AG$3:$AG$130,MATCH(1,($AP$3:$AP$130=$AR36&amp;$AQ36)*($AH$3:$AH$130=ES$3),0),0),"")</f>
        <v/>
      </c>
      <c r="ET36" s="157" t="str">
        <f t="array" ref="ET36">IFERROR(INDEX($AJ$3:$AJ$130,MATCH(1,($AP$3:$AP$130=$AR36&amp;$AQ36)*($AH$3:$AH$130=ET$3),0),0),"")</f>
        <v/>
      </c>
      <c r="EU36" s="157" t="str">
        <f t="array" ref="EU36">IFERROR(INDEX($AK$3:$AK$130,MATCH(1,($AP$3:$AP$130=$AR36&amp;$AQ36)*($AH$3:$AH$130=EU$3),0),0),"")</f>
        <v/>
      </c>
      <c r="EV36" s="157" t="str">
        <f t="array" ref="EV36">IFERROR(INDEX($AI$3:$AI$130,MATCH(1,($AP$3:$AP$130=$AR36&amp;$AQ36)*($AH$3:$AH$130=EV$3),0),0),"")</f>
        <v/>
      </c>
      <c r="EW36" s="159" t="str">
        <f t="array" ref="EW36">IFERROR(INDEX($AG$3:$AG$130,MATCH(1,($AP$3:$AP$130=$AR36&amp;$AQ36)*($AH$3:$AH$130=EW$3),0),0),"")</f>
        <v/>
      </c>
      <c r="EX36" s="157" t="str">
        <f t="array" ref="EX36">IFERROR(INDEX($AJ$3:$AJ$130,MATCH(1,($AP$3:$AP$130=$AR36&amp;$AQ36)*($AH$3:$AH$130=EX$3),0),0),"")</f>
        <v/>
      </c>
      <c r="EY36" s="157" t="str">
        <f t="array" ref="EY36">IFERROR(INDEX($AK$3:$AK$130,MATCH(1,($AP$3:$AP$130=$AR36&amp;$AQ36)*($AH$3:$AH$130=EY$3),0),0),"")</f>
        <v/>
      </c>
      <c r="EZ36" s="157" t="str">
        <f t="array" ref="EZ36">IFERROR(INDEX($AI$3:$AI$130,MATCH(1,($AP$3:$AP$130=$AR36&amp;$AQ36)*($AH$3:$AH$130=EZ$3),0),0),"")</f>
        <v/>
      </c>
      <c r="FA36" s="159" t="str">
        <f t="array" ref="FA36">IFERROR(INDEX($AG$3:$AG$130,MATCH(1,($AP$3:$AP$130=$AR36&amp;$AQ36)*($AH$3:$AH$130=FA$3),0),0),"")</f>
        <v/>
      </c>
      <c r="FB36" s="157" t="str">
        <f t="array" ref="FB36">IFERROR(INDEX($AJ$3:$AJ$130,MATCH(1,($AP$3:$AP$130=$AR36&amp;$AQ36)*($AH$3:$AH$130=FB$3),0),0),"")</f>
        <v/>
      </c>
      <c r="FC36" s="157" t="str">
        <f t="array" ref="FC36">IFERROR(INDEX($AK$3:$AK$130,MATCH(1,($AP$3:$AP$130=$AR36&amp;$AQ36)*($AH$3:$AH$130=FC$3),0),0),"")</f>
        <v/>
      </c>
      <c r="FD36" s="157" t="str">
        <f t="array" ref="FD36">IFERROR(INDEX($AI$3:$AI$130,MATCH(1,($AP$3:$AP$130=$AR36&amp;$AQ36)*($AH$3:$AH$130=FD$3),0),0),"")</f>
        <v/>
      </c>
      <c r="FE36" s="159" t="str">
        <f t="array" ref="FE36">IFERROR(INDEX($AG$3:$AG$130,MATCH(1,($AP$3:$AP$130=$AR36&amp;$AQ36)*($AH$3:$AH$130=FE$3),0),0),"")</f>
        <v/>
      </c>
      <c r="FF36" s="157" t="str">
        <f t="array" ref="FF36">IFERROR(INDEX($AJ$3:$AJ$130,MATCH(1,($AP$3:$AP$130=$AR36&amp;$AQ36)*($AH$3:$AH$130=FF$3),0),0),"")</f>
        <v/>
      </c>
      <c r="FG36" s="157" t="str">
        <f t="array" ref="FG36">IFERROR(INDEX($AK$3:$AK$130,MATCH(1,($AP$3:$AP$130=$AR36&amp;$AQ36)*($AH$3:$AH$130=FG$3),0),0),"")</f>
        <v/>
      </c>
    </row>
    <row r="37" spans="2:163" ht="13.8" x14ac:dyDescent="0.25">
      <c r="B37" s="155">
        <f>dummy1!O43</f>
        <v>35</v>
      </c>
      <c r="C37" s="156">
        <f>dummy1!P43</f>
        <v>42040</v>
      </c>
      <c r="D37" s="157">
        <f>dummy1!Q43</f>
        <v>0.79166666666666674</v>
      </c>
      <c r="E37" s="155" t="str">
        <f>dummy1!R43</f>
        <v>Court 3</v>
      </c>
      <c r="W37" s="155"/>
      <c r="X37" s="155"/>
      <c r="Y37" s="155"/>
      <c r="Z37" s="155"/>
      <c r="AA37" s="155"/>
      <c r="AG37" s="155" t="str">
        <f t="shared" si="34"/>
        <v/>
      </c>
      <c r="AH37" s="155" t="str">
        <f t="shared" si="35"/>
        <v/>
      </c>
      <c r="AI37" s="155" t="str">
        <f t="shared" si="36"/>
        <v/>
      </c>
      <c r="AJ37" s="155" t="str">
        <f t="shared" si="37"/>
        <v/>
      </c>
      <c r="AK37" s="155" t="str">
        <f t="shared" si="38"/>
        <v/>
      </c>
      <c r="AL37" s="154">
        <f>IF(dummy1!B44=dummy1!B43,IF(dummy1!C44&gt;1,AL36,AL36+1),1)</f>
        <v>3</v>
      </c>
      <c r="AO37" s="155" t="str">
        <f t="shared" si="41"/>
        <v>3Court 3</v>
      </c>
      <c r="AP37" s="155" t="str">
        <f t="shared" si="42"/>
        <v>3Court 3</v>
      </c>
      <c r="AQ37" s="155" t="str">
        <f>dummy1!L19</f>
        <v>Court 5</v>
      </c>
      <c r="AR37" s="155">
        <f t="shared" si="58"/>
        <v>1</v>
      </c>
      <c r="AS37" s="155">
        <f t="shared" ca="1" si="51"/>
        <v>5</v>
      </c>
      <c r="AT37" s="155">
        <f t="shared" ca="1" si="52"/>
        <v>0</v>
      </c>
      <c r="AU37" s="155">
        <f t="shared" ca="1" si="53"/>
        <v>0</v>
      </c>
      <c r="AV37" s="155">
        <f t="shared" ca="1" si="54"/>
        <v>0</v>
      </c>
      <c r="AW37" s="155">
        <f t="shared" ca="1" si="55"/>
        <v>0</v>
      </c>
      <c r="AX37" s="155">
        <f t="shared" ca="1" si="56"/>
        <v>0</v>
      </c>
      <c r="AY37" s="155">
        <f t="shared" ca="1" si="57"/>
        <v>0</v>
      </c>
      <c r="AZ37" s="157">
        <f t="array" aca="1" ref="AZ37" ca="1">IFERROR(INDEX($K$3:$K$18,MATCH(1,($AM$3:$AM$18=$AR37&amp;$AQ37)*($J$3:$J$18=AZ$3),0),0),"")</f>
        <v>0.625</v>
      </c>
      <c r="BA37" s="159">
        <f t="array" aca="1" ref="BA37" ca="1">IFERROR(INDEX($I$3:$I$18,MATCH(1,($AM$3:$AM$18=$AR37&amp;$AQ37)*($J$3:$J$18=BA$3),0),0),"")</f>
        <v>5</v>
      </c>
      <c r="BB37" s="157" t="str">
        <f t="array" aca="1" ref="BB37" ca="1">IFERROR(INDEX($L$3:$L$18,MATCH(1,($AM$3:$AM$18=$AR37&amp;$AQ37)*($J$3:$J$18=BB$3),0),0),"")</f>
        <v>Player 2</v>
      </c>
      <c r="BC37" s="157" t="str">
        <f t="array" aca="1" ref="BC37" ca="1">IFERROR(INDEX($M$3:$M$18,MATCH(1,($AM$3:$AM$18=$AR37&amp;$AQ37)*($J$3:$J$18=BC$3),0),0),"")</f>
        <v>Player 15</v>
      </c>
      <c r="BD37" s="157" t="str">
        <f t="array" aca="1" ref="BD37" ca="1">IFERROR(INDEX($K$3:$K$18,MATCH(1,($AM$3:$AM$18=$AR37&amp;$AQ37)*($J$3:$J$18=BD$3),0),0),"")</f>
        <v/>
      </c>
      <c r="BE37" s="159" t="str">
        <f t="array" aca="1" ref="BE37" ca="1">IFERROR(INDEX($I$3:$I$18,MATCH(1,($AM$3:$AM$18=$AR37&amp;$AQ37)*($J$3:$J$18=BE$3),0),0),"")</f>
        <v/>
      </c>
      <c r="BF37" s="157" t="str">
        <f t="array" aca="1" ref="BF37" ca="1">IFERROR(INDEX($L$3:$L$18,MATCH(1,($AM$3:$AM$18=$AR37&amp;$AQ37)*($J$3:$J$18=BF$3),0),0),"")</f>
        <v/>
      </c>
      <c r="BG37" s="157" t="str">
        <f t="array" aca="1" ref="BG37" ca="1">IFERROR(INDEX($M$3:$M$18,MATCH(1,($AM$3:$AM$18=$AR37&amp;$AQ37)*($J$3:$J$18=BG$3),0),0),"")</f>
        <v/>
      </c>
      <c r="BH37" s="157" t="str">
        <f t="array" aca="1" ref="BH37" ca="1">IFERROR(INDEX($K$3:$K$18,MATCH(1,($AM$3:$AM$18=$AR37&amp;$AQ37)*($J$3:$J$18=BH$3),0),0),"")</f>
        <v/>
      </c>
      <c r="BI37" s="159" t="str">
        <f t="array" aca="1" ref="BI37" ca="1">IFERROR(INDEX($I$3:$I$18,MATCH(1,($AM$3:$AM$18=$AR37&amp;$AQ37)*($J$3:$J$18=BI$3),0),0),"")</f>
        <v/>
      </c>
      <c r="BJ37" s="157" t="str">
        <f t="array" aca="1" ref="BJ37" ca="1">IFERROR(INDEX($L$3:$L$18,MATCH(1,($AM$3:$AM$18=$AR37&amp;$AQ37)*($J$3:$J$18=BJ$3),0),0),"")</f>
        <v/>
      </c>
      <c r="BK37" s="157" t="str">
        <f t="array" aca="1" ref="BK37" ca="1">IFERROR(INDEX($M$3:$M$18,MATCH(1,($AM$3:$AM$18=$AR37&amp;$AQ37)*($J$3:$J$18=BK$3),0),0),"")</f>
        <v/>
      </c>
      <c r="BL37" s="157" t="str">
        <f t="array" aca="1" ref="BL37" ca="1">IFERROR(INDEX($K$3:$K$18,MATCH(1,($AM$3:$AM$18=$AR37&amp;$AQ37)*($J$3:$J$18=BL$3),0),0),"")</f>
        <v/>
      </c>
      <c r="BM37" s="159" t="str">
        <f t="array" aca="1" ref="BM37" ca="1">IFERROR(INDEX($I$3:$I$18,MATCH(1,($AM$3:$AM$18=$AR37&amp;$AQ37)*($J$3:$J$18=BM$3),0),0),"")</f>
        <v/>
      </c>
      <c r="BN37" s="157" t="str">
        <f t="array" aca="1" ref="BN37" ca="1">IFERROR(INDEX($L$3:$L$18,MATCH(1,($AM$3:$AM$18=$AR37&amp;$AQ37)*($J$3:$J$18=BN$3),0),0),"")</f>
        <v/>
      </c>
      <c r="BO37" s="157" t="str">
        <f t="array" aca="1" ref="BO37" ca="1">IFERROR(INDEX($M$3:$M$18,MATCH(1,($AM$3:$AM$18=$AR37&amp;$AQ37)*($J$3:$J$18=BO$3),0),0),"")</f>
        <v/>
      </c>
      <c r="BP37" s="157" t="str">
        <f t="array" aca="1" ref="BP37" ca="1">IFERROR(INDEX($K$3:$K$18,MATCH(1,($AM$3:$AM$18=$AR37&amp;$AQ37)*($J$3:$J$18=BP$3),0),0),"")</f>
        <v/>
      </c>
      <c r="BQ37" s="159" t="str">
        <f t="array" aca="1" ref="BQ37" ca="1">IFERROR(INDEX($I$3:$I$18,MATCH(1,($AM$3:$AM$18=$AR37&amp;$AQ37)*($J$3:$J$18=BQ$3),0),0),"")</f>
        <v/>
      </c>
      <c r="BR37" s="157" t="str">
        <f t="array" aca="1" ref="BR37" ca="1">IFERROR(INDEX($L$3:$L$18,MATCH(1,($AM$3:$AM$18=$AR37&amp;$AQ37)*($J$3:$J$18=BR$3),0),0),"")</f>
        <v/>
      </c>
      <c r="BS37" s="157" t="str">
        <f t="array" aca="1" ref="BS37" ca="1">IFERROR(INDEX($M$3:$M$18,MATCH(1,($AM$3:$AM$18=$AR37&amp;$AQ37)*($J$3:$J$18=BS$3),0),0),"")</f>
        <v/>
      </c>
      <c r="BT37" s="157" t="str">
        <f t="array" aca="1" ref="BT37" ca="1">IFERROR(INDEX($K$3:$K$18,MATCH(1,($AM$3:$AM$18=$AR37&amp;$AQ37)*($J$3:$J$18=BT$3),0),0),"")</f>
        <v/>
      </c>
      <c r="BU37" s="159" t="str">
        <f t="array" aca="1" ref="BU37" ca="1">IFERROR(INDEX($I$3:$I$18,MATCH(1,($AM$3:$AM$18=$AR37&amp;$AQ37)*($J$3:$J$18=BU$3),0),0),"")</f>
        <v/>
      </c>
      <c r="BV37" s="157" t="str">
        <f t="array" aca="1" ref="BV37" ca="1">IFERROR(INDEX($L$3:$L$18,MATCH(1,($AM$3:$AM$18=$AR37&amp;$AQ37)*($J$3:$J$18=BV$3),0),0),"")</f>
        <v/>
      </c>
      <c r="BW37" s="157" t="str">
        <f t="array" aca="1" ref="BW37" ca="1">IFERROR(INDEX($M$3:$M$18,MATCH(1,($AM$3:$AM$18=$AR37&amp;$AQ37)*($J$3:$J$18=BW$3),0),0),"")</f>
        <v/>
      </c>
      <c r="BX37" s="157" t="str">
        <f t="array" aca="1" ref="BX37" ca="1">IFERROR(INDEX($K$3:$K$18,MATCH(1,($AM$3:$AM$18=$AR37&amp;$AQ37)*($J$3:$J$18=BX$3),0),0),"")</f>
        <v/>
      </c>
      <c r="BY37" s="159" t="str">
        <f t="array" aca="1" ref="BY37" ca="1">IFERROR(INDEX($I$3:$I$18,MATCH(1,($AM$3:$AM$18=$AR37&amp;$AQ37)*($J$3:$J$18=BY$3),0),0),"")</f>
        <v/>
      </c>
      <c r="BZ37" s="157" t="str">
        <f t="array" aca="1" ref="BZ37" ca="1">IFERROR(INDEX($L$3:$L$18,MATCH(1,($AM$3:$AM$18=$AR37&amp;$AQ37)*($J$3:$J$18=BZ$3),0),0),"")</f>
        <v/>
      </c>
      <c r="CA37" s="157" t="str">
        <f t="array" aca="1" ref="CA37" ca="1">IFERROR(INDEX($M$3:$M$18,MATCH(1,($AM$3:$AM$18=$AR37&amp;$AQ37)*($J$3:$J$18=CA$3),0),0),"")</f>
        <v/>
      </c>
      <c r="CB37" s="157" t="str">
        <f t="array" ref="CB37">IFERROR(INDEX($S$3:$S$34,MATCH(1,($AN$3:$AN$34=$AR37&amp;$AQ37)*($R$3:$R$34=CB$3),0),0),"")</f>
        <v/>
      </c>
      <c r="CC37" s="159" t="str">
        <f t="array" ref="CC37">IFERROR(INDEX($Q$3:$Q$34,MATCH(1,($AN$3:$AN$34=$AR37&amp;$AQ37)*($R$3:$R$34=CC$3),0),0),"")</f>
        <v/>
      </c>
      <c r="CD37" s="157" t="str">
        <f t="array" ref="CD37">IFERROR(INDEX($T$3:$T$34,MATCH(1,($AN$3:$AN$34=$AR37&amp;$AQ37)*($R$3:$R$34=CD$3),0),0),"")</f>
        <v/>
      </c>
      <c r="CE37" s="157" t="str">
        <f t="array" ref="CE37">IFERROR(INDEX($U$3:$U$34,MATCH(1,($AN$3:$AN$34=$AR37&amp;$AQ37)*($R$3:$R$34=CE$3),0),0),"")</f>
        <v/>
      </c>
      <c r="CF37" s="157" t="str">
        <f t="array" ref="CF37">IFERROR(INDEX($S$3:$S$34,MATCH(1,($AN$3:$AN$34=$AR37&amp;$AQ37)*($R$3:$R$34=CF$3),0),0),"")</f>
        <v/>
      </c>
      <c r="CG37" s="159" t="str">
        <f t="array" ref="CG37">IFERROR(INDEX($Q$3:$Q$34,MATCH(1,($AN$3:$AN$34=$AR37&amp;$AQ37)*($R$3:$R$34=CG$3),0),0),"")</f>
        <v/>
      </c>
      <c r="CH37" s="157" t="str">
        <f t="array" ref="CH37">IFERROR(INDEX($T$3:$T$34,MATCH(1,($AN$3:$AN$34=$AR37&amp;$AQ37)*($R$3:$R$34=CH$3),0),0),"")</f>
        <v/>
      </c>
      <c r="CI37" s="157" t="str">
        <f t="array" ref="CI37">IFERROR(INDEX($U$3:$U$34,MATCH(1,($AN$3:$AN$34=$AR37&amp;$AQ37)*($R$3:$R$34=CI$3),0),0),"")</f>
        <v/>
      </c>
      <c r="CJ37" s="157" t="str">
        <f t="array" ref="CJ37">IFERROR(INDEX($S$3:$S$34,MATCH(1,($AN$3:$AN$34=$AR37&amp;$AQ37)*($R$3:$R$34=CJ$3),0),0),"")</f>
        <v/>
      </c>
      <c r="CK37" s="159" t="str">
        <f t="array" ref="CK37">IFERROR(INDEX($Q$3:$Q$34,MATCH(1,($AN$3:$AN$34=$AR37&amp;$AQ37)*($R$3:$R$34=CK$3),0),0),"")</f>
        <v/>
      </c>
      <c r="CL37" s="157" t="str">
        <f t="array" ref="CL37">IFERROR(INDEX($T$3:$T$34,MATCH(1,($AN$3:$AN$34=$AR37&amp;$AQ37)*($R$3:$R$34=CL$3),0),0),"")</f>
        <v/>
      </c>
      <c r="CM37" s="157" t="str">
        <f t="array" ref="CM37">IFERROR(INDEX($U$3:$U$34,MATCH(1,($AN$3:$AN$34=$AR37&amp;$AQ37)*($R$3:$R$34=CM$3),0),0),"")</f>
        <v/>
      </c>
      <c r="CN37" s="157" t="str">
        <f t="array" ref="CN37">IFERROR(INDEX($S$3:$S$34,MATCH(1,($AN$3:$AN$34=$AR37&amp;$AQ37)*($R$3:$R$34=CN$3),0),0),"")</f>
        <v/>
      </c>
      <c r="CO37" s="159" t="str">
        <f t="array" ref="CO37">IFERROR(INDEX($Q$3:$Q$34,MATCH(1,($AN$3:$AN$34=$AR37&amp;$AQ37)*($R$3:$R$34=CO$3),0),0),"")</f>
        <v/>
      </c>
      <c r="CP37" s="157" t="str">
        <f t="array" ref="CP37">IFERROR(INDEX($T$3:$T$34,MATCH(1,($AN$3:$AN$34=$AR37&amp;$AQ37)*($R$3:$R$34=CP$3),0),0),"")</f>
        <v/>
      </c>
      <c r="CQ37" s="157" t="str">
        <f t="array" ref="CQ37">IFERROR(INDEX($U$3:$U$34,MATCH(1,($AN$3:$AN$34=$AR37&amp;$AQ37)*($R$3:$R$34=CQ$3),0),0),"")</f>
        <v/>
      </c>
      <c r="CR37" s="157" t="str">
        <f t="array" ref="CR37">IFERROR(INDEX($S$3:$S$34,MATCH(1,($AN$3:$AN$34=$AR37&amp;$AQ37)*($R$3:$R$34=CR$3),0),0),"")</f>
        <v/>
      </c>
      <c r="CS37" s="159" t="str">
        <f t="array" ref="CS37">IFERROR(INDEX($Q$3:$Q$34,MATCH(1,($AN$3:$AN$34=$AR37&amp;$AQ37)*($R$3:$R$34=CS$3),0),0),"")</f>
        <v/>
      </c>
      <c r="CT37" s="157" t="str">
        <f t="array" ref="CT37">IFERROR(INDEX($T$3:$T$34,MATCH(1,($AN$3:$AN$34=$AR37&amp;$AQ37)*($R$3:$R$34=CT$3),0),0),"")</f>
        <v/>
      </c>
      <c r="CU37" s="157" t="str">
        <f t="array" ref="CU37">IFERROR(INDEX($U$3:$U$34,MATCH(1,($AN$3:$AN$34=$AR37&amp;$AQ37)*($R$3:$R$34=CU$3),0),0),"")</f>
        <v/>
      </c>
      <c r="CV37" s="157" t="str">
        <f t="array" ref="CV37">IFERROR(INDEX($S$3:$S$34,MATCH(1,($AN$3:$AN$34=$AR37&amp;$AQ37)*($R$3:$R$34=CV$3),0),0),"")</f>
        <v/>
      </c>
      <c r="CW37" s="159" t="str">
        <f t="array" ref="CW37">IFERROR(INDEX($Q$3:$Q$34,MATCH(1,($AN$3:$AN$34=$AR37&amp;$AQ37)*($R$3:$R$34=CW$3),0),0),"")</f>
        <v/>
      </c>
      <c r="CX37" s="157" t="str">
        <f t="array" ref="CX37">IFERROR(INDEX($T$3:$T$34,MATCH(1,($AN$3:$AN$34=$AR37&amp;$AQ37)*($R$3:$R$34=CX$3),0),0),"")</f>
        <v/>
      </c>
      <c r="CY37" s="157" t="str">
        <f t="array" ref="CY37">IFERROR(INDEX($U$3:$U$34,MATCH(1,($AN$3:$AN$34=$AR37&amp;$AQ37)*($R$3:$R$34=CY$3),0),0),"")</f>
        <v/>
      </c>
      <c r="CZ37" s="157" t="str">
        <f t="array" ref="CZ37">IFERROR(INDEX($S$3:$S$34,MATCH(1,($AN$3:$AN$34=$AR37&amp;$AQ37)*($R$3:$R$34=CZ$3),0),0),"")</f>
        <v/>
      </c>
      <c r="DA37" s="159" t="str">
        <f t="array" ref="DA37">IFERROR(INDEX($Q$3:$Q$34,MATCH(1,($AN$3:$AN$34=$AR37&amp;$AQ37)*($R$3:$R$34=DA$3),0),0),"")</f>
        <v/>
      </c>
      <c r="DB37" s="157" t="str">
        <f t="array" ref="DB37">IFERROR(INDEX($T$3:$T$34,MATCH(1,($AN$3:$AN$34=$AR37&amp;$AQ37)*($R$3:$R$34=DB$3),0),0),"")</f>
        <v/>
      </c>
      <c r="DC37" s="157" t="str">
        <f t="array" ref="DC37">IFERROR(INDEX($U$3:$U$34,MATCH(1,($AN$3:$AN$34=$AR37&amp;$AQ37)*($R$3:$R$34=DC$3),0),0),"")</f>
        <v/>
      </c>
      <c r="DD37" s="157" t="str">
        <f t="array" ref="DD37">IFERROR(INDEX($AA$3:$AA$66,MATCH(1,($AO$3:$AO$66=$AR37&amp;$AQ37)*($Z$3:$Z$66=DD$3),0),0),"")</f>
        <v/>
      </c>
      <c r="DE37" s="159" t="str">
        <f t="array" ref="DE37">IFERROR(INDEX($Y$3:$Y$66,MATCH(1,($AO$3:$AO$66=$AR37&amp;$AQ37)*($Z$3:$Z$66=DE$3),0),0),"")</f>
        <v/>
      </c>
      <c r="DF37" s="157" t="str">
        <f t="array" ref="DF37">IFERROR(INDEX($AB$3:$AB$66,MATCH(1,($AO$3:$AO$66=$AR37&amp;$AQ37)*($Z$3:$Z$66=DF$3),0),0),"")</f>
        <v/>
      </c>
      <c r="DG37" s="157" t="str">
        <f t="array" ref="DG37">IFERROR(INDEX($AC$3:$AC$66,MATCH(1,($AO$3:$AO$66=$AR37&amp;$AQ37)*($Z$3:$Z$66=DG$3),0),0),"")</f>
        <v/>
      </c>
      <c r="DH37" s="157" t="str">
        <f t="array" ref="DH37">IFERROR(INDEX($AA$3:$AA$66,MATCH(1,($AO$3:$AO$66=$AR37&amp;$AQ37)*($Z$3:$Z$66=DH$3),0),0),"")</f>
        <v/>
      </c>
      <c r="DI37" s="159" t="str">
        <f t="array" ref="DI37">IFERROR(INDEX($Y$3:$Y$66,MATCH(1,($AO$3:$AO$66=$AR37&amp;$AQ37)*($Z$3:$Z$66=DI$3),0),0),"")</f>
        <v/>
      </c>
      <c r="DJ37" s="157" t="str">
        <f t="array" ref="DJ37">IFERROR(INDEX($AB$3:$AB$66,MATCH(1,($AO$3:$AO$66=$AR37&amp;$AQ37)*($Z$3:$Z$66=DJ$3),0),0),"")</f>
        <v/>
      </c>
      <c r="DK37" s="157" t="str">
        <f t="array" ref="DK37">IFERROR(INDEX($AC$3:$AC$66,MATCH(1,($AO$3:$AO$66=$AR37&amp;$AQ37)*($Z$3:$Z$66=DK$3),0),0),"")</f>
        <v/>
      </c>
      <c r="DL37" s="157" t="str">
        <f t="array" ref="DL37">IFERROR(INDEX($AA$3:$AA$66,MATCH(1,($AO$3:$AO$66=$AR37&amp;$AQ37)*($Z$3:$Z$66=DL$3),0),0),"")</f>
        <v/>
      </c>
      <c r="DM37" s="159" t="str">
        <f t="array" ref="DM37">IFERROR(INDEX($Y$3:$Y$66,MATCH(1,($AO$3:$AO$66=$AR37&amp;$AQ37)*($Z$3:$Z$66=DM$3),0),0),"")</f>
        <v/>
      </c>
      <c r="DN37" s="157" t="str">
        <f t="array" ref="DN37">IFERROR(INDEX($AB$3:$AB$66,MATCH(1,($AO$3:$AO$66=$AR37&amp;$AQ37)*($Z$3:$Z$66=DN$3),0),0),"")</f>
        <v/>
      </c>
      <c r="DO37" s="157" t="str">
        <f t="array" ref="DO37">IFERROR(INDEX($AC$3:$AC$66,MATCH(1,($AO$3:$AO$66=$AR37&amp;$AQ37)*($Z$3:$Z$66=DO$3),0),0),"")</f>
        <v/>
      </c>
      <c r="DP37" s="157" t="str">
        <f t="array" ref="DP37">IFERROR(INDEX($AA$3:$AA$66,MATCH(1,($AO$3:$AO$66=$AR37&amp;$AQ37)*($Z$3:$Z$66=DP$3),0),0),"")</f>
        <v/>
      </c>
      <c r="DQ37" s="159" t="str">
        <f t="array" ref="DQ37">IFERROR(INDEX($Y$3:$Y$66,MATCH(1,($AO$3:$AO$66=$AR37&amp;$AQ37)*($Z$3:$Z$66=DQ$3),0),0),"")</f>
        <v/>
      </c>
      <c r="DR37" s="157" t="str">
        <f t="array" ref="DR37">IFERROR(INDEX($AB$3:$AB$66,MATCH(1,($AO$3:$AO$66=$AR37&amp;$AQ37)*($Z$3:$Z$66=DR$3),0),0),"")</f>
        <v/>
      </c>
      <c r="DS37" s="157" t="str">
        <f t="array" ref="DS37">IFERROR(INDEX($AC$3:$AC$66,MATCH(1,($AO$3:$AO$66=$AR37&amp;$AQ37)*($Z$3:$Z$66=DS$3),0),0),"")</f>
        <v/>
      </c>
      <c r="DT37" s="157" t="str">
        <f t="array" ref="DT37">IFERROR(INDEX($AA$3:$AA$66,MATCH(1,($AO$3:$AO$66=$AR37&amp;$AQ37)*($Z$3:$Z$66=DT$3),0),0),"")</f>
        <v/>
      </c>
      <c r="DU37" s="159" t="str">
        <f t="array" ref="DU37">IFERROR(INDEX($Y$3:$Y$66,MATCH(1,($AO$3:$AO$66=$AR37&amp;$AQ37)*($Z$3:$Z$66=DU$3),0),0),"")</f>
        <v/>
      </c>
      <c r="DV37" s="157" t="str">
        <f t="array" ref="DV37">IFERROR(INDEX($AB$3:$AB$66,MATCH(1,($AO$3:$AO$66=$AR37&amp;$AQ37)*($Z$3:$Z$66=DV$3),0),0),"")</f>
        <v/>
      </c>
      <c r="DW37" s="157" t="str">
        <f t="array" ref="DW37">IFERROR(INDEX($AC$3:$AC$66,MATCH(1,($AO$3:$AO$66=$AR37&amp;$AQ37)*($Z$3:$Z$66=DW$3),0),0),"")</f>
        <v/>
      </c>
      <c r="DX37" s="157" t="str">
        <f t="array" ref="DX37">IFERROR(INDEX($AA$3:$AA$66,MATCH(1,($AO$3:$AO$66=$AR37&amp;$AQ37)*($Z$3:$Z$66=DX$3),0),0),"")</f>
        <v/>
      </c>
      <c r="DY37" s="159" t="str">
        <f t="array" ref="DY37">IFERROR(INDEX($Y$3:$Y$66,MATCH(1,($AO$3:$AO$66=$AR37&amp;$AQ37)*($Z$3:$Z$66=DY$3),0),0),"")</f>
        <v/>
      </c>
      <c r="DZ37" s="157" t="str">
        <f t="array" ref="DZ37">IFERROR(INDEX($AB$3:$AB$66,MATCH(1,($AO$3:$AO$66=$AR37&amp;$AQ37)*($Z$3:$Z$66=DZ$3),0),0),"")</f>
        <v/>
      </c>
      <c r="EA37" s="157" t="str">
        <f t="array" ref="EA37">IFERROR(INDEX($AC$3:$AC$66,MATCH(1,($AO$3:$AO$66=$AR37&amp;$AQ37)*($Z$3:$Z$66=EA$3),0),0),"")</f>
        <v/>
      </c>
      <c r="EB37" s="157" t="str">
        <f t="array" ref="EB37">IFERROR(INDEX($AA$3:$AA$66,MATCH(1,($AO$3:$AO$66=$AR37&amp;$AQ37)*($Z$3:$Z$66=EB$3),0),0),"")</f>
        <v/>
      </c>
      <c r="EC37" s="159" t="str">
        <f t="array" ref="EC37">IFERROR(INDEX($Y$3:$Y$66,MATCH(1,($AO$3:$AO$66=$AR37&amp;$AQ37)*($Z$3:$Z$66=EC$3),0),0),"")</f>
        <v/>
      </c>
      <c r="ED37" s="157" t="str">
        <f t="array" ref="ED37">IFERROR(INDEX($AB$3:$AB$66,MATCH(1,($AO$3:$AO$66=$AR37&amp;$AQ37)*($Z$3:$Z$66=ED$3),0),0),"")</f>
        <v/>
      </c>
      <c r="EE37" s="157" t="str">
        <f t="array" ref="EE37">IFERROR(INDEX($AC$3:$AC$66,MATCH(1,($AO$3:$AO$66=$AR37&amp;$AQ37)*($Z$3:$Z$66=EE$3),0),0),"")</f>
        <v/>
      </c>
      <c r="EF37" s="157" t="str">
        <f t="array" ref="EF37">IFERROR(INDEX($AI$3:$AI$130,MATCH(1,($AP$3:$AP$130=$AR37&amp;$AQ37)*($AH$3:$AH$130=EF$3),0),0),"")</f>
        <v/>
      </c>
      <c r="EG37" s="159" t="str">
        <f t="array" ref="EG37">IFERROR(INDEX($AG$3:$AG$130,MATCH(1,($AP$3:$AP$130=$AR37&amp;$AQ37)*($AH$3:$AH$130=EG$3),0),0),"")</f>
        <v/>
      </c>
      <c r="EH37" s="157" t="str">
        <f t="array" ref="EH37">IFERROR(INDEX($AJ$3:$AJ$130,MATCH(1,($AP$3:$AP$130=$AR37&amp;$AQ37)*($AH$3:$AH$130=EH$3),0),0),"")</f>
        <v/>
      </c>
      <c r="EI37" s="157" t="str">
        <f t="array" ref="EI37">IFERROR(INDEX($AK$3:$AK$130,MATCH(1,($AP$3:$AP$130=$AR37&amp;$AQ37)*($AH$3:$AH$130=EI$3),0),0),"")</f>
        <v/>
      </c>
      <c r="EJ37" s="157" t="str">
        <f t="array" ref="EJ37">IFERROR(INDEX($AI$3:$AI$130,MATCH(1,($AP$3:$AP$130=$AR37&amp;$AQ37)*($AH$3:$AH$130=EJ$3),0),0),"")</f>
        <v/>
      </c>
      <c r="EK37" s="159" t="str">
        <f t="array" ref="EK37">IFERROR(INDEX($AG$3:$AG$130,MATCH(1,($AP$3:$AP$130=$AR37&amp;$AQ37)*($AH$3:$AH$130=EK$3),0),0),"")</f>
        <v/>
      </c>
      <c r="EL37" s="157" t="str">
        <f t="array" ref="EL37">IFERROR(INDEX($AJ$3:$AJ$130,MATCH(1,($AP$3:$AP$130=$AR37&amp;$AQ37)*($AH$3:$AH$130=EL$3),0),0),"")</f>
        <v/>
      </c>
      <c r="EM37" s="157" t="str">
        <f t="array" ref="EM37">IFERROR(INDEX($AK$3:$AK$130,MATCH(1,($AP$3:$AP$130=$AR37&amp;$AQ37)*($AH$3:$AH$130=EM$3),0),0),"")</f>
        <v/>
      </c>
      <c r="EN37" s="157" t="str">
        <f t="array" ref="EN37">IFERROR(INDEX($AI$3:$AI$130,MATCH(1,($AP$3:$AP$130=$AR37&amp;$AQ37)*($AH$3:$AH$130=EN$3),0),0),"")</f>
        <v/>
      </c>
      <c r="EO37" s="159" t="str">
        <f t="array" ref="EO37">IFERROR(INDEX($AG$3:$AG$130,MATCH(1,($AP$3:$AP$130=$AR37&amp;$AQ37)*($AH$3:$AH$130=EO$3),0),0),"")</f>
        <v/>
      </c>
      <c r="EP37" s="157" t="str">
        <f t="array" ref="EP37">IFERROR(INDEX($AJ$3:$AJ$130,MATCH(1,($AP$3:$AP$130=$AR37&amp;$AQ37)*($AH$3:$AH$130=EP$3),0),0),"")</f>
        <v/>
      </c>
      <c r="EQ37" s="157" t="str">
        <f t="array" ref="EQ37">IFERROR(INDEX($AK$3:$AK$130,MATCH(1,($AP$3:$AP$130=$AR37&amp;$AQ37)*($AH$3:$AH$130=EQ$3),0),0),"")</f>
        <v/>
      </c>
      <c r="ER37" s="157" t="str">
        <f t="array" ref="ER37">IFERROR(INDEX($AI$3:$AI$130,MATCH(1,($AP$3:$AP$130=$AR37&amp;$AQ37)*($AH$3:$AH$130=ER$3),0),0),"")</f>
        <v/>
      </c>
      <c r="ES37" s="159" t="str">
        <f t="array" ref="ES37">IFERROR(INDEX($AG$3:$AG$130,MATCH(1,($AP$3:$AP$130=$AR37&amp;$AQ37)*($AH$3:$AH$130=ES$3),0),0),"")</f>
        <v/>
      </c>
      <c r="ET37" s="157" t="str">
        <f t="array" ref="ET37">IFERROR(INDEX($AJ$3:$AJ$130,MATCH(1,($AP$3:$AP$130=$AR37&amp;$AQ37)*($AH$3:$AH$130=ET$3),0),0),"")</f>
        <v/>
      </c>
      <c r="EU37" s="157" t="str">
        <f t="array" ref="EU37">IFERROR(INDEX($AK$3:$AK$130,MATCH(1,($AP$3:$AP$130=$AR37&amp;$AQ37)*($AH$3:$AH$130=EU$3),0),0),"")</f>
        <v/>
      </c>
      <c r="EV37" s="157" t="str">
        <f t="array" ref="EV37">IFERROR(INDEX($AI$3:$AI$130,MATCH(1,($AP$3:$AP$130=$AR37&amp;$AQ37)*($AH$3:$AH$130=EV$3),0),0),"")</f>
        <v/>
      </c>
      <c r="EW37" s="159" t="str">
        <f t="array" ref="EW37">IFERROR(INDEX($AG$3:$AG$130,MATCH(1,($AP$3:$AP$130=$AR37&amp;$AQ37)*($AH$3:$AH$130=EW$3),0),0),"")</f>
        <v/>
      </c>
      <c r="EX37" s="157" t="str">
        <f t="array" ref="EX37">IFERROR(INDEX($AJ$3:$AJ$130,MATCH(1,($AP$3:$AP$130=$AR37&amp;$AQ37)*($AH$3:$AH$130=EX$3),0),0),"")</f>
        <v/>
      </c>
      <c r="EY37" s="157" t="str">
        <f t="array" ref="EY37">IFERROR(INDEX($AK$3:$AK$130,MATCH(1,($AP$3:$AP$130=$AR37&amp;$AQ37)*($AH$3:$AH$130=EY$3),0),0),"")</f>
        <v/>
      </c>
      <c r="EZ37" s="157" t="str">
        <f t="array" ref="EZ37">IFERROR(INDEX($AI$3:$AI$130,MATCH(1,($AP$3:$AP$130=$AR37&amp;$AQ37)*($AH$3:$AH$130=EZ$3),0),0),"")</f>
        <v/>
      </c>
      <c r="FA37" s="159" t="str">
        <f t="array" ref="FA37">IFERROR(INDEX($AG$3:$AG$130,MATCH(1,($AP$3:$AP$130=$AR37&amp;$AQ37)*($AH$3:$AH$130=FA$3),0),0),"")</f>
        <v/>
      </c>
      <c r="FB37" s="157" t="str">
        <f t="array" ref="FB37">IFERROR(INDEX($AJ$3:$AJ$130,MATCH(1,($AP$3:$AP$130=$AR37&amp;$AQ37)*($AH$3:$AH$130=FB$3),0),0),"")</f>
        <v/>
      </c>
      <c r="FC37" s="157" t="str">
        <f t="array" ref="FC37">IFERROR(INDEX($AK$3:$AK$130,MATCH(1,($AP$3:$AP$130=$AR37&amp;$AQ37)*($AH$3:$AH$130=FC$3),0),0),"")</f>
        <v/>
      </c>
      <c r="FD37" s="157" t="str">
        <f t="array" ref="FD37">IFERROR(INDEX($AI$3:$AI$130,MATCH(1,($AP$3:$AP$130=$AR37&amp;$AQ37)*($AH$3:$AH$130=FD$3),0),0),"")</f>
        <v/>
      </c>
      <c r="FE37" s="159" t="str">
        <f t="array" ref="FE37">IFERROR(INDEX($AG$3:$AG$130,MATCH(1,($AP$3:$AP$130=$AR37&amp;$AQ37)*($AH$3:$AH$130=FE$3),0),0),"")</f>
        <v/>
      </c>
      <c r="FF37" s="157" t="str">
        <f t="array" ref="FF37">IFERROR(INDEX($AJ$3:$AJ$130,MATCH(1,($AP$3:$AP$130=$AR37&amp;$AQ37)*($AH$3:$AH$130=FF$3),0),0),"")</f>
        <v/>
      </c>
      <c r="FG37" s="157" t="str">
        <f t="array" ref="FG37">IFERROR(INDEX($AK$3:$AK$130,MATCH(1,($AP$3:$AP$130=$AR37&amp;$AQ37)*($AH$3:$AH$130=FG$3),0),0),"")</f>
        <v/>
      </c>
    </row>
    <row r="38" spans="2:163" ht="13.8" x14ac:dyDescent="0.25">
      <c r="B38" s="155">
        <f>dummy1!O44</f>
        <v>36</v>
      </c>
      <c r="C38" s="156">
        <f>dummy1!P44</f>
        <v>42040</v>
      </c>
      <c r="D38" s="157">
        <f>dummy1!Q44</f>
        <v>0.79166666666666674</v>
      </c>
      <c r="E38" s="155" t="str">
        <f>dummy1!R44</f>
        <v>Court 4</v>
      </c>
      <c r="W38" s="155"/>
      <c r="X38" s="155"/>
      <c r="Y38" s="155"/>
      <c r="Z38" s="155"/>
      <c r="AA38" s="155"/>
      <c r="AG38" s="155" t="str">
        <f t="shared" si="34"/>
        <v/>
      </c>
      <c r="AH38" s="155" t="str">
        <f t="shared" si="35"/>
        <v/>
      </c>
      <c r="AI38" s="155" t="str">
        <f t="shared" si="36"/>
        <v/>
      </c>
      <c r="AJ38" s="155" t="str">
        <f t="shared" si="37"/>
        <v/>
      </c>
      <c r="AK38" s="155" t="str">
        <f t="shared" si="38"/>
        <v/>
      </c>
      <c r="AL38" s="154">
        <f>IF(dummy1!B45=dummy1!B44,IF(dummy1!C45&gt;1,AL37,AL37+1),1)</f>
        <v>3</v>
      </c>
      <c r="AO38" s="155" t="str">
        <f t="shared" si="41"/>
        <v>3Court 4</v>
      </c>
      <c r="AP38" s="155" t="str">
        <f t="shared" si="42"/>
        <v>3Court 4</v>
      </c>
      <c r="AQ38" s="155" t="str">
        <f t="shared" ref="AQ38" si="65">AQ37</f>
        <v>Court 5</v>
      </c>
      <c r="AR38" s="155">
        <f t="shared" si="58"/>
        <v>2</v>
      </c>
      <c r="AS38" s="155">
        <f t="shared" ca="1" si="51"/>
        <v>5</v>
      </c>
      <c r="AT38" s="155">
        <f t="shared" ca="1" si="52"/>
        <v>0</v>
      </c>
      <c r="AU38" s="155">
        <f t="shared" ca="1" si="53"/>
        <v>0</v>
      </c>
      <c r="AV38" s="155">
        <f t="shared" ca="1" si="54"/>
        <v>0</v>
      </c>
      <c r="AW38" s="155">
        <f t="shared" ca="1" si="55"/>
        <v>0</v>
      </c>
      <c r="AX38" s="155">
        <f t="shared" ca="1" si="56"/>
        <v>0</v>
      </c>
      <c r="AY38" s="155">
        <f t="shared" ca="1" si="57"/>
        <v>0</v>
      </c>
      <c r="AZ38" s="157" t="str">
        <f t="array" aca="1" ref="AZ38" ca="1">IFERROR(INDEX($K$3:$K$18,MATCH(1,($AM$3:$AM$18=$AR38&amp;$AQ38)*($J$3:$J$18=AZ$3),0),0),"")</f>
        <v/>
      </c>
      <c r="BA38" s="159" t="str">
        <f t="array" aca="1" ref="BA38" ca="1">IFERROR(INDEX($I$3:$I$18,MATCH(1,($AM$3:$AM$18=$AR38&amp;$AQ38)*($J$3:$J$18=BA$3),0),0),"")</f>
        <v/>
      </c>
      <c r="BB38" s="157" t="str">
        <f t="array" aca="1" ref="BB38" ca="1">IFERROR(INDEX($L$3:$L$18,MATCH(1,($AM$3:$AM$18=$AR38&amp;$AQ38)*($J$3:$J$18=BB$3),0),0),"")</f>
        <v/>
      </c>
      <c r="BC38" s="157" t="str">
        <f t="array" aca="1" ref="BC38" ca="1">IFERROR(INDEX($M$3:$M$18,MATCH(1,($AM$3:$AM$18=$AR38&amp;$AQ38)*($J$3:$J$18=BC$3),0),0),"")</f>
        <v/>
      </c>
      <c r="BD38" s="157" t="str">
        <f t="array" aca="1" ref="BD38" ca="1">IFERROR(INDEX($K$3:$K$18,MATCH(1,($AM$3:$AM$18=$AR38&amp;$AQ38)*($J$3:$J$18=BD$3),0),0),"")</f>
        <v/>
      </c>
      <c r="BE38" s="159" t="str">
        <f t="array" aca="1" ref="BE38" ca="1">IFERROR(INDEX($I$3:$I$18,MATCH(1,($AM$3:$AM$18=$AR38&amp;$AQ38)*($J$3:$J$18=BE$3),0),0),"")</f>
        <v/>
      </c>
      <c r="BF38" s="157" t="str">
        <f t="array" aca="1" ref="BF38" ca="1">IFERROR(INDEX($L$3:$L$18,MATCH(1,($AM$3:$AM$18=$AR38&amp;$AQ38)*($J$3:$J$18=BF$3),0),0),"")</f>
        <v/>
      </c>
      <c r="BG38" s="157" t="str">
        <f t="array" aca="1" ref="BG38" ca="1">IFERROR(INDEX($M$3:$M$18,MATCH(1,($AM$3:$AM$18=$AR38&amp;$AQ38)*($J$3:$J$18=BG$3),0),0),"")</f>
        <v/>
      </c>
      <c r="BH38" s="157" t="str">
        <f t="array" aca="1" ref="BH38" ca="1">IFERROR(INDEX($K$3:$K$18,MATCH(1,($AM$3:$AM$18=$AR38&amp;$AQ38)*($J$3:$J$18=BH$3),0),0),"")</f>
        <v/>
      </c>
      <c r="BI38" s="159" t="str">
        <f t="array" aca="1" ref="BI38" ca="1">IFERROR(INDEX($I$3:$I$18,MATCH(1,($AM$3:$AM$18=$AR38&amp;$AQ38)*($J$3:$J$18=BI$3),0),0),"")</f>
        <v/>
      </c>
      <c r="BJ38" s="157" t="str">
        <f t="array" aca="1" ref="BJ38" ca="1">IFERROR(INDEX($L$3:$L$18,MATCH(1,($AM$3:$AM$18=$AR38&amp;$AQ38)*($J$3:$J$18=BJ$3),0),0),"")</f>
        <v/>
      </c>
      <c r="BK38" s="157" t="str">
        <f t="array" aca="1" ref="BK38" ca="1">IFERROR(INDEX($M$3:$M$18,MATCH(1,($AM$3:$AM$18=$AR38&amp;$AQ38)*($J$3:$J$18=BK$3),0),0),"")</f>
        <v/>
      </c>
      <c r="BL38" s="157" t="str">
        <f t="array" aca="1" ref="BL38" ca="1">IFERROR(INDEX($K$3:$K$18,MATCH(1,($AM$3:$AM$18=$AR38&amp;$AQ38)*($J$3:$J$18=BL$3),0),0),"")</f>
        <v/>
      </c>
      <c r="BM38" s="159" t="str">
        <f t="array" aca="1" ref="BM38" ca="1">IFERROR(INDEX($I$3:$I$18,MATCH(1,($AM$3:$AM$18=$AR38&amp;$AQ38)*($J$3:$J$18=BM$3),0),0),"")</f>
        <v/>
      </c>
      <c r="BN38" s="157" t="str">
        <f t="array" aca="1" ref="BN38" ca="1">IFERROR(INDEX($L$3:$L$18,MATCH(1,($AM$3:$AM$18=$AR38&amp;$AQ38)*($J$3:$J$18=BN$3),0),0),"")</f>
        <v/>
      </c>
      <c r="BO38" s="157" t="str">
        <f t="array" aca="1" ref="BO38" ca="1">IFERROR(INDEX($M$3:$M$18,MATCH(1,($AM$3:$AM$18=$AR38&amp;$AQ38)*($J$3:$J$18=BO$3),0),0),"")</f>
        <v/>
      </c>
      <c r="BP38" s="157" t="str">
        <f t="array" aca="1" ref="BP38" ca="1">IFERROR(INDEX($K$3:$K$18,MATCH(1,($AM$3:$AM$18=$AR38&amp;$AQ38)*($J$3:$J$18=BP$3),0),0),"")</f>
        <v/>
      </c>
      <c r="BQ38" s="159" t="str">
        <f t="array" aca="1" ref="BQ38" ca="1">IFERROR(INDEX($I$3:$I$18,MATCH(1,($AM$3:$AM$18=$AR38&amp;$AQ38)*($J$3:$J$18=BQ$3),0),0),"")</f>
        <v/>
      </c>
      <c r="BR38" s="157" t="str">
        <f t="array" aca="1" ref="BR38" ca="1">IFERROR(INDEX($L$3:$L$18,MATCH(1,($AM$3:$AM$18=$AR38&amp;$AQ38)*($J$3:$J$18=BR$3),0),0),"")</f>
        <v/>
      </c>
      <c r="BS38" s="157" t="str">
        <f t="array" aca="1" ref="BS38" ca="1">IFERROR(INDEX($M$3:$M$18,MATCH(1,($AM$3:$AM$18=$AR38&amp;$AQ38)*($J$3:$J$18=BS$3),0),0),"")</f>
        <v/>
      </c>
      <c r="BT38" s="157" t="str">
        <f t="array" aca="1" ref="BT38" ca="1">IFERROR(INDEX($K$3:$K$18,MATCH(1,($AM$3:$AM$18=$AR38&amp;$AQ38)*($J$3:$J$18=BT$3),0),0),"")</f>
        <v/>
      </c>
      <c r="BU38" s="159" t="str">
        <f t="array" aca="1" ref="BU38" ca="1">IFERROR(INDEX($I$3:$I$18,MATCH(1,($AM$3:$AM$18=$AR38&amp;$AQ38)*($J$3:$J$18=BU$3),0),0),"")</f>
        <v/>
      </c>
      <c r="BV38" s="157" t="str">
        <f t="array" aca="1" ref="BV38" ca="1">IFERROR(INDEX($L$3:$L$18,MATCH(1,($AM$3:$AM$18=$AR38&amp;$AQ38)*($J$3:$J$18=BV$3),0),0),"")</f>
        <v/>
      </c>
      <c r="BW38" s="157" t="str">
        <f t="array" aca="1" ref="BW38" ca="1">IFERROR(INDEX($M$3:$M$18,MATCH(1,($AM$3:$AM$18=$AR38&amp;$AQ38)*($J$3:$J$18=BW$3),0),0),"")</f>
        <v/>
      </c>
      <c r="BX38" s="157" t="str">
        <f t="array" aca="1" ref="BX38" ca="1">IFERROR(INDEX($K$3:$K$18,MATCH(1,($AM$3:$AM$18=$AR38&amp;$AQ38)*($J$3:$J$18=BX$3),0),0),"")</f>
        <v/>
      </c>
      <c r="BY38" s="159" t="str">
        <f t="array" aca="1" ref="BY38" ca="1">IFERROR(INDEX($I$3:$I$18,MATCH(1,($AM$3:$AM$18=$AR38&amp;$AQ38)*($J$3:$J$18=BY$3),0),0),"")</f>
        <v/>
      </c>
      <c r="BZ38" s="157" t="str">
        <f t="array" aca="1" ref="BZ38" ca="1">IFERROR(INDEX($L$3:$L$18,MATCH(1,($AM$3:$AM$18=$AR38&amp;$AQ38)*($J$3:$J$18=BZ$3),0),0),"")</f>
        <v/>
      </c>
      <c r="CA38" s="157" t="str">
        <f t="array" aca="1" ref="CA38" ca="1">IFERROR(INDEX($M$3:$M$18,MATCH(1,($AM$3:$AM$18=$AR38&amp;$AQ38)*($J$3:$J$18=CA$3),0),0),"")</f>
        <v/>
      </c>
      <c r="CB38" s="157" t="str">
        <f t="array" ref="CB38">IFERROR(INDEX($S$3:$S$34,MATCH(1,($AN$3:$AN$34=$AR38&amp;$AQ38)*($R$3:$R$34=CB$3),0),0),"")</f>
        <v/>
      </c>
      <c r="CC38" s="159" t="str">
        <f t="array" ref="CC38">IFERROR(INDEX($Q$3:$Q$34,MATCH(1,($AN$3:$AN$34=$AR38&amp;$AQ38)*($R$3:$R$34=CC$3),0),0),"")</f>
        <v/>
      </c>
      <c r="CD38" s="157" t="str">
        <f t="array" ref="CD38">IFERROR(INDEX($T$3:$T$34,MATCH(1,($AN$3:$AN$34=$AR38&amp;$AQ38)*($R$3:$R$34=CD$3),0),0),"")</f>
        <v/>
      </c>
      <c r="CE38" s="157" t="str">
        <f t="array" ref="CE38">IFERROR(INDEX($U$3:$U$34,MATCH(1,($AN$3:$AN$34=$AR38&amp;$AQ38)*($R$3:$R$34=CE$3),0),0),"")</f>
        <v/>
      </c>
      <c r="CF38" s="157" t="str">
        <f t="array" ref="CF38">IFERROR(INDEX($S$3:$S$34,MATCH(1,($AN$3:$AN$34=$AR38&amp;$AQ38)*($R$3:$R$34=CF$3),0),0),"")</f>
        <v/>
      </c>
      <c r="CG38" s="159" t="str">
        <f t="array" ref="CG38">IFERROR(INDEX($Q$3:$Q$34,MATCH(1,($AN$3:$AN$34=$AR38&amp;$AQ38)*($R$3:$R$34=CG$3),0),0),"")</f>
        <v/>
      </c>
      <c r="CH38" s="157" t="str">
        <f t="array" ref="CH38">IFERROR(INDEX($T$3:$T$34,MATCH(1,($AN$3:$AN$34=$AR38&amp;$AQ38)*($R$3:$R$34=CH$3),0),0),"")</f>
        <v/>
      </c>
      <c r="CI38" s="157" t="str">
        <f t="array" ref="CI38">IFERROR(INDEX($U$3:$U$34,MATCH(1,($AN$3:$AN$34=$AR38&amp;$AQ38)*($R$3:$R$34=CI$3),0),0),"")</f>
        <v/>
      </c>
      <c r="CJ38" s="157" t="str">
        <f t="array" ref="CJ38">IFERROR(INDEX($S$3:$S$34,MATCH(1,($AN$3:$AN$34=$AR38&amp;$AQ38)*($R$3:$R$34=CJ$3),0),0),"")</f>
        <v/>
      </c>
      <c r="CK38" s="159" t="str">
        <f t="array" ref="CK38">IFERROR(INDEX($Q$3:$Q$34,MATCH(1,($AN$3:$AN$34=$AR38&amp;$AQ38)*($R$3:$R$34=CK$3),0),0),"")</f>
        <v/>
      </c>
      <c r="CL38" s="157" t="str">
        <f t="array" ref="CL38">IFERROR(INDEX($T$3:$T$34,MATCH(1,($AN$3:$AN$34=$AR38&amp;$AQ38)*($R$3:$R$34=CL$3),0),0),"")</f>
        <v/>
      </c>
      <c r="CM38" s="157" t="str">
        <f t="array" ref="CM38">IFERROR(INDEX($U$3:$U$34,MATCH(1,($AN$3:$AN$34=$AR38&amp;$AQ38)*($R$3:$R$34=CM$3),0),0),"")</f>
        <v/>
      </c>
      <c r="CN38" s="157" t="str">
        <f t="array" ref="CN38">IFERROR(INDEX($S$3:$S$34,MATCH(1,($AN$3:$AN$34=$AR38&amp;$AQ38)*($R$3:$R$34=CN$3),0),0),"")</f>
        <v/>
      </c>
      <c r="CO38" s="159" t="str">
        <f t="array" ref="CO38">IFERROR(INDEX($Q$3:$Q$34,MATCH(1,($AN$3:$AN$34=$AR38&amp;$AQ38)*($R$3:$R$34=CO$3),0),0),"")</f>
        <v/>
      </c>
      <c r="CP38" s="157" t="str">
        <f t="array" ref="CP38">IFERROR(INDEX($T$3:$T$34,MATCH(1,($AN$3:$AN$34=$AR38&amp;$AQ38)*($R$3:$R$34=CP$3),0),0),"")</f>
        <v/>
      </c>
      <c r="CQ38" s="157" t="str">
        <f t="array" ref="CQ38">IFERROR(INDEX($U$3:$U$34,MATCH(1,($AN$3:$AN$34=$AR38&amp;$AQ38)*($R$3:$R$34=CQ$3),0),0),"")</f>
        <v/>
      </c>
      <c r="CR38" s="157" t="str">
        <f t="array" ref="CR38">IFERROR(INDEX($S$3:$S$34,MATCH(1,($AN$3:$AN$34=$AR38&amp;$AQ38)*($R$3:$R$34=CR$3),0),0),"")</f>
        <v/>
      </c>
      <c r="CS38" s="159" t="str">
        <f t="array" ref="CS38">IFERROR(INDEX($Q$3:$Q$34,MATCH(1,($AN$3:$AN$34=$AR38&amp;$AQ38)*($R$3:$R$34=CS$3),0),0),"")</f>
        <v/>
      </c>
      <c r="CT38" s="157" t="str">
        <f t="array" ref="CT38">IFERROR(INDEX($T$3:$T$34,MATCH(1,($AN$3:$AN$34=$AR38&amp;$AQ38)*($R$3:$R$34=CT$3),0),0),"")</f>
        <v/>
      </c>
      <c r="CU38" s="157" t="str">
        <f t="array" ref="CU38">IFERROR(INDEX($U$3:$U$34,MATCH(1,($AN$3:$AN$34=$AR38&amp;$AQ38)*($R$3:$R$34=CU$3),0),0),"")</f>
        <v/>
      </c>
      <c r="CV38" s="157" t="str">
        <f t="array" ref="CV38">IFERROR(INDEX($S$3:$S$34,MATCH(1,($AN$3:$AN$34=$AR38&amp;$AQ38)*($R$3:$R$34=CV$3),0),0),"")</f>
        <v/>
      </c>
      <c r="CW38" s="159" t="str">
        <f t="array" ref="CW38">IFERROR(INDEX($Q$3:$Q$34,MATCH(1,($AN$3:$AN$34=$AR38&amp;$AQ38)*($R$3:$R$34=CW$3),0),0),"")</f>
        <v/>
      </c>
      <c r="CX38" s="157" t="str">
        <f t="array" ref="CX38">IFERROR(INDEX($T$3:$T$34,MATCH(1,($AN$3:$AN$34=$AR38&amp;$AQ38)*($R$3:$R$34=CX$3),0),0),"")</f>
        <v/>
      </c>
      <c r="CY38" s="157" t="str">
        <f t="array" ref="CY38">IFERROR(INDEX($U$3:$U$34,MATCH(1,($AN$3:$AN$34=$AR38&amp;$AQ38)*($R$3:$R$34=CY$3),0),0),"")</f>
        <v/>
      </c>
      <c r="CZ38" s="157" t="str">
        <f t="array" ref="CZ38">IFERROR(INDEX($S$3:$S$34,MATCH(1,($AN$3:$AN$34=$AR38&amp;$AQ38)*($R$3:$R$34=CZ$3),0),0),"")</f>
        <v/>
      </c>
      <c r="DA38" s="159" t="str">
        <f t="array" ref="DA38">IFERROR(INDEX($Q$3:$Q$34,MATCH(1,($AN$3:$AN$34=$AR38&amp;$AQ38)*($R$3:$R$34=DA$3),0),0),"")</f>
        <v/>
      </c>
      <c r="DB38" s="157" t="str">
        <f t="array" ref="DB38">IFERROR(INDEX($T$3:$T$34,MATCH(1,($AN$3:$AN$34=$AR38&amp;$AQ38)*($R$3:$R$34=DB$3),0),0),"")</f>
        <v/>
      </c>
      <c r="DC38" s="157" t="str">
        <f t="array" ref="DC38">IFERROR(INDEX($U$3:$U$34,MATCH(1,($AN$3:$AN$34=$AR38&amp;$AQ38)*($R$3:$R$34=DC$3),0),0),"")</f>
        <v/>
      </c>
      <c r="DD38" s="157" t="str">
        <f t="array" ref="DD38">IFERROR(INDEX($AA$3:$AA$66,MATCH(1,($AO$3:$AO$66=$AR38&amp;$AQ38)*($Z$3:$Z$66=DD$3),0),0),"")</f>
        <v/>
      </c>
      <c r="DE38" s="159" t="str">
        <f t="array" ref="DE38">IFERROR(INDEX($Y$3:$Y$66,MATCH(1,($AO$3:$AO$66=$AR38&amp;$AQ38)*($Z$3:$Z$66=DE$3),0),0),"")</f>
        <v/>
      </c>
      <c r="DF38" s="157" t="str">
        <f t="array" ref="DF38">IFERROR(INDEX($AB$3:$AB$66,MATCH(1,($AO$3:$AO$66=$AR38&amp;$AQ38)*($Z$3:$Z$66=DF$3),0),0),"")</f>
        <v/>
      </c>
      <c r="DG38" s="157" t="str">
        <f t="array" ref="DG38">IFERROR(INDEX($AC$3:$AC$66,MATCH(1,($AO$3:$AO$66=$AR38&amp;$AQ38)*($Z$3:$Z$66=DG$3),0),0),"")</f>
        <v/>
      </c>
      <c r="DH38" s="157" t="str">
        <f t="array" ref="DH38">IFERROR(INDEX($AA$3:$AA$66,MATCH(1,($AO$3:$AO$66=$AR38&amp;$AQ38)*($Z$3:$Z$66=DH$3),0),0),"")</f>
        <v/>
      </c>
      <c r="DI38" s="159" t="str">
        <f t="array" ref="DI38">IFERROR(INDEX($Y$3:$Y$66,MATCH(1,($AO$3:$AO$66=$AR38&amp;$AQ38)*($Z$3:$Z$66=DI$3),0),0),"")</f>
        <v/>
      </c>
      <c r="DJ38" s="157" t="str">
        <f t="array" ref="DJ38">IFERROR(INDEX($AB$3:$AB$66,MATCH(1,($AO$3:$AO$66=$AR38&amp;$AQ38)*($Z$3:$Z$66=DJ$3),0),0),"")</f>
        <v/>
      </c>
      <c r="DK38" s="157" t="str">
        <f t="array" ref="DK38">IFERROR(INDEX($AC$3:$AC$66,MATCH(1,($AO$3:$AO$66=$AR38&amp;$AQ38)*($Z$3:$Z$66=DK$3),0),0),"")</f>
        <v/>
      </c>
      <c r="DL38" s="157" t="str">
        <f t="array" ref="DL38">IFERROR(INDEX($AA$3:$AA$66,MATCH(1,($AO$3:$AO$66=$AR38&amp;$AQ38)*($Z$3:$Z$66=DL$3),0),0),"")</f>
        <v/>
      </c>
      <c r="DM38" s="159" t="str">
        <f t="array" ref="DM38">IFERROR(INDEX($Y$3:$Y$66,MATCH(1,($AO$3:$AO$66=$AR38&amp;$AQ38)*($Z$3:$Z$66=DM$3),0),0),"")</f>
        <v/>
      </c>
      <c r="DN38" s="157" t="str">
        <f t="array" ref="DN38">IFERROR(INDEX($AB$3:$AB$66,MATCH(1,($AO$3:$AO$66=$AR38&amp;$AQ38)*($Z$3:$Z$66=DN$3),0),0),"")</f>
        <v/>
      </c>
      <c r="DO38" s="157" t="str">
        <f t="array" ref="DO38">IFERROR(INDEX($AC$3:$AC$66,MATCH(1,($AO$3:$AO$66=$AR38&amp;$AQ38)*($Z$3:$Z$66=DO$3),0),0),"")</f>
        <v/>
      </c>
      <c r="DP38" s="157" t="str">
        <f t="array" ref="DP38">IFERROR(INDEX($AA$3:$AA$66,MATCH(1,($AO$3:$AO$66=$AR38&amp;$AQ38)*($Z$3:$Z$66=DP$3),0),0),"")</f>
        <v/>
      </c>
      <c r="DQ38" s="159" t="str">
        <f t="array" ref="DQ38">IFERROR(INDEX($Y$3:$Y$66,MATCH(1,($AO$3:$AO$66=$AR38&amp;$AQ38)*($Z$3:$Z$66=DQ$3),0),0),"")</f>
        <v/>
      </c>
      <c r="DR38" s="157" t="str">
        <f t="array" ref="DR38">IFERROR(INDEX($AB$3:$AB$66,MATCH(1,($AO$3:$AO$66=$AR38&amp;$AQ38)*($Z$3:$Z$66=DR$3),0),0),"")</f>
        <v/>
      </c>
      <c r="DS38" s="157" t="str">
        <f t="array" ref="DS38">IFERROR(INDEX($AC$3:$AC$66,MATCH(1,($AO$3:$AO$66=$AR38&amp;$AQ38)*($Z$3:$Z$66=DS$3),0),0),"")</f>
        <v/>
      </c>
      <c r="DT38" s="157" t="str">
        <f t="array" ref="DT38">IFERROR(INDEX($AA$3:$AA$66,MATCH(1,($AO$3:$AO$66=$AR38&amp;$AQ38)*($Z$3:$Z$66=DT$3),0),0),"")</f>
        <v/>
      </c>
      <c r="DU38" s="159" t="str">
        <f t="array" ref="DU38">IFERROR(INDEX($Y$3:$Y$66,MATCH(1,($AO$3:$AO$66=$AR38&amp;$AQ38)*($Z$3:$Z$66=DU$3),0),0),"")</f>
        <v/>
      </c>
      <c r="DV38" s="157" t="str">
        <f t="array" ref="DV38">IFERROR(INDEX($AB$3:$AB$66,MATCH(1,($AO$3:$AO$66=$AR38&amp;$AQ38)*($Z$3:$Z$66=DV$3),0),0),"")</f>
        <v/>
      </c>
      <c r="DW38" s="157" t="str">
        <f t="array" ref="DW38">IFERROR(INDEX($AC$3:$AC$66,MATCH(1,($AO$3:$AO$66=$AR38&amp;$AQ38)*($Z$3:$Z$66=DW$3),0),0),"")</f>
        <v/>
      </c>
      <c r="DX38" s="157" t="str">
        <f t="array" ref="DX38">IFERROR(INDEX($AA$3:$AA$66,MATCH(1,($AO$3:$AO$66=$AR38&amp;$AQ38)*($Z$3:$Z$66=DX$3),0),0),"")</f>
        <v/>
      </c>
      <c r="DY38" s="159" t="str">
        <f t="array" ref="DY38">IFERROR(INDEX($Y$3:$Y$66,MATCH(1,($AO$3:$AO$66=$AR38&amp;$AQ38)*($Z$3:$Z$66=DY$3),0),0),"")</f>
        <v/>
      </c>
      <c r="DZ38" s="157" t="str">
        <f t="array" ref="DZ38">IFERROR(INDEX($AB$3:$AB$66,MATCH(1,($AO$3:$AO$66=$AR38&amp;$AQ38)*($Z$3:$Z$66=DZ$3),0),0),"")</f>
        <v/>
      </c>
      <c r="EA38" s="157" t="str">
        <f t="array" ref="EA38">IFERROR(INDEX($AC$3:$AC$66,MATCH(1,($AO$3:$AO$66=$AR38&amp;$AQ38)*($Z$3:$Z$66=EA$3),0),0),"")</f>
        <v/>
      </c>
      <c r="EB38" s="157" t="str">
        <f t="array" ref="EB38">IFERROR(INDEX($AA$3:$AA$66,MATCH(1,($AO$3:$AO$66=$AR38&amp;$AQ38)*($Z$3:$Z$66=EB$3),0),0),"")</f>
        <v/>
      </c>
      <c r="EC38" s="159" t="str">
        <f t="array" ref="EC38">IFERROR(INDEX($Y$3:$Y$66,MATCH(1,($AO$3:$AO$66=$AR38&amp;$AQ38)*($Z$3:$Z$66=EC$3),0),0),"")</f>
        <v/>
      </c>
      <c r="ED38" s="157" t="str">
        <f t="array" ref="ED38">IFERROR(INDEX($AB$3:$AB$66,MATCH(1,($AO$3:$AO$66=$AR38&amp;$AQ38)*($Z$3:$Z$66=ED$3),0),0),"")</f>
        <v/>
      </c>
      <c r="EE38" s="157" t="str">
        <f t="array" ref="EE38">IFERROR(INDEX($AC$3:$AC$66,MATCH(1,($AO$3:$AO$66=$AR38&amp;$AQ38)*($Z$3:$Z$66=EE$3),0),0),"")</f>
        <v/>
      </c>
      <c r="EF38" s="157" t="str">
        <f t="array" ref="EF38">IFERROR(INDEX($AI$3:$AI$130,MATCH(1,($AP$3:$AP$130=$AR38&amp;$AQ38)*($AH$3:$AH$130=EF$3),0),0),"")</f>
        <v/>
      </c>
      <c r="EG38" s="159" t="str">
        <f t="array" ref="EG38">IFERROR(INDEX($AG$3:$AG$130,MATCH(1,($AP$3:$AP$130=$AR38&amp;$AQ38)*($AH$3:$AH$130=EG$3),0),0),"")</f>
        <v/>
      </c>
      <c r="EH38" s="157" t="str">
        <f t="array" ref="EH38">IFERROR(INDEX($AJ$3:$AJ$130,MATCH(1,($AP$3:$AP$130=$AR38&amp;$AQ38)*($AH$3:$AH$130=EH$3),0),0),"")</f>
        <v/>
      </c>
      <c r="EI38" s="157" t="str">
        <f t="array" ref="EI38">IFERROR(INDEX($AK$3:$AK$130,MATCH(1,($AP$3:$AP$130=$AR38&amp;$AQ38)*($AH$3:$AH$130=EI$3),0),0),"")</f>
        <v/>
      </c>
      <c r="EJ38" s="157" t="str">
        <f t="array" ref="EJ38">IFERROR(INDEX($AI$3:$AI$130,MATCH(1,($AP$3:$AP$130=$AR38&amp;$AQ38)*($AH$3:$AH$130=EJ$3),0),0),"")</f>
        <v/>
      </c>
      <c r="EK38" s="159" t="str">
        <f t="array" ref="EK38">IFERROR(INDEX($AG$3:$AG$130,MATCH(1,($AP$3:$AP$130=$AR38&amp;$AQ38)*($AH$3:$AH$130=EK$3),0),0),"")</f>
        <v/>
      </c>
      <c r="EL38" s="157" t="str">
        <f t="array" ref="EL38">IFERROR(INDEX($AJ$3:$AJ$130,MATCH(1,($AP$3:$AP$130=$AR38&amp;$AQ38)*($AH$3:$AH$130=EL$3),0),0),"")</f>
        <v/>
      </c>
      <c r="EM38" s="157" t="str">
        <f t="array" ref="EM38">IFERROR(INDEX($AK$3:$AK$130,MATCH(1,($AP$3:$AP$130=$AR38&amp;$AQ38)*($AH$3:$AH$130=EM$3),0),0),"")</f>
        <v/>
      </c>
      <c r="EN38" s="157" t="str">
        <f t="array" ref="EN38">IFERROR(INDEX($AI$3:$AI$130,MATCH(1,($AP$3:$AP$130=$AR38&amp;$AQ38)*($AH$3:$AH$130=EN$3),0),0),"")</f>
        <v/>
      </c>
      <c r="EO38" s="159" t="str">
        <f t="array" ref="EO38">IFERROR(INDEX($AG$3:$AG$130,MATCH(1,($AP$3:$AP$130=$AR38&amp;$AQ38)*($AH$3:$AH$130=EO$3),0),0),"")</f>
        <v/>
      </c>
      <c r="EP38" s="157" t="str">
        <f t="array" ref="EP38">IFERROR(INDEX($AJ$3:$AJ$130,MATCH(1,($AP$3:$AP$130=$AR38&amp;$AQ38)*($AH$3:$AH$130=EP$3),0),0),"")</f>
        <v/>
      </c>
      <c r="EQ38" s="157" t="str">
        <f t="array" ref="EQ38">IFERROR(INDEX($AK$3:$AK$130,MATCH(1,($AP$3:$AP$130=$AR38&amp;$AQ38)*($AH$3:$AH$130=EQ$3),0),0),"")</f>
        <v/>
      </c>
      <c r="ER38" s="157" t="str">
        <f t="array" ref="ER38">IFERROR(INDEX($AI$3:$AI$130,MATCH(1,($AP$3:$AP$130=$AR38&amp;$AQ38)*($AH$3:$AH$130=ER$3),0),0),"")</f>
        <v/>
      </c>
      <c r="ES38" s="159" t="str">
        <f t="array" ref="ES38">IFERROR(INDEX($AG$3:$AG$130,MATCH(1,($AP$3:$AP$130=$AR38&amp;$AQ38)*($AH$3:$AH$130=ES$3),0),0),"")</f>
        <v/>
      </c>
      <c r="ET38" s="157" t="str">
        <f t="array" ref="ET38">IFERROR(INDEX($AJ$3:$AJ$130,MATCH(1,($AP$3:$AP$130=$AR38&amp;$AQ38)*($AH$3:$AH$130=ET$3),0),0),"")</f>
        <v/>
      </c>
      <c r="EU38" s="157" t="str">
        <f t="array" ref="EU38">IFERROR(INDEX($AK$3:$AK$130,MATCH(1,($AP$3:$AP$130=$AR38&amp;$AQ38)*($AH$3:$AH$130=EU$3),0),0),"")</f>
        <v/>
      </c>
      <c r="EV38" s="157" t="str">
        <f t="array" ref="EV38">IFERROR(INDEX($AI$3:$AI$130,MATCH(1,($AP$3:$AP$130=$AR38&amp;$AQ38)*($AH$3:$AH$130=EV$3),0),0),"")</f>
        <v/>
      </c>
      <c r="EW38" s="159" t="str">
        <f t="array" ref="EW38">IFERROR(INDEX($AG$3:$AG$130,MATCH(1,($AP$3:$AP$130=$AR38&amp;$AQ38)*($AH$3:$AH$130=EW$3),0),0),"")</f>
        <v/>
      </c>
      <c r="EX38" s="157" t="str">
        <f t="array" ref="EX38">IFERROR(INDEX($AJ$3:$AJ$130,MATCH(1,($AP$3:$AP$130=$AR38&amp;$AQ38)*($AH$3:$AH$130=EX$3),0),0),"")</f>
        <v/>
      </c>
      <c r="EY38" s="157" t="str">
        <f t="array" ref="EY38">IFERROR(INDEX($AK$3:$AK$130,MATCH(1,($AP$3:$AP$130=$AR38&amp;$AQ38)*($AH$3:$AH$130=EY$3),0),0),"")</f>
        <v/>
      </c>
      <c r="EZ38" s="157" t="str">
        <f t="array" ref="EZ38">IFERROR(INDEX($AI$3:$AI$130,MATCH(1,($AP$3:$AP$130=$AR38&amp;$AQ38)*($AH$3:$AH$130=EZ$3),0),0),"")</f>
        <v/>
      </c>
      <c r="FA38" s="159" t="str">
        <f t="array" ref="FA38">IFERROR(INDEX($AG$3:$AG$130,MATCH(1,($AP$3:$AP$130=$AR38&amp;$AQ38)*($AH$3:$AH$130=FA$3),0),0),"")</f>
        <v/>
      </c>
      <c r="FB38" s="157" t="str">
        <f t="array" ref="FB38">IFERROR(INDEX($AJ$3:$AJ$130,MATCH(1,($AP$3:$AP$130=$AR38&amp;$AQ38)*($AH$3:$AH$130=FB$3),0),0),"")</f>
        <v/>
      </c>
      <c r="FC38" s="157" t="str">
        <f t="array" ref="FC38">IFERROR(INDEX($AK$3:$AK$130,MATCH(1,($AP$3:$AP$130=$AR38&amp;$AQ38)*($AH$3:$AH$130=FC$3),0),0),"")</f>
        <v/>
      </c>
      <c r="FD38" s="157" t="str">
        <f t="array" ref="FD38">IFERROR(INDEX($AI$3:$AI$130,MATCH(1,($AP$3:$AP$130=$AR38&amp;$AQ38)*($AH$3:$AH$130=FD$3),0),0),"")</f>
        <v/>
      </c>
      <c r="FE38" s="159" t="str">
        <f t="array" ref="FE38">IFERROR(INDEX($AG$3:$AG$130,MATCH(1,($AP$3:$AP$130=$AR38&amp;$AQ38)*($AH$3:$AH$130=FE$3),0),0),"")</f>
        <v/>
      </c>
      <c r="FF38" s="157" t="str">
        <f t="array" ref="FF38">IFERROR(INDEX($AJ$3:$AJ$130,MATCH(1,($AP$3:$AP$130=$AR38&amp;$AQ38)*($AH$3:$AH$130=FF$3),0),0),"")</f>
        <v/>
      </c>
      <c r="FG38" s="157" t="str">
        <f t="array" ref="FG38">IFERROR(INDEX($AK$3:$AK$130,MATCH(1,($AP$3:$AP$130=$AR38&amp;$AQ38)*($AH$3:$AH$130=FG$3),0),0),"")</f>
        <v/>
      </c>
    </row>
    <row r="39" spans="2:163" ht="13.8" x14ac:dyDescent="0.25">
      <c r="B39" s="155">
        <f>dummy1!O45</f>
        <v>37</v>
      </c>
      <c r="C39" s="156">
        <f>dummy1!P45</f>
        <v>42040</v>
      </c>
      <c r="D39" s="157">
        <f>dummy1!Q45</f>
        <v>0.79166666666666674</v>
      </c>
      <c r="E39" s="155" t="str">
        <f>dummy1!R45</f>
        <v>Court 5</v>
      </c>
      <c r="W39" s="155"/>
      <c r="X39" s="155"/>
      <c r="Y39" s="155"/>
      <c r="Z39" s="155"/>
      <c r="AA39" s="155"/>
      <c r="AG39" s="155" t="str">
        <f t="shared" si="34"/>
        <v/>
      </c>
      <c r="AH39" s="155" t="str">
        <f t="shared" si="35"/>
        <v/>
      </c>
      <c r="AI39" s="155" t="str">
        <f t="shared" si="36"/>
        <v/>
      </c>
      <c r="AJ39" s="155" t="str">
        <f t="shared" si="37"/>
        <v/>
      </c>
      <c r="AK39" s="155" t="str">
        <f t="shared" si="38"/>
        <v/>
      </c>
      <c r="AL39" s="154">
        <f>IF(dummy1!B46=dummy1!B45,IF(dummy1!C46&gt;1,AL38,AL38+1),1)</f>
        <v>3</v>
      </c>
      <c r="AO39" s="155" t="str">
        <f t="shared" si="41"/>
        <v>3Court 5</v>
      </c>
      <c r="AP39" s="155" t="str">
        <f t="shared" si="42"/>
        <v>3Court 5</v>
      </c>
      <c r="AQ39" s="155" t="str">
        <f t="shared" si="63"/>
        <v>Court 5</v>
      </c>
      <c r="AR39" s="155">
        <f t="shared" si="58"/>
        <v>3</v>
      </c>
      <c r="AS39" s="155">
        <f t="shared" ca="1" si="51"/>
        <v>5</v>
      </c>
      <c r="AT39" s="155">
        <f t="shared" ca="1" si="52"/>
        <v>0</v>
      </c>
      <c r="AU39" s="155">
        <f t="shared" ca="1" si="53"/>
        <v>0</v>
      </c>
      <c r="AV39" s="155">
        <f t="shared" ca="1" si="54"/>
        <v>0</v>
      </c>
      <c r="AW39" s="155">
        <f t="shared" ca="1" si="55"/>
        <v>0</v>
      </c>
      <c r="AX39" s="155">
        <f t="shared" ca="1" si="56"/>
        <v>0</v>
      </c>
      <c r="AY39" s="155">
        <f t="shared" ca="1" si="57"/>
        <v>0</v>
      </c>
      <c r="AZ39" s="157" t="str">
        <f t="array" aca="1" ref="AZ39" ca="1">IFERROR(INDEX($K$3:$K$18,MATCH(1,($AM$3:$AM$18=$AR39&amp;$AQ39)*($J$3:$J$18=AZ$3),0),0),"")</f>
        <v/>
      </c>
      <c r="BA39" s="159" t="str">
        <f t="array" aca="1" ref="BA39" ca="1">IFERROR(INDEX($I$3:$I$18,MATCH(1,($AM$3:$AM$18=$AR39&amp;$AQ39)*($J$3:$J$18=BA$3),0),0),"")</f>
        <v/>
      </c>
      <c r="BB39" s="157" t="str">
        <f t="array" aca="1" ref="BB39" ca="1">IFERROR(INDEX($L$3:$L$18,MATCH(1,($AM$3:$AM$18=$AR39&amp;$AQ39)*($J$3:$J$18=BB$3),0),0),"")</f>
        <v/>
      </c>
      <c r="BC39" s="157" t="str">
        <f t="array" aca="1" ref="BC39" ca="1">IFERROR(INDEX($M$3:$M$18,MATCH(1,($AM$3:$AM$18=$AR39&amp;$AQ39)*($J$3:$J$18=BC$3),0),0),"")</f>
        <v/>
      </c>
      <c r="BD39" s="157" t="str">
        <f t="array" aca="1" ref="BD39" ca="1">IFERROR(INDEX($K$3:$K$18,MATCH(1,($AM$3:$AM$18=$AR39&amp;$AQ39)*($J$3:$J$18=BD$3),0),0),"")</f>
        <v/>
      </c>
      <c r="BE39" s="159" t="str">
        <f t="array" aca="1" ref="BE39" ca="1">IFERROR(INDEX($I$3:$I$18,MATCH(1,($AM$3:$AM$18=$AR39&amp;$AQ39)*($J$3:$J$18=BE$3),0),0),"")</f>
        <v/>
      </c>
      <c r="BF39" s="157" t="str">
        <f t="array" aca="1" ref="BF39" ca="1">IFERROR(INDEX($L$3:$L$18,MATCH(1,($AM$3:$AM$18=$AR39&amp;$AQ39)*($J$3:$J$18=BF$3),0),0),"")</f>
        <v/>
      </c>
      <c r="BG39" s="157" t="str">
        <f t="array" aca="1" ref="BG39" ca="1">IFERROR(INDEX($M$3:$M$18,MATCH(1,($AM$3:$AM$18=$AR39&amp;$AQ39)*($J$3:$J$18=BG$3),0),0),"")</f>
        <v/>
      </c>
      <c r="BH39" s="157" t="str">
        <f t="array" aca="1" ref="BH39" ca="1">IFERROR(INDEX($K$3:$K$18,MATCH(1,($AM$3:$AM$18=$AR39&amp;$AQ39)*($J$3:$J$18=BH$3),0),0),"")</f>
        <v/>
      </c>
      <c r="BI39" s="159" t="str">
        <f t="array" aca="1" ref="BI39" ca="1">IFERROR(INDEX($I$3:$I$18,MATCH(1,($AM$3:$AM$18=$AR39&amp;$AQ39)*($J$3:$J$18=BI$3),0),0),"")</f>
        <v/>
      </c>
      <c r="BJ39" s="157" t="str">
        <f t="array" aca="1" ref="BJ39" ca="1">IFERROR(INDEX($L$3:$L$18,MATCH(1,($AM$3:$AM$18=$AR39&amp;$AQ39)*($J$3:$J$18=BJ$3),0),0),"")</f>
        <v/>
      </c>
      <c r="BK39" s="157" t="str">
        <f t="array" aca="1" ref="BK39" ca="1">IFERROR(INDEX($M$3:$M$18,MATCH(1,($AM$3:$AM$18=$AR39&amp;$AQ39)*($J$3:$J$18=BK$3),0),0),"")</f>
        <v/>
      </c>
      <c r="BL39" s="157" t="str">
        <f t="array" aca="1" ref="BL39" ca="1">IFERROR(INDEX($K$3:$K$18,MATCH(1,($AM$3:$AM$18=$AR39&amp;$AQ39)*($J$3:$J$18=BL$3),0),0),"")</f>
        <v/>
      </c>
      <c r="BM39" s="159" t="str">
        <f t="array" aca="1" ref="BM39" ca="1">IFERROR(INDEX($I$3:$I$18,MATCH(1,($AM$3:$AM$18=$AR39&amp;$AQ39)*($J$3:$J$18=BM$3),0),0),"")</f>
        <v/>
      </c>
      <c r="BN39" s="157" t="str">
        <f t="array" aca="1" ref="BN39" ca="1">IFERROR(INDEX($L$3:$L$18,MATCH(1,($AM$3:$AM$18=$AR39&amp;$AQ39)*($J$3:$J$18=BN$3),0),0),"")</f>
        <v/>
      </c>
      <c r="BO39" s="157" t="str">
        <f t="array" aca="1" ref="BO39" ca="1">IFERROR(INDEX($M$3:$M$18,MATCH(1,($AM$3:$AM$18=$AR39&amp;$AQ39)*($J$3:$J$18=BO$3),0),0),"")</f>
        <v/>
      </c>
      <c r="BP39" s="157" t="str">
        <f t="array" aca="1" ref="BP39" ca="1">IFERROR(INDEX($K$3:$K$18,MATCH(1,($AM$3:$AM$18=$AR39&amp;$AQ39)*($J$3:$J$18=BP$3),0),0),"")</f>
        <v/>
      </c>
      <c r="BQ39" s="159" t="str">
        <f t="array" aca="1" ref="BQ39" ca="1">IFERROR(INDEX($I$3:$I$18,MATCH(1,($AM$3:$AM$18=$AR39&amp;$AQ39)*($J$3:$J$18=BQ$3),0),0),"")</f>
        <v/>
      </c>
      <c r="BR39" s="157" t="str">
        <f t="array" aca="1" ref="BR39" ca="1">IFERROR(INDEX($L$3:$L$18,MATCH(1,($AM$3:$AM$18=$AR39&amp;$AQ39)*($J$3:$J$18=BR$3),0),0),"")</f>
        <v/>
      </c>
      <c r="BS39" s="157" t="str">
        <f t="array" aca="1" ref="BS39" ca="1">IFERROR(INDEX($M$3:$M$18,MATCH(1,($AM$3:$AM$18=$AR39&amp;$AQ39)*($J$3:$J$18=BS$3),0),0),"")</f>
        <v/>
      </c>
      <c r="BT39" s="157" t="str">
        <f t="array" aca="1" ref="BT39" ca="1">IFERROR(INDEX($K$3:$K$18,MATCH(1,($AM$3:$AM$18=$AR39&amp;$AQ39)*($J$3:$J$18=BT$3),0),0),"")</f>
        <v/>
      </c>
      <c r="BU39" s="159" t="str">
        <f t="array" aca="1" ref="BU39" ca="1">IFERROR(INDEX($I$3:$I$18,MATCH(1,($AM$3:$AM$18=$AR39&amp;$AQ39)*($J$3:$J$18=BU$3),0),0),"")</f>
        <v/>
      </c>
      <c r="BV39" s="157" t="str">
        <f t="array" aca="1" ref="BV39" ca="1">IFERROR(INDEX($L$3:$L$18,MATCH(1,($AM$3:$AM$18=$AR39&amp;$AQ39)*($J$3:$J$18=BV$3),0),0),"")</f>
        <v/>
      </c>
      <c r="BW39" s="157" t="str">
        <f t="array" aca="1" ref="BW39" ca="1">IFERROR(INDEX($M$3:$M$18,MATCH(1,($AM$3:$AM$18=$AR39&amp;$AQ39)*($J$3:$J$18=BW$3),0),0),"")</f>
        <v/>
      </c>
      <c r="BX39" s="157" t="str">
        <f t="array" aca="1" ref="BX39" ca="1">IFERROR(INDEX($K$3:$K$18,MATCH(1,($AM$3:$AM$18=$AR39&amp;$AQ39)*($J$3:$J$18=BX$3),0),0),"")</f>
        <v/>
      </c>
      <c r="BY39" s="159" t="str">
        <f t="array" aca="1" ref="BY39" ca="1">IFERROR(INDEX($I$3:$I$18,MATCH(1,($AM$3:$AM$18=$AR39&amp;$AQ39)*($J$3:$J$18=BY$3),0),0),"")</f>
        <v/>
      </c>
      <c r="BZ39" s="157" t="str">
        <f t="array" aca="1" ref="BZ39" ca="1">IFERROR(INDEX($L$3:$L$18,MATCH(1,($AM$3:$AM$18=$AR39&amp;$AQ39)*($J$3:$J$18=BZ$3),0),0),"")</f>
        <v/>
      </c>
      <c r="CA39" s="157" t="str">
        <f t="array" aca="1" ref="CA39" ca="1">IFERROR(INDEX($M$3:$M$18,MATCH(1,($AM$3:$AM$18=$AR39&amp;$AQ39)*($J$3:$J$18=CA$3),0),0),"")</f>
        <v/>
      </c>
      <c r="CB39" s="157" t="str">
        <f t="array" ref="CB39">IFERROR(INDEX($S$3:$S$34,MATCH(1,($AN$3:$AN$34=$AR39&amp;$AQ39)*($R$3:$R$34=CB$3),0),0),"")</f>
        <v/>
      </c>
      <c r="CC39" s="159" t="str">
        <f t="array" ref="CC39">IFERROR(INDEX($Q$3:$Q$34,MATCH(1,($AN$3:$AN$34=$AR39&amp;$AQ39)*($R$3:$R$34=CC$3),0),0),"")</f>
        <v/>
      </c>
      <c r="CD39" s="157" t="str">
        <f t="array" ref="CD39">IFERROR(INDEX($T$3:$T$34,MATCH(1,($AN$3:$AN$34=$AR39&amp;$AQ39)*($R$3:$R$34=CD$3),0),0),"")</f>
        <v/>
      </c>
      <c r="CE39" s="157" t="str">
        <f t="array" ref="CE39">IFERROR(INDEX($U$3:$U$34,MATCH(1,($AN$3:$AN$34=$AR39&amp;$AQ39)*($R$3:$R$34=CE$3),0),0),"")</f>
        <v/>
      </c>
      <c r="CF39" s="157" t="str">
        <f t="array" ref="CF39">IFERROR(INDEX($S$3:$S$34,MATCH(1,($AN$3:$AN$34=$AR39&amp;$AQ39)*($R$3:$R$34=CF$3),0),0),"")</f>
        <v/>
      </c>
      <c r="CG39" s="159" t="str">
        <f t="array" ref="CG39">IFERROR(INDEX($Q$3:$Q$34,MATCH(1,($AN$3:$AN$34=$AR39&amp;$AQ39)*($R$3:$R$34=CG$3),0),0),"")</f>
        <v/>
      </c>
      <c r="CH39" s="157" t="str">
        <f t="array" ref="CH39">IFERROR(INDEX($T$3:$T$34,MATCH(1,($AN$3:$AN$34=$AR39&amp;$AQ39)*($R$3:$R$34=CH$3),0),0),"")</f>
        <v/>
      </c>
      <c r="CI39" s="157" t="str">
        <f t="array" ref="CI39">IFERROR(INDEX($U$3:$U$34,MATCH(1,($AN$3:$AN$34=$AR39&amp;$AQ39)*($R$3:$R$34=CI$3),0),0),"")</f>
        <v/>
      </c>
      <c r="CJ39" s="157" t="str">
        <f t="array" ref="CJ39">IFERROR(INDEX($S$3:$S$34,MATCH(1,($AN$3:$AN$34=$AR39&amp;$AQ39)*($R$3:$R$34=CJ$3),0),0),"")</f>
        <v/>
      </c>
      <c r="CK39" s="159" t="str">
        <f t="array" ref="CK39">IFERROR(INDEX($Q$3:$Q$34,MATCH(1,($AN$3:$AN$34=$AR39&amp;$AQ39)*($R$3:$R$34=CK$3),0),0),"")</f>
        <v/>
      </c>
      <c r="CL39" s="157" t="str">
        <f t="array" ref="CL39">IFERROR(INDEX($T$3:$T$34,MATCH(1,($AN$3:$AN$34=$AR39&amp;$AQ39)*($R$3:$R$34=CL$3),0),0),"")</f>
        <v/>
      </c>
      <c r="CM39" s="157" t="str">
        <f t="array" ref="CM39">IFERROR(INDEX($U$3:$U$34,MATCH(1,($AN$3:$AN$34=$AR39&amp;$AQ39)*($R$3:$R$34=CM$3),0),0),"")</f>
        <v/>
      </c>
      <c r="CN39" s="157" t="str">
        <f t="array" ref="CN39">IFERROR(INDEX($S$3:$S$34,MATCH(1,($AN$3:$AN$34=$AR39&amp;$AQ39)*($R$3:$R$34=CN$3),0),0),"")</f>
        <v/>
      </c>
      <c r="CO39" s="159" t="str">
        <f t="array" ref="CO39">IFERROR(INDEX($Q$3:$Q$34,MATCH(1,($AN$3:$AN$34=$AR39&amp;$AQ39)*($R$3:$R$34=CO$3),0),0),"")</f>
        <v/>
      </c>
      <c r="CP39" s="157" t="str">
        <f t="array" ref="CP39">IFERROR(INDEX($T$3:$T$34,MATCH(1,($AN$3:$AN$34=$AR39&amp;$AQ39)*($R$3:$R$34=CP$3),0),0),"")</f>
        <v/>
      </c>
      <c r="CQ39" s="157" t="str">
        <f t="array" ref="CQ39">IFERROR(INDEX($U$3:$U$34,MATCH(1,($AN$3:$AN$34=$AR39&amp;$AQ39)*($R$3:$R$34=CQ$3),0),0),"")</f>
        <v/>
      </c>
      <c r="CR39" s="157" t="str">
        <f t="array" ref="CR39">IFERROR(INDEX($S$3:$S$34,MATCH(1,($AN$3:$AN$34=$AR39&amp;$AQ39)*($R$3:$R$34=CR$3),0),0),"")</f>
        <v/>
      </c>
      <c r="CS39" s="159" t="str">
        <f t="array" ref="CS39">IFERROR(INDEX($Q$3:$Q$34,MATCH(1,($AN$3:$AN$34=$AR39&amp;$AQ39)*($R$3:$R$34=CS$3),0),0),"")</f>
        <v/>
      </c>
      <c r="CT39" s="157" t="str">
        <f t="array" ref="CT39">IFERROR(INDEX($T$3:$T$34,MATCH(1,($AN$3:$AN$34=$AR39&amp;$AQ39)*($R$3:$R$34=CT$3),0),0),"")</f>
        <v/>
      </c>
      <c r="CU39" s="157" t="str">
        <f t="array" ref="CU39">IFERROR(INDEX($U$3:$U$34,MATCH(1,($AN$3:$AN$34=$AR39&amp;$AQ39)*($R$3:$R$34=CU$3),0),0),"")</f>
        <v/>
      </c>
      <c r="CV39" s="157" t="str">
        <f t="array" ref="CV39">IFERROR(INDEX($S$3:$S$34,MATCH(1,($AN$3:$AN$34=$AR39&amp;$AQ39)*($R$3:$R$34=CV$3),0),0),"")</f>
        <v/>
      </c>
      <c r="CW39" s="159" t="str">
        <f t="array" ref="CW39">IFERROR(INDEX($Q$3:$Q$34,MATCH(1,($AN$3:$AN$34=$AR39&amp;$AQ39)*($R$3:$R$34=CW$3),0),0),"")</f>
        <v/>
      </c>
      <c r="CX39" s="157" t="str">
        <f t="array" ref="CX39">IFERROR(INDEX($T$3:$T$34,MATCH(1,($AN$3:$AN$34=$AR39&amp;$AQ39)*($R$3:$R$34=CX$3),0),0),"")</f>
        <v/>
      </c>
      <c r="CY39" s="157" t="str">
        <f t="array" ref="CY39">IFERROR(INDEX($U$3:$U$34,MATCH(1,($AN$3:$AN$34=$AR39&amp;$AQ39)*($R$3:$R$34=CY$3),0),0),"")</f>
        <v/>
      </c>
      <c r="CZ39" s="157" t="str">
        <f t="array" ref="CZ39">IFERROR(INDEX($S$3:$S$34,MATCH(1,($AN$3:$AN$34=$AR39&amp;$AQ39)*($R$3:$R$34=CZ$3),0),0),"")</f>
        <v/>
      </c>
      <c r="DA39" s="159" t="str">
        <f t="array" ref="DA39">IFERROR(INDEX($Q$3:$Q$34,MATCH(1,($AN$3:$AN$34=$AR39&amp;$AQ39)*($R$3:$R$34=DA$3),0),0),"")</f>
        <v/>
      </c>
      <c r="DB39" s="157" t="str">
        <f t="array" ref="DB39">IFERROR(INDEX($T$3:$T$34,MATCH(1,($AN$3:$AN$34=$AR39&amp;$AQ39)*($R$3:$R$34=DB$3),0),0),"")</f>
        <v/>
      </c>
      <c r="DC39" s="157" t="str">
        <f t="array" ref="DC39">IFERROR(INDEX($U$3:$U$34,MATCH(1,($AN$3:$AN$34=$AR39&amp;$AQ39)*($R$3:$R$34=DC$3),0),0),"")</f>
        <v/>
      </c>
      <c r="DD39" s="157" t="str">
        <f t="array" ref="DD39">IFERROR(INDEX($AA$3:$AA$66,MATCH(1,($AO$3:$AO$66=$AR39&amp;$AQ39)*($Z$3:$Z$66=DD$3),0),0),"")</f>
        <v/>
      </c>
      <c r="DE39" s="159" t="str">
        <f t="array" ref="DE39">IFERROR(INDEX($Y$3:$Y$66,MATCH(1,($AO$3:$AO$66=$AR39&amp;$AQ39)*($Z$3:$Z$66=DE$3),0),0),"")</f>
        <v/>
      </c>
      <c r="DF39" s="157" t="str">
        <f t="array" ref="DF39">IFERROR(INDEX($AB$3:$AB$66,MATCH(1,($AO$3:$AO$66=$AR39&amp;$AQ39)*($Z$3:$Z$66=DF$3),0),0),"")</f>
        <v/>
      </c>
      <c r="DG39" s="157" t="str">
        <f t="array" ref="DG39">IFERROR(INDEX($AC$3:$AC$66,MATCH(1,($AO$3:$AO$66=$AR39&amp;$AQ39)*($Z$3:$Z$66=DG$3),0),0),"")</f>
        <v/>
      </c>
      <c r="DH39" s="157" t="str">
        <f t="array" ref="DH39">IFERROR(INDEX($AA$3:$AA$66,MATCH(1,($AO$3:$AO$66=$AR39&amp;$AQ39)*($Z$3:$Z$66=DH$3),0),0),"")</f>
        <v/>
      </c>
      <c r="DI39" s="159" t="str">
        <f t="array" ref="DI39">IFERROR(INDEX($Y$3:$Y$66,MATCH(1,($AO$3:$AO$66=$AR39&amp;$AQ39)*($Z$3:$Z$66=DI$3),0),0),"")</f>
        <v/>
      </c>
      <c r="DJ39" s="157" t="str">
        <f t="array" ref="DJ39">IFERROR(INDEX($AB$3:$AB$66,MATCH(1,($AO$3:$AO$66=$AR39&amp;$AQ39)*($Z$3:$Z$66=DJ$3),0),0),"")</f>
        <v/>
      </c>
      <c r="DK39" s="157" t="str">
        <f t="array" ref="DK39">IFERROR(INDEX($AC$3:$AC$66,MATCH(1,($AO$3:$AO$66=$AR39&amp;$AQ39)*($Z$3:$Z$66=DK$3),0),0),"")</f>
        <v/>
      </c>
      <c r="DL39" s="157" t="str">
        <f t="array" ref="DL39">IFERROR(INDEX($AA$3:$AA$66,MATCH(1,($AO$3:$AO$66=$AR39&amp;$AQ39)*($Z$3:$Z$66=DL$3),0),0),"")</f>
        <v/>
      </c>
      <c r="DM39" s="159" t="str">
        <f t="array" ref="DM39">IFERROR(INDEX($Y$3:$Y$66,MATCH(1,($AO$3:$AO$66=$AR39&amp;$AQ39)*($Z$3:$Z$66=DM$3),0),0),"")</f>
        <v/>
      </c>
      <c r="DN39" s="157" t="str">
        <f t="array" ref="DN39">IFERROR(INDEX($AB$3:$AB$66,MATCH(1,($AO$3:$AO$66=$AR39&amp;$AQ39)*($Z$3:$Z$66=DN$3),0),0),"")</f>
        <v/>
      </c>
      <c r="DO39" s="157" t="str">
        <f t="array" ref="DO39">IFERROR(INDEX($AC$3:$AC$66,MATCH(1,($AO$3:$AO$66=$AR39&amp;$AQ39)*($Z$3:$Z$66=DO$3),0),0),"")</f>
        <v/>
      </c>
      <c r="DP39" s="157" t="str">
        <f t="array" ref="DP39">IFERROR(INDEX($AA$3:$AA$66,MATCH(1,($AO$3:$AO$66=$AR39&amp;$AQ39)*($Z$3:$Z$66=DP$3),0),0),"")</f>
        <v/>
      </c>
      <c r="DQ39" s="159" t="str">
        <f t="array" ref="DQ39">IFERROR(INDEX($Y$3:$Y$66,MATCH(1,($AO$3:$AO$66=$AR39&amp;$AQ39)*($Z$3:$Z$66=DQ$3),0),0),"")</f>
        <v/>
      </c>
      <c r="DR39" s="157" t="str">
        <f t="array" ref="DR39">IFERROR(INDEX($AB$3:$AB$66,MATCH(1,($AO$3:$AO$66=$AR39&amp;$AQ39)*($Z$3:$Z$66=DR$3),0),0),"")</f>
        <v/>
      </c>
      <c r="DS39" s="157" t="str">
        <f t="array" ref="DS39">IFERROR(INDEX($AC$3:$AC$66,MATCH(1,($AO$3:$AO$66=$AR39&amp;$AQ39)*($Z$3:$Z$66=DS$3),0),0),"")</f>
        <v/>
      </c>
      <c r="DT39" s="157" t="str">
        <f t="array" ref="DT39">IFERROR(INDEX($AA$3:$AA$66,MATCH(1,($AO$3:$AO$66=$AR39&amp;$AQ39)*($Z$3:$Z$66=DT$3),0),0),"")</f>
        <v/>
      </c>
      <c r="DU39" s="159" t="str">
        <f t="array" ref="DU39">IFERROR(INDEX($Y$3:$Y$66,MATCH(1,($AO$3:$AO$66=$AR39&amp;$AQ39)*($Z$3:$Z$66=DU$3),0),0),"")</f>
        <v/>
      </c>
      <c r="DV39" s="157" t="str">
        <f t="array" ref="DV39">IFERROR(INDEX($AB$3:$AB$66,MATCH(1,($AO$3:$AO$66=$AR39&amp;$AQ39)*($Z$3:$Z$66=DV$3),0),0),"")</f>
        <v/>
      </c>
      <c r="DW39" s="157" t="str">
        <f t="array" ref="DW39">IFERROR(INDEX($AC$3:$AC$66,MATCH(1,($AO$3:$AO$66=$AR39&amp;$AQ39)*($Z$3:$Z$66=DW$3),0),0),"")</f>
        <v/>
      </c>
      <c r="DX39" s="157" t="str">
        <f t="array" ref="DX39">IFERROR(INDEX($AA$3:$AA$66,MATCH(1,($AO$3:$AO$66=$AR39&amp;$AQ39)*($Z$3:$Z$66=DX$3),0),0),"")</f>
        <v/>
      </c>
      <c r="DY39" s="159" t="str">
        <f t="array" ref="DY39">IFERROR(INDEX($Y$3:$Y$66,MATCH(1,($AO$3:$AO$66=$AR39&amp;$AQ39)*($Z$3:$Z$66=DY$3),0),0),"")</f>
        <v/>
      </c>
      <c r="DZ39" s="157" t="str">
        <f t="array" ref="DZ39">IFERROR(INDEX($AB$3:$AB$66,MATCH(1,($AO$3:$AO$66=$AR39&amp;$AQ39)*($Z$3:$Z$66=DZ$3),0),0),"")</f>
        <v/>
      </c>
      <c r="EA39" s="157" t="str">
        <f t="array" ref="EA39">IFERROR(INDEX($AC$3:$AC$66,MATCH(1,($AO$3:$AO$66=$AR39&amp;$AQ39)*($Z$3:$Z$66=EA$3),0),0),"")</f>
        <v/>
      </c>
      <c r="EB39" s="157" t="str">
        <f t="array" ref="EB39">IFERROR(INDEX($AA$3:$AA$66,MATCH(1,($AO$3:$AO$66=$AR39&amp;$AQ39)*($Z$3:$Z$66=EB$3),0),0),"")</f>
        <v/>
      </c>
      <c r="EC39" s="159" t="str">
        <f t="array" ref="EC39">IFERROR(INDEX($Y$3:$Y$66,MATCH(1,($AO$3:$AO$66=$AR39&amp;$AQ39)*($Z$3:$Z$66=EC$3),0),0),"")</f>
        <v/>
      </c>
      <c r="ED39" s="157" t="str">
        <f t="array" ref="ED39">IFERROR(INDEX($AB$3:$AB$66,MATCH(1,($AO$3:$AO$66=$AR39&amp;$AQ39)*($Z$3:$Z$66=ED$3),0),0),"")</f>
        <v/>
      </c>
      <c r="EE39" s="157" t="str">
        <f t="array" ref="EE39">IFERROR(INDEX($AC$3:$AC$66,MATCH(1,($AO$3:$AO$66=$AR39&amp;$AQ39)*($Z$3:$Z$66=EE$3),0),0),"")</f>
        <v/>
      </c>
      <c r="EF39" s="157" t="str">
        <f t="array" ref="EF39">IFERROR(INDEX($AI$3:$AI$130,MATCH(1,($AP$3:$AP$130=$AR39&amp;$AQ39)*($AH$3:$AH$130=EF$3),0),0),"")</f>
        <v/>
      </c>
      <c r="EG39" s="159" t="str">
        <f t="array" ref="EG39">IFERROR(INDEX($AG$3:$AG$130,MATCH(1,($AP$3:$AP$130=$AR39&amp;$AQ39)*($AH$3:$AH$130=EG$3),0),0),"")</f>
        <v/>
      </c>
      <c r="EH39" s="157" t="str">
        <f t="array" ref="EH39">IFERROR(INDEX($AJ$3:$AJ$130,MATCH(1,($AP$3:$AP$130=$AR39&amp;$AQ39)*($AH$3:$AH$130=EH$3),0),0),"")</f>
        <v/>
      </c>
      <c r="EI39" s="157" t="str">
        <f t="array" ref="EI39">IFERROR(INDEX($AK$3:$AK$130,MATCH(1,($AP$3:$AP$130=$AR39&amp;$AQ39)*($AH$3:$AH$130=EI$3),0),0),"")</f>
        <v/>
      </c>
      <c r="EJ39" s="157" t="str">
        <f t="array" ref="EJ39">IFERROR(INDEX($AI$3:$AI$130,MATCH(1,($AP$3:$AP$130=$AR39&amp;$AQ39)*($AH$3:$AH$130=EJ$3),0),0),"")</f>
        <v/>
      </c>
      <c r="EK39" s="159" t="str">
        <f t="array" ref="EK39">IFERROR(INDEX($AG$3:$AG$130,MATCH(1,($AP$3:$AP$130=$AR39&amp;$AQ39)*($AH$3:$AH$130=EK$3),0),0),"")</f>
        <v/>
      </c>
      <c r="EL39" s="157" t="str">
        <f t="array" ref="EL39">IFERROR(INDEX($AJ$3:$AJ$130,MATCH(1,($AP$3:$AP$130=$AR39&amp;$AQ39)*($AH$3:$AH$130=EL$3),0),0),"")</f>
        <v/>
      </c>
      <c r="EM39" s="157" t="str">
        <f t="array" ref="EM39">IFERROR(INDEX($AK$3:$AK$130,MATCH(1,($AP$3:$AP$130=$AR39&amp;$AQ39)*($AH$3:$AH$130=EM$3),0),0),"")</f>
        <v/>
      </c>
      <c r="EN39" s="157" t="str">
        <f t="array" ref="EN39">IFERROR(INDEX($AI$3:$AI$130,MATCH(1,($AP$3:$AP$130=$AR39&amp;$AQ39)*($AH$3:$AH$130=EN$3),0),0),"")</f>
        <v/>
      </c>
      <c r="EO39" s="159" t="str">
        <f t="array" ref="EO39">IFERROR(INDEX($AG$3:$AG$130,MATCH(1,($AP$3:$AP$130=$AR39&amp;$AQ39)*($AH$3:$AH$130=EO$3),0),0),"")</f>
        <v/>
      </c>
      <c r="EP39" s="157" t="str">
        <f t="array" ref="EP39">IFERROR(INDEX($AJ$3:$AJ$130,MATCH(1,($AP$3:$AP$130=$AR39&amp;$AQ39)*($AH$3:$AH$130=EP$3),0),0),"")</f>
        <v/>
      </c>
      <c r="EQ39" s="157" t="str">
        <f t="array" ref="EQ39">IFERROR(INDEX($AK$3:$AK$130,MATCH(1,($AP$3:$AP$130=$AR39&amp;$AQ39)*($AH$3:$AH$130=EQ$3),0),0),"")</f>
        <v/>
      </c>
      <c r="ER39" s="157" t="str">
        <f t="array" ref="ER39">IFERROR(INDEX($AI$3:$AI$130,MATCH(1,($AP$3:$AP$130=$AR39&amp;$AQ39)*($AH$3:$AH$130=ER$3),0),0),"")</f>
        <v/>
      </c>
      <c r="ES39" s="159" t="str">
        <f t="array" ref="ES39">IFERROR(INDEX($AG$3:$AG$130,MATCH(1,($AP$3:$AP$130=$AR39&amp;$AQ39)*($AH$3:$AH$130=ES$3),0),0),"")</f>
        <v/>
      </c>
      <c r="ET39" s="157" t="str">
        <f t="array" ref="ET39">IFERROR(INDEX($AJ$3:$AJ$130,MATCH(1,($AP$3:$AP$130=$AR39&amp;$AQ39)*($AH$3:$AH$130=ET$3),0),0),"")</f>
        <v/>
      </c>
      <c r="EU39" s="157" t="str">
        <f t="array" ref="EU39">IFERROR(INDEX($AK$3:$AK$130,MATCH(1,($AP$3:$AP$130=$AR39&amp;$AQ39)*($AH$3:$AH$130=EU$3),0),0),"")</f>
        <v/>
      </c>
      <c r="EV39" s="157" t="str">
        <f t="array" ref="EV39">IFERROR(INDEX($AI$3:$AI$130,MATCH(1,($AP$3:$AP$130=$AR39&amp;$AQ39)*($AH$3:$AH$130=EV$3),0),0),"")</f>
        <v/>
      </c>
      <c r="EW39" s="159" t="str">
        <f t="array" ref="EW39">IFERROR(INDEX($AG$3:$AG$130,MATCH(1,($AP$3:$AP$130=$AR39&amp;$AQ39)*($AH$3:$AH$130=EW$3),0),0),"")</f>
        <v/>
      </c>
      <c r="EX39" s="157" t="str">
        <f t="array" ref="EX39">IFERROR(INDEX($AJ$3:$AJ$130,MATCH(1,($AP$3:$AP$130=$AR39&amp;$AQ39)*($AH$3:$AH$130=EX$3),0),0),"")</f>
        <v/>
      </c>
      <c r="EY39" s="157" t="str">
        <f t="array" ref="EY39">IFERROR(INDEX($AK$3:$AK$130,MATCH(1,($AP$3:$AP$130=$AR39&amp;$AQ39)*($AH$3:$AH$130=EY$3),0),0),"")</f>
        <v/>
      </c>
      <c r="EZ39" s="157" t="str">
        <f t="array" ref="EZ39">IFERROR(INDEX($AI$3:$AI$130,MATCH(1,($AP$3:$AP$130=$AR39&amp;$AQ39)*($AH$3:$AH$130=EZ$3),0),0),"")</f>
        <v/>
      </c>
      <c r="FA39" s="159" t="str">
        <f t="array" ref="FA39">IFERROR(INDEX($AG$3:$AG$130,MATCH(1,($AP$3:$AP$130=$AR39&amp;$AQ39)*($AH$3:$AH$130=FA$3),0),0),"")</f>
        <v/>
      </c>
      <c r="FB39" s="157" t="str">
        <f t="array" ref="FB39">IFERROR(INDEX($AJ$3:$AJ$130,MATCH(1,($AP$3:$AP$130=$AR39&amp;$AQ39)*($AH$3:$AH$130=FB$3),0),0),"")</f>
        <v/>
      </c>
      <c r="FC39" s="157" t="str">
        <f t="array" ref="FC39">IFERROR(INDEX($AK$3:$AK$130,MATCH(1,($AP$3:$AP$130=$AR39&amp;$AQ39)*($AH$3:$AH$130=FC$3),0),0),"")</f>
        <v/>
      </c>
      <c r="FD39" s="157" t="str">
        <f t="array" ref="FD39">IFERROR(INDEX($AI$3:$AI$130,MATCH(1,($AP$3:$AP$130=$AR39&amp;$AQ39)*($AH$3:$AH$130=FD$3),0),0),"")</f>
        <v/>
      </c>
      <c r="FE39" s="159" t="str">
        <f t="array" ref="FE39">IFERROR(INDEX($AG$3:$AG$130,MATCH(1,($AP$3:$AP$130=$AR39&amp;$AQ39)*($AH$3:$AH$130=FE$3),0),0),"")</f>
        <v/>
      </c>
      <c r="FF39" s="157" t="str">
        <f t="array" ref="FF39">IFERROR(INDEX($AJ$3:$AJ$130,MATCH(1,($AP$3:$AP$130=$AR39&amp;$AQ39)*($AH$3:$AH$130=FF$3),0),0),"")</f>
        <v/>
      </c>
      <c r="FG39" s="157" t="str">
        <f t="array" ref="FG39">IFERROR(INDEX($AK$3:$AK$130,MATCH(1,($AP$3:$AP$130=$AR39&amp;$AQ39)*($AH$3:$AH$130=FG$3),0),0),"")</f>
        <v/>
      </c>
    </row>
    <row r="40" spans="2:163" ht="13.8" x14ac:dyDescent="0.25">
      <c r="B40" s="155">
        <f>dummy1!O46</f>
        <v>38</v>
      </c>
      <c r="C40" s="156">
        <f>dummy1!P46</f>
        <v>42040</v>
      </c>
      <c r="D40" s="157">
        <f>dummy1!Q46</f>
        <v>0.79166666666666674</v>
      </c>
      <c r="E40" s="155" t="str">
        <f>dummy1!R46</f>
        <v>Court 6</v>
      </c>
      <c r="W40" s="155"/>
      <c r="X40" s="155"/>
      <c r="Y40" s="155"/>
      <c r="Z40" s="155"/>
      <c r="AA40" s="155"/>
      <c r="AG40" s="155" t="str">
        <f t="shared" si="34"/>
        <v/>
      </c>
      <c r="AH40" s="155" t="str">
        <f t="shared" si="35"/>
        <v/>
      </c>
      <c r="AI40" s="155" t="str">
        <f t="shared" si="36"/>
        <v/>
      </c>
      <c r="AJ40" s="155" t="str">
        <f t="shared" si="37"/>
        <v/>
      </c>
      <c r="AK40" s="155" t="str">
        <f t="shared" si="38"/>
        <v/>
      </c>
      <c r="AL40" s="154">
        <f>IF(dummy1!B47=dummy1!B46,IF(dummy1!C47&gt;1,AL39,AL39+1),1)</f>
        <v>3</v>
      </c>
      <c r="AO40" s="155" t="str">
        <f t="shared" si="41"/>
        <v>3Court 6</v>
      </c>
      <c r="AP40" s="155" t="str">
        <f t="shared" si="42"/>
        <v>3Court 6</v>
      </c>
      <c r="AQ40" s="155" t="str">
        <f t="shared" si="63"/>
        <v>Court 5</v>
      </c>
      <c r="AR40" s="155">
        <f t="shared" si="58"/>
        <v>4</v>
      </c>
      <c r="AS40" s="155">
        <f t="shared" ca="1" si="51"/>
        <v>5</v>
      </c>
      <c r="AT40" s="155">
        <f t="shared" ca="1" si="52"/>
        <v>0</v>
      </c>
      <c r="AU40" s="155">
        <f t="shared" ca="1" si="53"/>
        <v>0</v>
      </c>
      <c r="AV40" s="155">
        <f t="shared" ca="1" si="54"/>
        <v>0</v>
      </c>
      <c r="AW40" s="155">
        <f t="shared" ca="1" si="55"/>
        <v>0</v>
      </c>
      <c r="AX40" s="155">
        <f t="shared" ca="1" si="56"/>
        <v>0</v>
      </c>
      <c r="AY40" s="155">
        <f t="shared" ca="1" si="57"/>
        <v>0</v>
      </c>
      <c r="AZ40" s="157" t="str">
        <f t="array" aca="1" ref="AZ40" ca="1">IFERROR(INDEX($K$3:$K$18,MATCH(1,($AM$3:$AM$18=$AR40&amp;$AQ40)*($J$3:$J$18=AZ$3),0),0),"")</f>
        <v/>
      </c>
      <c r="BA40" s="159" t="str">
        <f t="array" aca="1" ref="BA40" ca="1">IFERROR(INDEX($I$3:$I$18,MATCH(1,($AM$3:$AM$18=$AR40&amp;$AQ40)*($J$3:$J$18=BA$3),0),0),"")</f>
        <v/>
      </c>
      <c r="BB40" s="157" t="str">
        <f t="array" aca="1" ref="BB40" ca="1">IFERROR(INDEX($L$3:$L$18,MATCH(1,($AM$3:$AM$18=$AR40&amp;$AQ40)*($J$3:$J$18=BB$3),0),0),"")</f>
        <v/>
      </c>
      <c r="BC40" s="157" t="str">
        <f t="array" aca="1" ref="BC40" ca="1">IFERROR(INDEX($M$3:$M$18,MATCH(1,($AM$3:$AM$18=$AR40&amp;$AQ40)*($J$3:$J$18=BC$3),0),0),"")</f>
        <v/>
      </c>
      <c r="BD40" s="157" t="str">
        <f t="array" aca="1" ref="BD40" ca="1">IFERROR(INDEX($K$3:$K$18,MATCH(1,($AM$3:$AM$18=$AR40&amp;$AQ40)*($J$3:$J$18=BD$3),0),0),"")</f>
        <v/>
      </c>
      <c r="BE40" s="159" t="str">
        <f t="array" aca="1" ref="BE40" ca="1">IFERROR(INDEX($I$3:$I$18,MATCH(1,($AM$3:$AM$18=$AR40&amp;$AQ40)*($J$3:$J$18=BE$3),0),0),"")</f>
        <v/>
      </c>
      <c r="BF40" s="157" t="str">
        <f t="array" aca="1" ref="BF40" ca="1">IFERROR(INDEX($L$3:$L$18,MATCH(1,($AM$3:$AM$18=$AR40&amp;$AQ40)*($J$3:$J$18=BF$3),0),0),"")</f>
        <v/>
      </c>
      <c r="BG40" s="157" t="str">
        <f t="array" aca="1" ref="BG40" ca="1">IFERROR(INDEX($M$3:$M$18,MATCH(1,($AM$3:$AM$18=$AR40&amp;$AQ40)*($J$3:$J$18=BG$3),0),0),"")</f>
        <v/>
      </c>
      <c r="BH40" s="157" t="str">
        <f t="array" aca="1" ref="BH40" ca="1">IFERROR(INDEX($K$3:$K$18,MATCH(1,($AM$3:$AM$18=$AR40&amp;$AQ40)*($J$3:$J$18=BH$3),0),0),"")</f>
        <v/>
      </c>
      <c r="BI40" s="159" t="str">
        <f t="array" aca="1" ref="BI40" ca="1">IFERROR(INDEX($I$3:$I$18,MATCH(1,($AM$3:$AM$18=$AR40&amp;$AQ40)*($J$3:$J$18=BI$3),0),0),"")</f>
        <v/>
      </c>
      <c r="BJ40" s="157" t="str">
        <f t="array" aca="1" ref="BJ40" ca="1">IFERROR(INDEX($L$3:$L$18,MATCH(1,($AM$3:$AM$18=$AR40&amp;$AQ40)*($J$3:$J$18=BJ$3),0),0),"")</f>
        <v/>
      </c>
      <c r="BK40" s="157" t="str">
        <f t="array" aca="1" ref="BK40" ca="1">IFERROR(INDEX($M$3:$M$18,MATCH(1,($AM$3:$AM$18=$AR40&amp;$AQ40)*($J$3:$J$18=BK$3),0),0),"")</f>
        <v/>
      </c>
      <c r="BL40" s="157" t="str">
        <f t="array" aca="1" ref="BL40" ca="1">IFERROR(INDEX($K$3:$K$18,MATCH(1,($AM$3:$AM$18=$AR40&amp;$AQ40)*($J$3:$J$18=BL$3),0),0),"")</f>
        <v/>
      </c>
      <c r="BM40" s="159" t="str">
        <f t="array" aca="1" ref="BM40" ca="1">IFERROR(INDEX($I$3:$I$18,MATCH(1,($AM$3:$AM$18=$AR40&amp;$AQ40)*($J$3:$J$18=BM$3),0),0),"")</f>
        <v/>
      </c>
      <c r="BN40" s="157" t="str">
        <f t="array" aca="1" ref="BN40" ca="1">IFERROR(INDEX($L$3:$L$18,MATCH(1,($AM$3:$AM$18=$AR40&amp;$AQ40)*($J$3:$J$18=BN$3),0),0),"")</f>
        <v/>
      </c>
      <c r="BO40" s="157" t="str">
        <f t="array" aca="1" ref="BO40" ca="1">IFERROR(INDEX($M$3:$M$18,MATCH(1,($AM$3:$AM$18=$AR40&amp;$AQ40)*($J$3:$J$18=BO$3),0),0),"")</f>
        <v/>
      </c>
      <c r="BP40" s="157" t="str">
        <f t="array" aca="1" ref="BP40" ca="1">IFERROR(INDEX($K$3:$K$18,MATCH(1,($AM$3:$AM$18=$AR40&amp;$AQ40)*($J$3:$J$18=BP$3),0),0),"")</f>
        <v/>
      </c>
      <c r="BQ40" s="159" t="str">
        <f t="array" aca="1" ref="BQ40" ca="1">IFERROR(INDEX($I$3:$I$18,MATCH(1,($AM$3:$AM$18=$AR40&amp;$AQ40)*($J$3:$J$18=BQ$3),0),0),"")</f>
        <v/>
      </c>
      <c r="BR40" s="157" t="str">
        <f t="array" aca="1" ref="BR40" ca="1">IFERROR(INDEX($L$3:$L$18,MATCH(1,($AM$3:$AM$18=$AR40&amp;$AQ40)*($J$3:$J$18=BR$3),0),0),"")</f>
        <v/>
      </c>
      <c r="BS40" s="157" t="str">
        <f t="array" aca="1" ref="BS40" ca="1">IFERROR(INDEX($M$3:$M$18,MATCH(1,($AM$3:$AM$18=$AR40&amp;$AQ40)*($J$3:$J$18=BS$3),0),0),"")</f>
        <v/>
      </c>
      <c r="BT40" s="157" t="str">
        <f t="array" aca="1" ref="BT40" ca="1">IFERROR(INDEX($K$3:$K$18,MATCH(1,($AM$3:$AM$18=$AR40&amp;$AQ40)*($J$3:$J$18=BT$3),0),0),"")</f>
        <v/>
      </c>
      <c r="BU40" s="159" t="str">
        <f t="array" aca="1" ref="BU40" ca="1">IFERROR(INDEX($I$3:$I$18,MATCH(1,($AM$3:$AM$18=$AR40&amp;$AQ40)*($J$3:$J$18=BU$3),0),0),"")</f>
        <v/>
      </c>
      <c r="BV40" s="157" t="str">
        <f t="array" aca="1" ref="BV40" ca="1">IFERROR(INDEX($L$3:$L$18,MATCH(1,($AM$3:$AM$18=$AR40&amp;$AQ40)*($J$3:$J$18=BV$3),0),0),"")</f>
        <v/>
      </c>
      <c r="BW40" s="157" t="str">
        <f t="array" aca="1" ref="BW40" ca="1">IFERROR(INDEX($M$3:$M$18,MATCH(1,($AM$3:$AM$18=$AR40&amp;$AQ40)*($J$3:$J$18=BW$3),0),0),"")</f>
        <v/>
      </c>
      <c r="BX40" s="157" t="str">
        <f t="array" aca="1" ref="BX40" ca="1">IFERROR(INDEX($K$3:$K$18,MATCH(1,($AM$3:$AM$18=$AR40&amp;$AQ40)*($J$3:$J$18=BX$3),0),0),"")</f>
        <v/>
      </c>
      <c r="BY40" s="159" t="str">
        <f t="array" aca="1" ref="BY40" ca="1">IFERROR(INDEX($I$3:$I$18,MATCH(1,($AM$3:$AM$18=$AR40&amp;$AQ40)*($J$3:$J$18=BY$3),0),0),"")</f>
        <v/>
      </c>
      <c r="BZ40" s="157" t="str">
        <f t="array" aca="1" ref="BZ40" ca="1">IFERROR(INDEX($L$3:$L$18,MATCH(1,($AM$3:$AM$18=$AR40&amp;$AQ40)*($J$3:$J$18=BZ$3),0),0),"")</f>
        <v/>
      </c>
      <c r="CA40" s="157" t="str">
        <f t="array" aca="1" ref="CA40" ca="1">IFERROR(INDEX($M$3:$M$18,MATCH(1,($AM$3:$AM$18=$AR40&amp;$AQ40)*($J$3:$J$18=CA$3),0),0),"")</f>
        <v/>
      </c>
      <c r="CB40" s="157" t="str">
        <f t="array" ref="CB40">IFERROR(INDEX($S$3:$S$34,MATCH(1,($AN$3:$AN$34=$AR40&amp;$AQ40)*($R$3:$R$34=CB$3),0),0),"")</f>
        <v/>
      </c>
      <c r="CC40" s="159" t="str">
        <f t="array" ref="CC40">IFERROR(INDEX($Q$3:$Q$34,MATCH(1,($AN$3:$AN$34=$AR40&amp;$AQ40)*($R$3:$R$34=CC$3),0),0),"")</f>
        <v/>
      </c>
      <c r="CD40" s="157" t="str">
        <f t="array" ref="CD40">IFERROR(INDEX($T$3:$T$34,MATCH(1,($AN$3:$AN$34=$AR40&amp;$AQ40)*($R$3:$R$34=CD$3),0),0),"")</f>
        <v/>
      </c>
      <c r="CE40" s="157" t="str">
        <f t="array" ref="CE40">IFERROR(INDEX($U$3:$U$34,MATCH(1,($AN$3:$AN$34=$AR40&amp;$AQ40)*($R$3:$R$34=CE$3),0),0),"")</f>
        <v/>
      </c>
      <c r="CF40" s="157" t="str">
        <f t="array" ref="CF40">IFERROR(INDEX($S$3:$S$34,MATCH(1,($AN$3:$AN$34=$AR40&amp;$AQ40)*($R$3:$R$34=CF$3),0),0),"")</f>
        <v/>
      </c>
      <c r="CG40" s="159" t="str">
        <f t="array" ref="CG40">IFERROR(INDEX($Q$3:$Q$34,MATCH(1,($AN$3:$AN$34=$AR40&amp;$AQ40)*($R$3:$R$34=CG$3),0),0),"")</f>
        <v/>
      </c>
      <c r="CH40" s="157" t="str">
        <f t="array" ref="CH40">IFERROR(INDEX($T$3:$T$34,MATCH(1,($AN$3:$AN$34=$AR40&amp;$AQ40)*($R$3:$R$34=CH$3),0),0),"")</f>
        <v/>
      </c>
      <c r="CI40" s="157" t="str">
        <f t="array" ref="CI40">IFERROR(INDEX($U$3:$U$34,MATCH(1,($AN$3:$AN$34=$AR40&amp;$AQ40)*($R$3:$R$34=CI$3),0),0),"")</f>
        <v/>
      </c>
      <c r="CJ40" s="157" t="str">
        <f t="array" ref="CJ40">IFERROR(INDEX($S$3:$S$34,MATCH(1,($AN$3:$AN$34=$AR40&amp;$AQ40)*($R$3:$R$34=CJ$3),0),0),"")</f>
        <v/>
      </c>
      <c r="CK40" s="159" t="str">
        <f t="array" ref="CK40">IFERROR(INDEX($Q$3:$Q$34,MATCH(1,($AN$3:$AN$34=$AR40&amp;$AQ40)*($R$3:$R$34=CK$3),0),0),"")</f>
        <v/>
      </c>
      <c r="CL40" s="157" t="str">
        <f t="array" ref="CL40">IFERROR(INDEX($T$3:$T$34,MATCH(1,($AN$3:$AN$34=$AR40&amp;$AQ40)*($R$3:$R$34=CL$3),0),0),"")</f>
        <v/>
      </c>
      <c r="CM40" s="157" t="str">
        <f t="array" ref="CM40">IFERROR(INDEX($U$3:$U$34,MATCH(1,($AN$3:$AN$34=$AR40&amp;$AQ40)*($R$3:$R$34=CM$3),0),0),"")</f>
        <v/>
      </c>
      <c r="CN40" s="157" t="str">
        <f t="array" ref="CN40">IFERROR(INDEX($S$3:$S$34,MATCH(1,($AN$3:$AN$34=$AR40&amp;$AQ40)*($R$3:$R$34=CN$3),0),0),"")</f>
        <v/>
      </c>
      <c r="CO40" s="159" t="str">
        <f t="array" ref="CO40">IFERROR(INDEX($Q$3:$Q$34,MATCH(1,($AN$3:$AN$34=$AR40&amp;$AQ40)*($R$3:$R$34=CO$3),0),0),"")</f>
        <v/>
      </c>
      <c r="CP40" s="157" t="str">
        <f t="array" ref="CP40">IFERROR(INDEX($T$3:$T$34,MATCH(1,($AN$3:$AN$34=$AR40&amp;$AQ40)*($R$3:$R$34=CP$3),0),0),"")</f>
        <v/>
      </c>
      <c r="CQ40" s="157" t="str">
        <f t="array" ref="CQ40">IFERROR(INDEX($U$3:$U$34,MATCH(1,($AN$3:$AN$34=$AR40&amp;$AQ40)*($R$3:$R$34=CQ$3),0),0),"")</f>
        <v/>
      </c>
      <c r="CR40" s="157" t="str">
        <f t="array" ref="CR40">IFERROR(INDEX($S$3:$S$34,MATCH(1,($AN$3:$AN$34=$AR40&amp;$AQ40)*($R$3:$R$34=CR$3),0),0),"")</f>
        <v/>
      </c>
      <c r="CS40" s="159" t="str">
        <f t="array" ref="CS40">IFERROR(INDEX($Q$3:$Q$34,MATCH(1,($AN$3:$AN$34=$AR40&amp;$AQ40)*($R$3:$R$34=CS$3),0),0),"")</f>
        <v/>
      </c>
      <c r="CT40" s="157" t="str">
        <f t="array" ref="CT40">IFERROR(INDEX($T$3:$T$34,MATCH(1,($AN$3:$AN$34=$AR40&amp;$AQ40)*($R$3:$R$34=CT$3),0),0),"")</f>
        <v/>
      </c>
      <c r="CU40" s="157" t="str">
        <f t="array" ref="CU40">IFERROR(INDEX($U$3:$U$34,MATCH(1,($AN$3:$AN$34=$AR40&amp;$AQ40)*($R$3:$R$34=CU$3),0),0),"")</f>
        <v/>
      </c>
      <c r="CV40" s="157" t="str">
        <f t="array" ref="CV40">IFERROR(INDEX($S$3:$S$34,MATCH(1,($AN$3:$AN$34=$AR40&amp;$AQ40)*($R$3:$R$34=CV$3),0),0),"")</f>
        <v/>
      </c>
      <c r="CW40" s="159" t="str">
        <f t="array" ref="CW40">IFERROR(INDEX($Q$3:$Q$34,MATCH(1,($AN$3:$AN$34=$AR40&amp;$AQ40)*($R$3:$R$34=CW$3),0),0),"")</f>
        <v/>
      </c>
      <c r="CX40" s="157" t="str">
        <f t="array" ref="CX40">IFERROR(INDEX($T$3:$T$34,MATCH(1,($AN$3:$AN$34=$AR40&amp;$AQ40)*($R$3:$R$34=CX$3),0),0),"")</f>
        <v/>
      </c>
      <c r="CY40" s="157" t="str">
        <f t="array" ref="CY40">IFERROR(INDEX($U$3:$U$34,MATCH(1,($AN$3:$AN$34=$AR40&amp;$AQ40)*($R$3:$R$34=CY$3),0),0),"")</f>
        <v/>
      </c>
      <c r="CZ40" s="157" t="str">
        <f t="array" ref="CZ40">IFERROR(INDEX($S$3:$S$34,MATCH(1,($AN$3:$AN$34=$AR40&amp;$AQ40)*($R$3:$R$34=CZ$3),0),0),"")</f>
        <v/>
      </c>
      <c r="DA40" s="159" t="str">
        <f t="array" ref="DA40">IFERROR(INDEX($Q$3:$Q$34,MATCH(1,($AN$3:$AN$34=$AR40&amp;$AQ40)*($R$3:$R$34=DA$3),0),0),"")</f>
        <v/>
      </c>
      <c r="DB40" s="157" t="str">
        <f t="array" ref="DB40">IFERROR(INDEX($T$3:$T$34,MATCH(1,($AN$3:$AN$34=$AR40&amp;$AQ40)*($R$3:$R$34=DB$3),0),0),"")</f>
        <v/>
      </c>
      <c r="DC40" s="157" t="str">
        <f t="array" ref="DC40">IFERROR(INDEX($U$3:$U$34,MATCH(1,($AN$3:$AN$34=$AR40&amp;$AQ40)*($R$3:$R$34=DC$3),0),0),"")</f>
        <v/>
      </c>
      <c r="DD40" s="157" t="str">
        <f t="array" ref="DD40">IFERROR(INDEX($AA$3:$AA$66,MATCH(1,($AO$3:$AO$66=$AR40&amp;$AQ40)*($Z$3:$Z$66=DD$3),0),0),"")</f>
        <v/>
      </c>
      <c r="DE40" s="159" t="str">
        <f t="array" ref="DE40">IFERROR(INDEX($Y$3:$Y$66,MATCH(1,($AO$3:$AO$66=$AR40&amp;$AQ40)*($Z$3:$Z$66=DE$3),0),0),"")</f>
        <v/>
      </c>
      <c r="DF40" s="157" t="str">
        <f t="array" ref="DF40">IFERROR(INDEX($AB$3:$AB$66,MATCH(1,($AO$3:$AO$66=$AR40&amp;$AQ40)*($Z$3:$Z$66=DF$3),0),0),"")</f>
        <v/>
      </c>
      <c r="DG40" s="157" t="str">
        <f t="array" ref="DG40">IFERROR(INDEX($AC$3:$AC$66,MATCH(1,($AO$3:$AO$66=$AR40&amp;$AQ40)*($Z$3:$Z$66=DG$3),0),0),"")</f>
        <v/>
      </c>
      <c r="DH40" s="157" t="str">
        <f t="array" ref="DH40">IFERROR(INDEX($AA$3:$AA$66,MATCH(1,($AO$3:$AO$66=$AR40&amp;$AQ40)*($Z$3:$Z$66=DH$3),0),0),"")</f>
        <v/>
      </c>
      <c r="DI40" s="159" t="str">
        <f t="array" ref="DI40">IFERROR(INDEX($Y$3:$Y$66,MATCH(1,($AO$3:$AO$66=$AR40&amp;$AQ40)*($Z$3:$Z$66=DI$3),0),0),"")</f>
        <v/>
      </c>
      <c r="DJ40" s="157" t="str">
        <f t="array" ref="DJ40">IFERROR(INDEX($AB$3:$AB$66,MATCH(1,($AO$3:$AO$66=$AR40&amp;$AQ40)*($Z$3:$Z$66=DJ$3),0),0),"")</f>
        <v/>
      </c>
      <c r="DK40" s="157" t="str">
        <f t="array" ref="DK40">IFERROR(INDEX($AC$3:$AC$66,MATCH(1,($AO$3:$AO$66=$AR40&amp;$AQ40)*($Z$3:$Z$66=DK$3),0),0),"")</f>
        <v/>
      </c>
      <c r="DL40" s="157" t="str">
        <f t="array" ref="DL40">IFERROR(INDEX($AA$3:$AA$66,MATCH(1,($AO$3:$AO$66=$AR40&amp;$AQ40)*($Z$3:$Z$66=DL$3),0),0),"")</f>
        <v/>
      </c>
      <c r="DM40" s="159" t="str">
        <f t="array" ref="DM40">IFERROR(INDEX($Y$3:$Y$66,MATCH(1,($AO$3:$AO$66=$AR40&amp;$AQ40)*($Z$3:$Z$66=DM$3),0),0),"")</f>
        <v/>
      </c>
      <c r="DN40" s="157" t="str">
        <f t="array" ref="DN40">IFERROR(INDEX($AB$3:$AB$66,MATCH(1,($AO$3:$AO$66=$AR40&amp;$AQ40)*($Z$3:$Z$66=DN$3),0),0),"")</f>
        <v/>
      </c>
      <c r="DO40" s="157" t="str">
        <f t="array" ref="DO40">IFERROR(INDEX($AC$3:$AC$66,MATCH(1,($AO$3:$AO$66=$AR40&amp;$AQ40)*($Z$3:$Z$66=DO$3),0),0),"")</f>
        <v/>
      </c>
      <c r="DP40" s="157" t="str">
        <f t="array" ref="DP40">IFERROR(INDEX($AA$3:$AA$66,MATCH(1,($AO$3:$AO$66=$AR40&amp;$AQ40)*($Z$3:$Z$66=DP$3),0),0),"")</f>
        <v/>
      </c>
      <c r="DQ40" s="159" t="str">
        <f t="array" ref="DQ40">IFERROR(INDEX($Y$3:$Y$66,MATCH(1,($AO$3:$AO$66=$AR40&amp;$AQ40)*($Z$3:$Z$66=DQ$3),0),0),"")</f>
        <v/>
      </c>
      <c r="DR40" s="157" t="str">
        <f t="array" ref="DR40">IFERROR(INDEX($AB$3:$AB$66,MATCH(1,($AO$3:$AO$66=$AR40&amp;$AQ40)*($Z$3:$Z$66=DR$3),0),0),"")</f>
        <v/>
      </c>
      <c r="DS40" s="157" t="str">
        <f t="array" ref="DS40">IFERROR(INDEX($AC$3:$AC$66,MATCH(1,($AO$3:$AO$66=$AR40&amp;$AQ40)*($Z$3:$Z$66=DS$3),0),0),"")</f>
        <v/>
      </c>
      <c r="DT40" s="157" t="str">
        <f t="array" ref="DT40">IFERROR(INDEX($AA$3:$AA$66,MATCH(1,($AO$3:$AO$66=$AR40&amp;$AQ40)*($Z$3:$Z$66=DT$3),0),0),"")</f>
        <v/>
      </c>
      <c r="DU40" s="159" t="str">
        <f t="array" ref="DU40">IFERROR(INDEX($Y$3:$Y$66,MATCH(1,($AO$3:$AO$66=$AR40&amp;$AQ40)*($Z$3:$Z$66=DU$3),0),0),"")</f>
        <v/>
      </c>
      <c r="DV40" s="157" t="str">
        <f t="array" ref="DV40">IFERROR(INDEX($AB$3:$AB$66,MATCH(1,($AO$3:$AO$66=$AR40&amp;$AQ40)*($Z$3:$Z$66=DV$3),0),0),"")</f>
        <v/>
      </c>
      <c r="DW40" s="157" t="str">
        <f t="array" ref="DW40">IFERROR(INDEX($AC$3:$AC$66,MATCH(1,($AO$3:$AO$66=$AR40&amp;$AQ40)*($Z$3:$Z$66=DW$3),0),0),"")</f>
        <v/>
      </c>
      <c r="DX40" s="157" t="str">
        <f t="array" ref="DX40">IFERROR(INDEX($AA$3:$AA$66,MATCH(1,($AO$3:$AO$66=$AR40&amp;$AQ40)*($Z$3:$Z$66=DX$3),0),0),"")</f>
        <v/>
      </c>
      <c r="DY40" s="159" t="str">
        <f t="array" ref="DY40">IFERROR(INDEX($Y$3:$Y$66,MATCH(1,($AO$3:$AO$66=$AR40&amp;$AQ40)*($Z$3:$Z$66=DY$3),0),0),"")</f>
        <v/>
      </c>
      <c r="DZ40" s="157" t="str">
        <f t="array" ref="DZ40">IFERROR(INDEX($AB$3:$AB$66,MATCH(1,($AO$3:$AO$66=$AR40&amp;$AQ40)*($Z$3:$Z$66=DZ$3),0),0),"")</f>
        <v/>
      </c>
      <c r="EA40" s="157" t="str">
        <f t="array" ref="EA40">IFERROR(INDEX($AC$3:$AC$66,MATCH(1,($AO$3:$AO$66=$AR40&amp;$AQ40)*($Z$3:$Z$66=EA$3),0),0),"")</f>
        <v/>
      </c>
      <c r="EB40" s="157" t="str">
        <f t="array" ref="EB40">IFERROR(INDEX($AA$3:$AA$66,MATCH(1,($AO$3:$AO$66=$AR40&amp;$AQ40)*($Z$3:$Z$66=EB$3),0),0),"")</f>
        <v/>
      </c>
      <c r="EC40" s="159" t="str">
        <f t="array" ref="EC40">IFERROR(INDEX($Y$3:$Y$66,MATCH(1,($AO$3:$AO$66=$AR40&amp;$AQ40)*($Z$3:$Z$66=EC$3),0),0),"")</f>
        <v/>
      </c>
      <c r="ED40" s="157" t="str">
        <f t="array" ref="ED40">IFERROR(INDEX($AB$3:$AB$66,MATCH(1,($AO$3:$AO$66=$AR40&amp;$AQ40)*($Z$3:$Z$66=ED$3),0),0),"")</f>
        <v/>
      </c>
      <c r="EE40" s="157" t="str">
        <f t="array" ref="EE40">IFERROR(INDEX($AC$3:$AC$66,MATCH(1,($AO$3:$AO$66=$AR40&amp;$AQ40)*($Z$3:$Z$66=EE$3),0),0),"")</f>
        <v/>
      </c>
      <c r="EF40" s="157" t="str">
        <f t="array" ref="EF40">IFERROR(INDEX($AI$3:$AI$130,MATCH(1,($AP$3:$AP$130=$AR40&amp;$AQ40)*($AH$3:$AH$130=EF$3),0),0),"")</f>
        <v/>
      </c>
      <c r="EG40" s="159" t="str">
        <f t="array" ref="EG40">IFERROR(INDEX($AG$3:$AG$130,MATCH(1,($AP$3:$AP$130=$AR40&amp;$AQ40)*($AH$3:$AH$130=EG$3),0),0),"")</f>
        <v/>
      </c>
      <c r="EH40" s="157" t="str">
        <f t="array" ref="EH40">IFERROR(INDEX($AJ$3:$AJ$130,MATCH(1,($AP$3:$AP$130=$AR40&amp;$AQ40)*($AH$3:$AH$130=EH$3),0),0),"")</f>
        <v/>
      </c>
      <c r="EI40" s="157" t="str">
        <f t="array" ref="EI40">IFERROR(INDEX($AK$3:$AK$130,MATCH(1,($AP$3:$AP$130=$AR40&amp;$AQ40)*($AH$3:$AH$130=EI$3),0),0),"")</f>
        <v/>
      </c>
      <c r="EJ40" s="157" t="str">
        <f t="array" ref="EJ40">IFERROR(INDEX($AI$3:$AI$130,MATCH(1,($AP$3:$AP$130=$AR40&amp;$AQ40)*($AH$3:$AH$130=EJ$3),0),0),"")</f>
        <v/>
      </c>
      <c r="EK40" s="159" t="str">
        <f t="array" ref="EK40">IFERROR(INDEX($AG$3:$AG$130,MATCH(1,($AP$3:$AP$130=$AR40&amp;$AQ40)*($AH$3:$AH$130=EK$3),0),0),"")</f>
        <v/>
      </c>
      <c r="EL40" s="157" t="str">
        <f t="array" ref="EL40">IFERROR(INDEX($AJ$3:$AJ$130,MATCH(1,($AP$3:$AP$130=$AR40&amp;$AQ40)*($AH$3:$AH$130=EL$3),0),0),"")</f>
        <v/>
      </c>
      <c r="EM40" s="157" t="str">
        <f t="array" ref="EM40">IFERROR(INDEX($AK$3:$AK$130,MATCH(1,($AP$3:$AP$130=$AR40&amp;$AQ40)*($AH$3:$AH$130=EM$3),0),0),"")</f>
        <v/>
      </c>
      <c r="EN40" s="157" t="str">
        <f t="array" ref="EN40">IFERROR(INDEX($AI$3:$AI$130,MATCH(1,($AP$3:$AP$130=$AR40&amp;$AQ40)*($AH$3:$AH$130=EN$3),0),0),"")</f>
        <v/>
      </c>
      <c r="EO40" s="159" t="str">
        <f t="array" ref="EO40">IFERROR(INDEX($AG$3:$AG$130,MATCH(1,($AP$3:$AP$130=$AR40&amp;$AQ40)*($AH$3:$AH$130=EO$3),0),0),"")</f>
        <v/>
      </c>
      <c r="EP40" s="157" t="str">
        <f t="array" ref="EP40">IFERROR(INDEX($AJ$3:$AJ$130,MATCH(1,($AP$3:$AP$130=$AR40&amp;$AQ40)*($AH$3:$AH$130=EP$3),0),0),"")</f>
        <v/>
      </c>
      <c r="EQ40" s="157" t="str">
        <f t="array" ref="EQ40">IFERROR(INDEX($AK$3:$AK$130,MATCH(1,($AP$3:$AP$130=$AR40&amp;$AQ40)*($AH$3:$AH$130=EQ$3),0),0),"")</f>
        <v/>
      </c>
      <c r="ER40" s="157" t="str">
        <f t="array" ref="ER40">IFERROR(INDEX($AI$3:$AI$130,MATCH(1,($AP$3:$AP$130=$AR40&amp;$AQ40)*($AH$3:$AH$130=ER$3),0),0),"")</f>
        <v/>
      </c>
      <c r="ES40" s="159" t="str">
        <f t="array" ref="ES40">IFERROR(INDEX($AG$3:$AG$130,MATCH(1,($AP$3:$AP$130=$AR40&amp;$AQ40)*($AH$3:$AH$130=ES$3),0),0),"")</f>
        <v/>
      </c>
      <c r="ET40" s="157" t="str">
        <f t="array" ref="ET40">IFERROR(INDEX($AJ$3:$AJ$130,MATCH(1,($AP$3:$AP$130=$AR40&amp;$AQ40)*($AH$3:$AH$130=ET$3),0),0),"")</f>
        <v/>
      </c>
      <c r="EU40" s="157" t="str">
        <f t="array" ref="EU40">IFERROR(INDEX($AK$3:$AK$130,MATCH(1,($AP$3:$AP$130=$AR40&amp;$AQ40)*($AH$3:$AH$130=EU$3),0),0),"")</f>
        <v/>
      </c>
      <c r="EV40" s="157" t="str">
        <f t="array" ref="EV40">IFERROR(INDEX($AI$3:$AI$130,MATCH(1,($AP$3:$AP$130=$AR40&amp;$AQ40)*($AH$3:$AH$130=EV$3),0),0),"")</f>
        <v/>
      </c>
      <c r="EW40" s="159" t="str">
        <f t="array" ref="EW40">IFERROR(INDEX($AG$3:$AG$130,MATCH(1,($AP$3:$AP$130=$AR40&amp;$AQ40)*($AH$3:$AH$130=EW$3),0),0),"")</f>
        <v/>
      </c>
      <c r="EX40" s="157" t="str">
        <f t="array" ref="EX40">IFERROR(INDEX($AJ$3:$AJ$130,MATCH(1,($AP$3:$AP$130=$AR40&amp;$AQ40)*($AH$3:$AH$130=EX$3),0),0),"")</f>
        <v/>
      </c>
      <c r="EY40" s="157" t="str">
        <f t="array" ref="EY40">IFERROR(INDEX($AK$3:$AK$130,MATCH(1,($AP$3:$AP$130=$AR40&amp;$AQ40)*($AH$3:$AH$130=EY$3),0),0),"")</f>
        <v/>
      </c>
      <c r="EZ40" s="157" t="str">
        <f t="array" ref="EZ40">IFERROR(INDEX($AI$3:$AI$130,MATCH(1,($AP$3:$AP$130=$AR40&amp;$AQ40)*($AH$3:$AH$130=EZ$3),0),0),"")</f>
        <v/>
      </c>
      <c r="FA40" s="159" t="str">
        <f t="array" ref="FA40">IFERROR(INDEX($AG$3:$AG$130,MATCH(1,($AP$3:$AP$130=$AR40&amp;$AQ40)*($AH$3:$AH$130=FA$3),0),0),"")</f>
        <v/>
      </c>
      <c r="FB40" s="157" t="str">
        <f t="array" ref="FB40">IFERROR(INDEX($AJ$3:$AJ$130,MATCH(1,($AP$3:$AP$130=$AR40&amp;$AQ40)*($AH$3:$AH$130=FB$3),0),0),"")</f>
        <v/>
      </c>
      <c r="FC40" s="157" t="str">
        <f t="array" ref="FC40">IFERROR(INDEX($AK$3:$AK$130,MATCH(1,($AP$3:$AP$130=$AR40&amp;$AQ40)*($AH$3:$AH$130=FC$3),0),0),"")</f>
        <v/>
      </c>
      <c r="FD40" s="157" t="str">
        <f t="array" ref="FD40">IFERROR(INDEX($AI$3:$AI$130,MATCH(1,($AP$3:$AP$130=$AR40&amp;$AQ40)*($AH$3:$AH$130=FD$3),0),0),"")</f>
        <v/>
      </c>
      <c r="FE40" s="159" t="str">
        <f t="array" ref="FE40">IFERROR(INDEX($AG$3:$AG$130,MATCH(1,($AP$3:$AP$130=$AR40&amp;$AQ40)*($AH$3:$AH$130=FE$3),0),0),"")</f>
        <v/>
      </c>
      <c r="FF40" s="157" t="str">
        <f t="array" ref="FF40">IFERROR(INDEX($AJ$3:$AJ$130,MATCH(1,($AP$3:$AP$130=$AR40&amp;$AQ40)*($AH$3:$AH$130=FF$3),0),0),"")</f>
        <v/>
      </c>
      <c r="FG40" s="157" t="str">
        <f t="array" ref="FG40">IFERROR(INDEX($AK$3:$AK$130,MATCH(1,($AP$3:$AP$130=$AR40&amp;$AQ40)*($AH$3:$AH$130=FG$3),0),0),"")</f>
        <v/>
      </c>
    </row>
    <row r="41" spans="2:163" ht="13.8" x14ac:dyDescent="0.25">
      <c r="B41" s="155">
        <f>dummy1!O47</f>
        <v>39</v>
      </c>
      <c r="C41" s="156">
        <f>dummy1!P47</f>
        <v>42040</v>
      </c>
      <c r="D41" s="157">
        <f>dummy1!Q47</f>
        <v>0.79166666666666674</v>
      </c>
      <c r="E41" s="155" t="str">
        <f>dummy1!R47</f>
        <v>Court 7</v>
      </c>
      <c r="W41" s="155"/>
      <c r="X41" s="155"/>
      <c r="Y41" s="155"/>
      <c r="Z41" s="155"/>
      <c r="AA41" s="155"/>
      <c r="AG41" s="155" t="str">
        <f t="shared" si="34"/>
        <v/>
      </c>
      <c r="AH41" s="155" t="str">
        <f t="shared" si="35"/>
        <v/>
      </c>
      <c r="AI41" s="155" t="str">
        <f t="shared" si="36"/>
        <v/>
      </c>
      <c r="AJ41" s="155" t="str">
        <f t="shared" si="37"/>
        <v/>
      </c>
      <c r="AK41" s="155" t="str">
        <f t="shared" si="38"/>
        <v/>
      </c>
      <c r="AL41" s="154">
        <f>IF(dummy1!B48=dummy1!B47,IF(dummy1!C48&gt;1,AL40,AL40+1),1)</f>
        <v>3</v>
      </c>
      <c r="AO41" s="155" t="str">
        <f t="shared" si="41"/>
        <v>3Court 7</v>
      </c>
      <c r="AP41" s="155" t="str">
        <f t="shared" si="42"/>
        <v>3Court 7</v>
      </c>
      <c r="AQ41" s="155" t="str">
        <f t="shared" si="63"/>
        <v>Court 5</v>
      </c>
      <c r="AR41" s="155">
        <f t="shared" si="58"/>
        <v>5</v>
      </c>
      <c r="AS41" s="155">
        <f t="shared" ca="1" si="51"/>
        <v>5</v>
      </c>
      <c r="AT41" s="155">
        <f t="shared" ca="1" si="52"/>
        <v>0</v>
      </c>
      <c r="AU41" s="155">
        <f t="shared" ca="1" si="53"/>
        <v>0</v>
      </c>
      <c r="AV41" s="155">
        <f t="shared" ca="1" si="54"/>
        <v>0</v>
      </c>
      <c r="AW41" s="155">
        <f t="shared" ca="1" si="55"/>
        <v>0</v>
      </c>
      <c r="AX41" s="155">
        <f t="shared" ca="1" si="56"/>
        <v>0</v>
      </c>
      <c r="AY41" s="155">
        <f t="shared" ca="1" si="57"/>
        <v>0</v>
      </c>
      <c r="AZ41" s="157" t="str">
        <f t="array" aca="1" ref="AZ41" ca="1">IFERROR(INDEX($K$3:$K$18,MATCH(1,($AM$3:$AM$18=$AR41&amp;$AQ41)*($J$3:$J$18=AZ$3),0),0),"")</f>
        <v/>
      </c>
      <c r="BA41" s="159" t="str">
        <f t="array" aca="1" ref="BA41" ca="1">IFERROR(INDEX($I$3:$I$18,MATCH(1,($AM$3:$AM$18=$AR41&amp;$AQ41)*($J$3:$J$18=BA$3),0),0),"")</f>
        <v/>
      </c>
      <c r="BB41" s="157" t="str">
        <f t="array" aca="1" ref="BB41" ca="1">IFERROR(INDEX($L$3:$L$18,MATCH(1,($AM$3:$AM$18=$AR41&amp;$AQ41)*($J$3:$J$18=BB$3),0),0),"")</f>
        <v/>
      </c>
      <c r="BC41" s="157" t="str">
        <f t="array" aca="1" ref="BC41" ca="1">IFERROR(INDEX($M$3:$M$18,MATCH(1,($AM$3:$AM$18=$AR41&amp;$AQ41)*($J$3:$J$18=BC$3),0),0),"")</f>
        <v/>
      </c>
      <c r="BD41" s="157" t="str">
        <f t="array" aca="1" ref="BD41" ca="1">IFERROR(INDEX($K$3:$K$18,MATCH(1,($AM$3:$AM$18=$AR41&amp;$AQ41)*($J$3:$J$18=BD$3),0),0),"")</f>
        <v/>
      </c>
      <c r="BE41" s="159" t="str">
        <f t="array" aca="1" ref="BE41" ca="1">IFERROR(INDEX($I$3:$I$18,MATCH(1,($AM$3:$AM$18=$AR41&amp;$AQ41)*($J$3:$J$18=BE$3),0),0),"")</f>
        <v/>
      </c>
      <c r="BF41" s="157" t="str">
        <f t="array" aca="1" ref="BF41" ca="1">IFERROR(INDEX($L$3:$L$18,MATCH(1,($AM$3:$AM$18=$AR41&amp;$AQ41)*($J$3:$J$18=BF$3),0),0),"")</f>
        <v/>
      </c>
      <c r="BG41" s="157" t="str">
        <f t="array" aca="1" ref="BG41" ca="1">IFERROR(INDEX($M$3:$M$18,MATCH(1,($AM$3:$AM$18=$AR41&amp;$AQ41)*($J$3:$J$18=BG$3),0),0),"")</f>
        <v/>
      </c>
      <c r="BH41" s="157" t="str">
        <f t="array" aca="1" ref="BH41" ca="1">IFERROR(INDEX($K$3:$K$18,MATCH(1,($AM$3:$AM$18=$AR41&amp;$AQ41)*($J$3:$J$18=BH$3),0),0),"")</f>
        <v/>
      </c>
      <c r="BI41" s="159" t="str">
        <f t="array" aca="1" ref="BI41" ca="1">IFERROR(INDEX($I$3:$I$18,MATCH(1,($AM$3:$AM$18=$AR41&amp;$AQ41)*($J$3:$J$18=BI$3),0),0),"")</f>
        <v/>
      </c>
      <c r="BJ41" s="157" t="str">
        <f t="array" aca="1" ref="BJ41" ca="1">IFERROR(INDEX($L$3:$L$18,MATCH(1,($AM$3:$AM$18=$AR41&amp;$AQ41)*($J$3:$J$18=BJ$3),0),0),"")</f>
        <v/>
      </c>
      <c r="BK41" s="157" t="str">
        <f t="array" aca="1" ref="BK41" ca="1">IFERROR(INDEX($M$3:$M$18,MATCH(1,($AM$3:$AM$18=$AR41&amp;$AQ41)*($J$3:$J$18=BK$3),0),0),"")</f>
        <v/>
      </c>
      <c r="BL41" s="157" t="str">
        <f t="array" aca="1" ref="BL41" ca="1">IFERROR(INDEX($K$3:$K$18,MATCH(1,($AM$3:$AM$18=$AR41&amp;$AQ41)*($J$3:$J$18=BL$3),0),0),"")</f>
        <v/>
      </c>
      <c r="BM41" s="159" t="str">
        <f t="array" aca="1" ref="BM41" ca="1">IFERROR(INDEX($I$3:$I$18,MATCH(1,($AM$3:$AM$18=$AR41&amp;$AQ41)*($J$3:$J$18=BM$3),0),0),"")</f>
        <v/>
      </c>
      <c r="BN41" s="157" t="str">
        <f t="array" aca="1" ref="BN41" ca="1">IFERROR(INDEX($L$3:$L$18,MATCH(1,($AM$3:$AM$18=$AR41&amp;$AQ41)*($J$3:$J$18=BN$3),0),0),"")</f>
        <v/>
      </c>
      <c r="BO41" s="157" t="str">
        <f t="array" aca="1" ref="BO41" ca="1">IFERROR(INDEX($M$3:$M$18,MATCH(1,($AM$3:$AM$18=$AR41&amp;$AQ41)*($J$3:$J$18=BO$3),0),0),"")</f>
        <v/>
      </c>
      <c r="BP41" s="157" t="str">
        <f t="array" aca="1" ref="BP41" ca="1">IFERROR(INDEX($K$3:$K$18,MATCH(1,($AM$3:$AM$18=$AR41&amp;$AQ41)*($J$3:$J$18=BP$3),0),0),"")</f>
        <v/>
      </c>
      <c r="BQ41" s="159" t="str">
        <f t="array" aca="1" ref="BQ41" ca="1">IFERROR(INDEX($I$3:$I$18,MATCH(1,($AM$3:$AM$18=$AR41&amp;$AQ41)*($J$3:$J$18=BQ$3),0),0),"")</f>
        <v/>
      </c>
      <c r="BR41" s="157" t="str">
        <f t="array" aca="1" ref="BR41" ca="1">IFERROR(INDEX($L$3:$L$18,MATCH(1,($AM$3:$AM$18=$AR41&amp;$AQ41)*($J$3:$J$18=BR$3),0),0),"")</f>
        <v/>
      </c>
      <c r="BS41" s="157" t="str">
        <f t="array" aca="1" ref="BS41" ca="1">IFERROR(INDEX($M$3:$M$18,MATCH(1,($AM$3:$AM$18=$AR41&amp;$AQ41)*($J$3:$J$18=BS$3),0),0),"")</f>
        <v/>
      </c>
      <c r="BT41" s="157" t="str">
        <f t="array" aca="1" ref="BT41" ca="1">IFERROR(INDEX($K$3:$K$18,MATCH(1,($AM$3:$AM$18=$AR41&amp;$AQ41)*($J$3:$J$18=BT$3),0),0),"")</f>
        <v/>
      </c>
      <c r="BU41" s="159" t="str">
        <f t="array" aca="1" ref="BU41" ca="1">IFERROR(INDEX($I$3:$I$18,MATCH(1,($AM$3:$AM$18=$AR41&amp;$AQ41)*($J$3:$J$18=BU$3),0),0),"")</f>
        <v/>
      </c>
      <c r="BV41" s="157" t="str">
        <f t="array" aca="1" ref="BV41" ca="1">IFERROR(INDEX($L$3:$L$18,MATCH(1,($AM$3:$AM$18=$AR41&amp;$AQ41)*($J$3:$J$18=BV$3),0),0),"")</f>
        <v/>
      </c>
      <c r="BW41" s="157" t="str">
        <f t="array" aca="1" ref="BW41" ca="1">IFERROR(INDEX($M$3:$M$18,MATCH(1,($AM$3:$AM$18=$AR41&amp;$AQ41)*($J$3:$J$18=BW$3),0),0),"")</f>
        <v/>
      </c>
      <c r="BX41" s="157" t="str">
        <f t="array" aca="1" ref="BX41" ca="1">IFERROR(INDEX($K$3:$K$18,MATCH(1,($AM$3:$AM$18=$AR41&amp;$AQ41)*($J$3:$J$18=BX$3),0),0),"")</f>
        <v/>
      </c>
      <c r="BY41" s="159" t="str">
        <f t="array" aca="1" ref="BY41" ca="1">IFERROR(INDEX($I$3:$I$18,MATCH(1,($AM$3:$AM$18=$AR41&amp;$AQ41)*($J$3:$J$18=BY$3),0),0),"")</f>
        <v/>
      </c>
      <c r="BZ41" s="157" t="str">
        <f t="array" aca="1" ref="BZ41" ca="1">IFERROR(INDEX($L$3:$L$18,MATCH(1,($AM$3:$AM$18=$AR41&amp;$AQ41)*($J$3:$J$18=BZ$3),0),0),"")</f>
        <v/>
      </c>
      <c r="CA41" s="157" t="str">
        <f t="array" aca="1" ref="CA41" ca="1">IFERROR(INDEX($M$3:$M$18,MATCH(1,($AM$3:$AM$18=$AR41&amp;$AQ41)*($J$3:$J$18=CA$3),0),0),"")</f>
        <v/>
      </c>
      <c r="CB41" s="157" t="str">
        <f t="array" ref="CB41">IFERROR(INDEX($S$3:$S$34,MATCH(1,($AN$3:$AN$34=$AR41&amp;$AQ41)*($R$3:$R$34=CB$3),0),0),"")</f>
        <v/>
      </c>
      <c r="CC41" s="159" t="str">
        <f t="array" ref="CC41">IFERROR(INDEX($Q$3:$Q$34,MATCH(1,($AN$3:$AN$34=$AR41&amp;$AQ41)*($R$3:$R$34=CC$3),0),0),"")</f>
        <v/>
      </c>
      <c r="CD41" s="157" t="str">
        <f t="array" ref="CD41">IFERROR(INDEX($T$3:$T$34,MATCH(1,($AN$3:$AN$34=$AR41&amp;$AQ41)*($R$3:$R$34=CD$3),0),0),"")</f>
        <v/>
      </c>
      <c r="CE41" s="157" t="str">
        <f t="array" ref="CE41">IFERROR(INDEX($U$3:$U$34,MATCH(1,($AN$3:$AN$34=$AR41&amp;$AQ41)*($R$3:$R$34=CE$3),0),0),"")</f>
        <v/>
      </c>
      <c r="CF41" s="157" t="str">
        <f t="array" ref="CF41">IFERROR(INDEX($S$3:$S$34,MATCH(1,($AN$3:$AN$34=$AR41&amp;$AQ41)*($R$3:$R$34=CF$3),0),0),"")</f>
        <v/>
      </c>
      <c r="CG41" s="159" t="str">
        <f t="array" ref="CG41">IFERROR(INDEX($Q$3:$Q$34,MATCH(1,($AN$3:$AN$34=$AR41&amp;$AQ41)*($R$3:$R$34=CG$3),0),0),"")</f>
        <v/>
      </c>
      <c r="CH41" s="157" t="str">
        <f t="array" ref="CH41">IFERROR(INDEX($T$3:$T$34,MATCH(1,($AN$3:$AN$34=$AR41&amp;$AQ41)*($R$3:$R$34=CH$3),0),0),"")</f>
        <v/>
      </c>
      <c r="CI41" s="157" t="str">
        <f t="array" ref="CI41">IFERROR(INDEX($U$3:$U$34,MATCH(1,($AN$3:$AN$34=$AR41&amp;$AQ41)*($R$3:$R$34=CI$3),0),0),"")</f>
        <v/>
      </c>
      <c r="CJ41" s="157" t="str">
        <f t="array" ref="CJ41">IFERROR(INDEX($S$3:$S$34,MATCH(1,($AN$3:$AN$34=$AR41&amp;$AQ41)*($R$3:$R$34=CJ$3),0),0),"")</f>
        <v/>
      </c>
      <c r="CK41" s="159" t="str">
        <f t="array" ref="CK41">IFERROR(INDEX($Q$3:$Q$34,MATCH(1,($AN$3:$AN$34=$AR41&amp;$AQ41)*($R$3:$R$34=CK$3),0),0),"")</f>
        <v/>
      </c>
      <c r="CL41" s="157" t="str">
        <f t="array" ref="CL41">IFERROR(INDEX($T$3:$T$34,MATCH(1,($AN$3:$AN$34=$AR41&amp;$AQ41)*($R$3:$R$34=CL$3),0),0),"")</f>
        <v/>
      </c>
      <c r="CM41" s="157" t="str">
        <f t="array" ref="CM41">IFERROR(INDEX($U$3:$U$34,MATCH(1,($AN$3:$AN$34=$AR41&amp;$AQ41)*($R$3:$R$34=CM$3),0),0),"")</f>
        <v/>
      </c>
      <c r="CN41" s="157" t="str">
        <f t="array" ref="CN41">IFERROR(INDEX($S$3:$S$34,MATCH(1,($AN$3:$AN$34=$AR41&amp;$AQ41)*($R$3:$R$34=CN$3),0),0),"")</f>
        <v/>
      </c>
      <c r="CO41" s="159" t="str">
        <f t="array" ref="CO41">IFERROR(INDEX($Q$3:$Q$34,MATCH(1,($AN$3:$AN$34=$AR41&amp;$AQ41)*($R$3:$R$34=CO$3),0),0),"")</f>
        <v/>
      </c>
      <c r="CP41" s="157" t="str">
        <f t="array" ref="CP41">IFERROR(INDEX($T$3:$T$34,MATCH(1,($AN$3:$AN$34=$AR41&amp;$AQ41)*($R$3:$R$34=CP$3),0),0),"")</f>
        <v/>
      </c>
      <c r="CQ41" s="157" t="str">
        <f t="array" ref="CQ41">IFERROR(INDEX($U$3:$U$34,MATCH(1,($AN$3:$AN$34=$AR41&amp;$AQ41)*($R$3:$R$34=CQ$3),0),0),"")</f>
        <v/>
      </c>
      <c r="CR41" s="157" t="str">
        <f t="array" ref="CR41">IFERROR(INDEX($S$3:$S$34,MATCH(1,($AN$3:$AN$34=$AR41&amp;$AQ41)*($R$3:$R$34=CR$3),0),0),"")</f>
        <v/>
      </c>
      <c r="CS41" s="159" t="str">
        <f t="array" ref="CS41">IFERROR(INDEX($Q$3:$Q$34,MATCH(1,($AN$3:$AN$34=$AR41&amp;$AQ41)*($R$3:$R$34=CS$3),0),0),"")</f>
        <v/>
      </c>
      <c r="CT41" s="157" t="str">
        <f t="array" ref="CT41">IFERROR(INDEX($T$3:$T$34,MATCH(1,($AN$3:$AN$34=$AR41&amp;$AQ41)*($R$3:$R$34=CT$3),0),0),"")</f>
        <v/>
      </c>
      <c r="CU41" s="157" t="str">
        <f t="array" ref="CU41">IFERROR(INDEX($U$3:$U$34,MATCH(1,($AN$3:$AN$34=$AR41&amp;$AQ41)*($R$3:$R$34=CU$3),0),0),"")</f>
        <v/>
      </c>
      <c r="CV41" s="157" t="str">
        <f t="array" ref="CV41">IFERROR(INDEX($S$3:$S$34,MATCH(1,($AN$3:$AN$34=$AR41&amp;$AQ41)*($R$3:$R$34=CV$3),0),0),"")</f>
        <v/>
      </c>
      <c r="CW41" s="159" t="str">
        <f t="array" ref="CW41">IFERROR(INDEX($Q$3:$Q$34,MATCH(1,($AN$3:$AN$34=$AR41&amp;$AQ41)*($R$3:$R$34=CW$3),0),0),"")</f>
        <v/>
      </c>
      <c r="CX41" s="157" t="str">
        <f t="array" ref="CX41">IFERROR(INDEX($T$3:$T$34,MATCH(1,($AN$3:$AN$34=$AR41&amp;$AQ41)*($R$3:$R$34=CX$3),0),0),"")</f>
        <v/>
      </c>
      <c r="CY41" s="157" t="str">
        <f t="array" ref="CY41">IFERROR(INDEX($U$3:$U$34,MATCH(1,($AN$3:$AN$34=$AR41&amp;$AQ41)*($R$3:$R$34=CY$3),0),0),"")</f>
        <v/>
      </c>
      <c r="CZ41" s="157" t="str">
        <f t="array" ref="CZ41">IFERROR(INDEX($S$3:$S$34,MATCH(1,($AN$3:$AN$34=$AR41&amp;$AQ41)*($R$3:$R$34=CZ$3),0),0),"")</f>
        <v/>
      </c>
      <c r="DA41" s="159" t="str">
        <f t="array" ref="DA41">IFERROR(INDEX($Q$3:$Q$34,MATCH(1,($AN$3:$AN$34=$AR41&amp;$AQ41)*($R$3:$R$34=DA$3),0),0),"")</f>
        <v/>
      </c>
      <c r="DB41" s="157" t="str">
        <f t="array" ref="DB41">IFERROR(INDEX($T$3:$T$34,MATCH(1,($AN$3:$AN$34=$AR41&amp;$AQ41)*($R$3:$R$34=DB$3),0),0),"")</f>
        <v/>
      </c>
      <c r="DC41" s="157" t="str">
        <f t="array" ref="DC41">IFERROR(INDEX($U$3:$U$34,MATCH(1,($AN$3:$AN$34=$AR41&amp;$AQ41)*($R$3:$R$34=DC$3),0),0),"")</f>
        <v/>
      </c>
      <c r="DD41" s="157" t="str">
        <f t="array" ref="DD41">IFERROR(INDEX($AA$3:$AA$66,MATCH(1,($AO$3:$AO$66=$AR41&amp;$AQ41)*($Z$3:$Z$66=DD$3),0),0),"")</f>
        <v/>
      </c>
      <c r="DE41" s="159" t="str">
        <f t="array" ref="DE41">IFERROR(INDEX($Y$3:$Y$66,MATCH(1,($AO$3:$AO$66=$AR41&amp;$AQ41)*($Z$3:$Z$66=DE$3),0),0),"")</f>
        <v/>
      </c>
      <c r="DF41" s="157" t="str">
        <f t="array" ref="DF41">IFERROR(INDEX($AB$3:$AB$66,MATCH(1,($AO$3:$AO$66=$AR41&amp;$AQ41)*($Z$3:$Z$66=DF$3),0),0),"")</f>
        <v/>
      </c>
      <c r="DG41" s="157" t="str">
        <f t="array" ref="DG41">IFERROR(INDEX($AC$3:$AC$66,MATCH(1,($AO$3:$AO$66=$AR41&amp;$AQ41)*($Z$3:$Z$66=DG$3),0),0),"")</f>
        <v/>
      </c>
      <c r="DH41" s="157" t="str">
        <f t="array" ref="DH41">IFERROR(INDEX($AA$3:$AA$66,MATCH(1,($AO$3:$AO$66=$AR41&amp;$AQ41)*($Z$3:$Z$66=DH$3),0),0),"")</f>
        <v/>
      </c>
      <c r="DI41" s="159" t="str">
        <f t="array" ref="DI41">IFERROR(INDEX($Y$3:$Y$66,MATCH(1,($AO$3:$AO$66=$AR41&amp;$AQ41)*($Z$3:$Z$66=DI$3),0),0),"")</f>
        <v/>
      </c>
      <c r="DJ41" s="157" t="str">
        <f t="array" ref="DJ41">IFERROR(INDEX($AB$3:$AB$66,MATCH(1,($AO$3:$AO$66=$AR41&amp;$AQ41)*($Z$3:$Z$66=DJ$3),0),0),"")</f>
        <v/>
      </c>
      <c r="DK41" s="157" t="str">
        <f t="array" ref="DK41">IFERROR(INDEX($AC$3:$AC$66,MATCH(1,($AO$3:$AO$66=$AR41&amp;$AQ41)*($Z$3:$Z$66=DK$3),0),0),"")</f>
        <v/>
      </c>
      <c r="DL41" s="157" t="str">
        <f t="array" ref="DL41">IFERROR(INDEX($AA$3:$AA$66,MATCH(1,($AO$3:$AO$66=$AR41&amp;$AQ41)*($Z$3:$Z$66=DL$3),0),0),"")</f>
        <v/>
      </c>
      <c r="DM41" s="159" t="str">
        <f t="array" ref="DM41">IFERROR(INDEX($Y$3:$Y$66,MATCH(1,($AO$3:$AO$66=$AR41&amp;$AQ41)*($Z$3:$Z$66=DM$3),0),0),"")</f>
        <v/>
      </c>
      <c r="DN41" s="157" t="str">
        <f t="array" ref="DN41">IFERROR(INDEX($AB$3:$AB$66,MATCH(1,($AO$3:$AO$66=$AR41&amp;$AQ41)*($Z$3:$Z$66=DN$3),0),0),"")</f>
        <v/>
      </c>
      <c r="DO41" s="157" t="str">
        <f t="array" ref="DO41">IFERROR(INDEX($AC$3:$AC$66,MATCH(1,($AO$3:$AO$66=$AR41&amp;$AQ41)*($Z$3:$Z$66=DO$3),0),0),"")</f>
        <v/>
      </c>
      <c r="DP41" s="157" t="str">
        <f t="array" ref="DP41">IFERROR(INDEX($AA$3:$AA$66,MATCH(1,($AO$3:$AO$66=$AR41&amp;$AQ41)*($Z$3:$Z$66=DP$3),0),0),"")</f>
        <v/>
      </c>
      <c r="DQ41" s="159" t="str">
        <f t="array" ref="DQ41">IFERROR(INDEX($Y$3:$Y$66,MATCH(1,($AO$3:$AO$66=$AR41&amp;$AQ41)*($Z$3:$Z$66=DQ$3),0),0),"")</f>
        <v/>
      </c>
      <c r="DR41" s="157" t="str">
        <f t="array" ref="DR41">IFERROR(INDEX($AB$3:$AB$66,MATCH(1,($AO$3:$AO$66=$AR41&amp;$AQ41)*($Z$3:$Z$66=DR$3),0),0),"")</f>
        <v/>
      </c>
      <c r="DS41" s="157" t="str">
        <f t="array" ref="DS41">IFERROR(INDEX($AC$3:$AC$66,MATCH(1,($AO$3:$AO$66=$AR41&amp;$AQ41)*($Z$3:$Z$66=DS$3),0),0),"")</f>
        <v/>
      </c>
      <c r="DT41" s="157" t="str">
        <f t="array" ref="DT41">IFERROR(INDEX($AA$3:$AA$66,MATCH(1,($AO$3:$AO$66=$AR41&amp;$AQ41)*($Z$3:$Z$66=DT$3),0),0),"")</f>
        <v/>
      </c>
      <c r="DU41" s="159" t="str">
        <f t="array" ref="DU41">IFERROR(INDEX($Y$3:$Y$66,MATCH(1,($AO$3:$AO$66=$AR41&amp;$AQ41)*($Z$3:$Z$66=DU$3),0),0),"")</f>
        <v/>
      </c>
      <c r="DV41" s="157" t="str">
        <f t="array" ref="DV41">IFERROR(INDEX($AB$3:$AB$66,MATCH(1,($AO$3:$AO$66=$AR41&amp;$AQ41)*($Z$3:$Z$66=DV$3),0),0),"")</f>
        <v/>
      </c>
      <c r="DW41" s="157" t="str">
        <f t="array" ref="DW41">IFERROR(INDEX($AC$3:$AC$66,MATCH(1,($AO$3:$AO$66=$AR41&amp;$AQ41)*($Z$3:$Z$66=DW$3),0),0),"")</f>
        <v/>
      </c>
      <c r="DX41" s="157" t="str">
        <f t="array" ref="DX41">IFERROR(INDEX($AA$3:$AA$66,MATCH(1,($AO$3:$AO$66=$AR41&amp;$AQ41)*($Z$3:$Z$66=DX$3),0),0),"")</f>
        <v/>
      </c>
      <c r="DY41" s="159" t="str">
        <f t="array" ref="DY41">IFERROR(INDEX($Y$3:$Y$66,MATCH(1,($AO$3:$AO$66=$AR41&amp;$AQ41)*($Z$3:$Z$66=DY$3),0),0),"")</f>
        <v/>
      </c>
      <c r="DZ41" s="157" t="str">
        <f t="array" ref="DZ41">IFERROR(INDEX($AB$3:$AB$66,MATCH(1,($AO$3:$AO$66=$AR41&amp;$AQ41)*($Z$3:$Z$66=DZ$3),0),0),"")</f>
        <v/>
      </c>
      <c r="EA41" s="157" t="str">
        <f t="array" ref="EA41">IFERROR(INDEX($AC$3:$AC$66,MATCH(1,($AO$3:$AO$66=$AR41&amp;$AQ41)*($Z$3:$Z$66=EA$3),0),0),"")</f>
        <v/>
      </c>
      <c r="EB41" s="157" t="str">
        <f t="array" ref="EB41">IFERROR(INDEX($AA$3:$AA$66,MATCH(1,($AO$3:$AO$66=$AR41&amp;$AQ41)*($Z$3:$Z$66=EB$3),0),0),"")</f>
        <v/>
      </c>
      <c r="EC41" s="159" t="str">
        <f t="array" ref="EC41">IFERROR(INDEX($Y$3:$Y$66,MATCH(1,($AO$3:$AO$66=$AR41&amp;$AQ41)*($Z$3:$Z$66=EC$3),0),0),"")</f>
        <v/>
      </c>
      <c r="ED41" s="157" t="str">
        <f t="array" ref="ED41">IFERROR(INDEX($AB$3:$AB$66,MATCH(1,($AO$3:$AO$66=$AR41&amp;$AQ41)*($Z$3:$Z$66=ED$3),0),0),"")</f>
        <v/>
      </c>
      <c r="EE41" s="157" t="str">
        <f t="array" ref="EE41">IFERROR(INDEX($AC$3:$AC$66,MATCH(1,($AO$3:$AO$66=$AR41&amp;$AQ41)*($Z$3:$Z$66=EE$3),0),0),"")</f>
        <v/>
      </c>
      <c r="EF41" s="157" t="str">
        <f t="array" ref="EF41">IFERROR(INDEX($AI$3:$AI$130,MATCH(1,($AP$3:$AP$130=$AR41&amp;$AQ41)*($AH$3:$AH$130=EF$3),0),0),"")</f>
        <v/>
      </c>
      <c r="EG41" s="159" t="str">
        <f t="array" ref="EG41">IFERROR(INDEX($AG$3:$AG$130,MATCH(1,($AP$3:$AP$130=$AR41&amp;$AQ41)*($AH$3:$AH$130=EG$3),0),0),"")</f>
        <v/>
      </c>
      <c r="EH41" s="157" t="str">
        <f t="array" ref="EH41">IFERROR(INDEX($AJ$3:$AJ$130,MATCH(1,($AP$3:$AP$130=$AR41&amp;$AQ41)*($AH$3:$AH$130=EH$3),0),0),"")</f>
        <v/>
      </c>
      <c r="EI41" s="157" t="str">
        <f t="array" ref="EI41">IFERROR(INDEX($AK$3:$AK$130,MATCH(1,($AP$3:$AP$130=$AR41&amp;$AQ41)*($AH$3:$AH$130=EI$3),0),0),"")</f>
        <v/>
      </c>
      <c r="EJ41" s="157" t="str">
        <f t="array" ref="EJ41">IFERROR(INDEX($AI$3:$AI$130,MATCH(1,($AP$3:$AP$130=$AR41&amp;$AQ41)*($AH$3:$AH$130=EJ$3),0),0),"")</f>
        <v/>
      </c>
      <c r="EK41" s="159" t="str">
        <f t="array" ref="EK41">IFERROR(INDEX($AG$3:$AG$130,MATCH(1,($AP$3:$AP$130=$AR41&amp;$AQ41)*($AH$3:$AH$130=EK$3),0),0),"")</f>
        <v/>
      </c>
      <c r="EL41" s="157" t="str">
        <f t="array" ref="EL41">IFERROR(INDEX($AJ$3:$AJ$130,MATCH(1,($AP$3:$AP$130=$AR41&amp;$AQ41)*($AH$3:$AH$130=EL$3),0),0),"")</f>
        <v/>
      </c>
      <c r="EM41" s="157" t="str">
        <f t="array" ref="EM41">IFERROR(INDEX($AK$3:$AK$130,MATCH(1,($AP$3:$AP$130=$AR41&amp;$AQ41)*($AH$3:$AH$130=EM$3),0),0),"")</f>
        <v/>
      </c>
      <c r="EN41" s="157" t="str">
        <f t="array" ref="EN41">IFERROR(INDEX($AI$3:$AI$130,MATCH(1,($AP$3:$AP$130=$AR41&amp;$AQ41)*($AH$3:$AH$130=EN$3),0),0),"")</f>
        <v/>
      </c>
      <c r="EO41" s="159" t="str">
        <f t="array" ref="EO41">IFERROR(INDEX($AG$3:$AG$130,MATCH(1,($AP$3:$AP$130=$AR41&amp;$AQ41)*($AH$3:$AH$130=EO$3),0),0),"")</f>
        <v/>
      </c>
      <c r="EP41" s="157" t="str">
        <f t="array" ref="EP41">IFERROR(INDEX($AJ$3:$AJ$130,MATCH(1,($AP$3:$AP$130=$AR41&amp;$AQ41)*($AH$3:$AH$130=EP$3),0),0),"")</f>
        <v/>
      </c>
      <c r="EQ41" s="157" t="str">
        <f t="array" ref="EQ41">IFERROR(INDEX($AK$3:$AK$130,MATCH(1,($AP$3:$AP$130=$AR41&amp;$AQ41)*($AH$3:$AH$130=EQ$3),0),0),"")</f>
        <v/>
      </c>
      <c r="ER41" s="157" t="str">
        <f t="array" ref="ER41">IFERROR(INDEX($AI$3:$AI$130,MATCH(1,($AP$3:$AP$130=$AR41&amp;$AQ41)*($AH$3:$AH$130=ER$3),0),0),"")</f>
        <v/>
      </c>
      <c r="ES41" s="159" t="str">
        <f t="array" ref="ES41">IFERROR(INDEX($AG$3:$AG$130,MATCH(1,($AP$3:$AP$130=$AR41&amp;$AQ41)*($AH$3:$AH$130=ES$3),0),0),"")</f>
        <v/>
      </c>
      <c r="ET41" s="157" t="str">
        <f t="array" ref="ET41">IFERROR(INDEX($AJ$3:$AJ$130,MATCH(1,($AP$3:$AP$130=$AR41&amp;$AQ41)*($AH$3:$AH$130=ET$3),0),0),"")</f>
        <v/>
      </c>
      <c r="EU41" s="157" t="str">
        <f t="array" ref="EU41">IFERROR(INDEX($AK$3:$AK$130,MATCH(1,($AP$3:$AP$130=$AR41&amp;$AQ41)*($AH$3:$AH$130=EU$3),0),0),"")</f>
        <v/>
      </c>
      <c r="EV41" s="157" t="str">
        <f t="array" ref="EV41">IFERROR(INDEX($AI$3:$AI$130,MATCH(1,($AP$3:$AP$130=$AR41&amp;$AQ41)*($AH$3:$AH$130=EV$3),0),0),"")</f>
        <v/>
      </c>
      <c r="EW41" s="159" t="str">
        <f t="array" ref="EW41">IFERROR(INDEX($AG$3:$AG$130,MATCH(1,($AP$3:$AP$130=$AR41&amp;$AQ41)*($AH$3:$AH$130=EW$3),0),0),"")</f>
        <v/>
      </c>
      <c r="EX41" s="157" t="str">
        <f t="array" ref="EX41">IFERROR(INDEX($AJ$3:$AJ$130,MATCH(1,($AP$3:$AP$130=$AR41&amp;$AQ41)*($AH$3:$AH$130=EX$3),0),0),"")</f>
        <v/>
      </c>
      <c r="EY41" s="157" t="str">
        <f t="array" ref="EY41">IFERROR(INDEX($AK$3:$AK$130,MATCH(1,($AP$3:$AP$130=$AR41&amp;$AQ41)*($AH$3:$AH$130=EY$3),0),0),"")</f>
        <v/>
      </c>
      <c r="EZ41" s="157" t="str">
        <f t="array" ref="EZ41">IFERROR(INDEX($AI$3:$AI$130,MATCH(1,($AP$3:$AP$130=$AR41&amp;$AQ41)*($AH$3:$AH$130=EZ$3),0),0),"")</f>
        <v/>
      </c>
      <c r="FA41" s="159" t="str">
        <f t="array" ref="FA41">IFERROR(INDEX($AG$3:$AG$130,MATCH(1,($AP$3:$AP$130=$AR41&amp;$AQ41)*($AH$3:$AH$130=FA$3),0),0),"")</f>
        <v/>
      </c>
      <c r="FB41" s="157" t="str">
        <f t="array" ref="FB41">IFERROR(INDEX($AJ$3:$AJ$130,MATCH(1,($AP$3:$AP$130=$AR41&amp;$AQ41)*($AH$3:$AH$130=FB$3),0),0),"")</f>
        <v/>
      </c>
      <c r="FC41" s="157" t="str">
        <f t="array" ref="FC41">IFERROR(INDEX($AK$3:$AK$130,MATCH(1,($AP$3:$AP$130=$AR41&amp;$AQ41)*($AH$3:$AH$130=FC$3),0),0),"")</f>
        <v/>
      </c>
      <c r="FD41" s="157" t="str">
        <f t="array" ref="FD41">IFERROR(INDEX($AI$3:$AI$130,MATCH(1,($AP$3:$AP$130=$AR41&amp;$AQ41)*($AH$3:$AH$130=FD$3),0),0),"")</f>
        <v/>
      </c>
      <c r="FE41" s="159" t="str">
        <f t="array" ref="FE41">IFERROR(INDEX($AG$3:$AG$130,MATCH(1,($AP$3:$AP$130=$AR41&amp;$AQ41)*($AH$3:$AH$130=FE$3),0),0),"")</f>
        <v/>
      </c>
      <c r="FF41" s="157" t="str">
        <f t="array" ref="FF41">IFERROR(INDEX($AJ$3:$AJ$130,MATCH(1,($AP$3:$AP$130=$AR41&amp;$AQ41)*($AH$3:$AH$130=FF$3),0),0),"")</f>
        <v/>
      </c>
      <c r="FG41" s="157" t="str">
        <f t="array" ref="FG41">IFERROR(INDEX($AK$3:$AK$130,MATCH(1,($AP$3:$AP$130=$AR41&amp;$AQ41)*($AH$3:$AH$130=FG$3),0),0),"")</f>
        <v/>
      </c>
    </row>
    <row r="42" spans="2:163" ht="13.8" x14ac:dyDescent="0.25">
      <c r="B42" s="155">
        <f>dummy1!O48</f>
        <v>40</v>
      </c>
      <c r="C42" s="156">
        <f>dummy1!P48</f>
        <v>42040</v>
      </c>
      <c r="D42" s="157">
        <f>dummy1!Q48</f>
        <v>0.79166666666666674</v>
      </c>
      <c r="E42" s="155" t="str">
        <f>dummy1!R48</f>
        <v>Court 8</v>
      </c>
      <c r="W42" s="155"/>
      <c r="X42" s="155"/>
      <c r="Y42" s="155"/>
      <c r="Z42" s="155"/>
      <c r="AA42" s="155"/>
      <c r="AG42" s="155" t="str">
        <f t="shared" si="34"/>
        <v/>
      </c>
      <c r="AH42" s="155" t="str">
        <f t="shared" si="35"/>
        <v/>
      </c>
      <c r="AI42" s="155" t="str">
        <f t="shared" si="36"/>
        <v/>
      </c>
      <c r="AJ42" s="155" t="str">
        <f t="shared" si="37"/>
        <v/>
      </c>
      <c r="AK42" s="155" t="str">
        <f t="shared" si="38"/>
        <v/>
      </c>
      <c r="AL42" s="154">
        <f>IF(dummy1!B49=dummy1!B48,IF(dummy1!C49&gt;1,AL41,AL41+1),1)</f>
        <v>3</v>
      </c>
      <c r="AO42" s="155" t="str">
        <f t="shared" si="41"/>
        <v>3Court 8</v>
      </c>
      <c r="AP42" s="155" t="str">
        <f t="shared" si="42"/>
        <v>3Court 8</v>
      </c>
      <c r="AQ42" s="155" t="str">
        <f t="shared" si="63"/>
        <v>Court 5</v>
      </c>
      <c r="AR42" s="155">
        <f t="shared" si="58"/>
        <v>6</v>
      </c>
      <c r="AS42" s="155">
        <f t="shared" ca="1" si="51"/>
        <v>5</v>
      </c>
      <c r="AT42" s="155">
        <f t="shared" ca="1" si="52"/>
        <v>0</v>
      </c>
      <c r="AU42" s="155">
        <f t="shared" ca="1" si="53"/>
        <v>0</v>
      </c>
      <c r="AV42" s="155">
        <f t="shared" ca="1" si="54"/>
        <v>0</v>
      </c>
      <c r="AW42" s="155">
        <f t="shared" ca="1" si="55"/>
        <v>0</v>
      </c>
      <c r="AX42" s="155">
        <f t="shared" ca="1" si="56"/>
        <v>0</v>
      </c>
      <c r="AY42" s="155">
        <f t="shared" ca="1" si="57"/>
        <v>0</v>
      </c>
      <c r="AZ42" s="157" t="str">
        <f t="array" aca="1" ref="AZ42" ca="1">IFERROR(INDEX($K$3:$K$18,MATCH(1,($AM$3:$AM$18=$AR42&amp;$AQ42)*($J$3:$J$18=AZ$3),0),0),"")</f>
        <v/>
      </c>
      <c r="BA42" s="159" t="str">
        <f t="array" aca="1" ref="BA42" ca="1">IFERROR(INDEX($I$3:$I$18,MATCH(1,($AM$3:$AM$18=$AR42&amp;$AQ42)*($J$3:$J$18=BA$3),0),0),"")</f>
        <v/>
      </c>
      <c r="BB42" s="157" t="str">
        <f t="array" aca="1" ref="BB42" ca="1">IFERROR(INDEX($L$3:$L$18,MATCH(1,($AM$3:$AM$18=$AR42&amp;$AQ42)*($J$3:$J$18=BB$3),0),0),"")</f>
        <v/>
      </c>
      <c r="BC42" s="157" t="str">
        <f t="array" aca="1" ref="BC42" ca="1">IFERROR(INDEX($M$3:$M$18,MATCH(1,($AM$3:$AM$18=$AR42&amp;$AQ42)*($J$3:$J$18=BC$3),0),0),"")</f>
        <v/>
      </c>
      <c r="BD42" s="157" t="str">
        <f t="array" aca="1" ref="BD42" ca="1">IFERROR(INDEX($K$3:$K$18,MATCH(1,($AM$3:$AM$18=$AR42&amp;$AQ42)*($J$3:$J$18=BD$3),0),0),"")</f>
        <v/>
      </c>
      <c r="BE42" s="159" t="str">
        <f t="array" aca="1" ref="BE42" ca="1">IFERROR(INDEX($I$3:$I$18,MATCH(1,($AM$3:$AM$18=$AR42&amp;$AQ42)*($J$3:$J$18=BE$3),0),0),"")</f>
        <v/>
      </c>
      <c r="BF42" s="157" t="str">
        <f t="array" aca="1" ref="BF42" ca="1">IFERROR(INDEX($L$3:$L$18,MATCH(1,($AM$3:$AM$18=$AR42&amp;$AQ42)*($J$3:$J$18=BF$3),0),0),"")</f>
        <v/>
      </c>
      <c r="BG42" s="157" t="str">
        <f t="array" aca="1" ref="BG42" ca="1">IFERROR(INDEX($M$3:$M$18,MATCH(1,($AM$3:$AM$18=$AR42&amp;$AQ42)*($J$3:$J$18=BG$3),0),0),"")</f>
        <v/>
      </c>
      <c r="BH42" s="157" t="str">
        <f t="array" aca="1" ref="BH42" ca="1">IFERROR(INDEX($K$3:$K$18,MATCH(1,($AM$3:$AM$18=$AR42&amp;$AQ42)*($J$3:$J$18=BH$3),0),0),"")</f>
        <v/>
      </c>
      <c r="BI42" s="159" t="str">
        <f t="array" aca="1" ref="BI42" ca="1">IFERROR(INDEX($I$3:$I$18,MATCH(1,($AM$3:$AM$18=$AR42&amp;$AQ42)*($J$3:$J$18=BI$3),0),0),"")</f>
        <v/>
      </c>
      <c r="BJ42" s="157" t="str">
        <f t="array" aca="1" ref="BJ42" ca="1">IFERROR(INDEX($L$3:$L$18,MATCH(1,($AM$3:$AM$18=$AR42&amp;$AQ42)*($J$3:$J$18=BJ$3),0),0),"")</f>
        <v/>
      </c>
      <c r="BK42" s="157" t="str">
        <f t="array" aca="1" ref="BK42" ca="1">IFERROR(INDEX($M$3:$M$18,MATCH(1,($AM$3:$AM$18=$AR42&amp;$AQ42)*($J$3:$J$18=BK$3),0),0),"")</f>
        <v/>
      </c>
      <c r="BL42" s="157" t="str">
        <f t="array" aca="1" ref="BL42" ca="1">IFERROR(INDEX($K$3:$K$18,MATCH(1,($AM$3:$AM$18=$AR42&amp;$AQ42)*($J$3:$J$18=BL$3),0),0),"")</f>
        <v/>
      </c>
      <c r="BM42" s="159" t="str">
        <f t="array" aca="1" ref="BM42" ca="1">IFERROR(INDEX($I$3:$I$18,MATCH(1,($AM$3:$AM$18=$AR42&amp;$AQ42)*($J$3:$J$18=BM$3),0),0),"")</f>
        <v/>
      </c>
      <c r="BN42" s="157" t="str">
        <f t="array" aca="1" ref="BN42" ca="1">IFERROR(INDEX($L$3:$L$18,MATCH(1,($AM$3:$AM$18=$AR42&amp;$AQ42)*($J$3:$J$18=BN$3),0),0),"")</f>
        <v/>
      </c>
      <c r="BO42" s="157" t="str">
        <f t="array" aca="1" ref="BO42" ca="1">IFERROR(INDEX($M$3:$M$18,MATCH(1,($AM$3:$AM$18=$AR42&amp;$AQ42)*($J$3:$J$18=BO$3),0),0),"")</f>
        <v/>
      </c>
      <c r="BP42" s="157" t="str">
        <f t="array" aca="1" ref="BP42" ca="1">IFERROR(INDEX($K$3:$K$18,MATCH(1,($AM$3:$AM$18=$AR42&amp;$AQ42)*($J$3:$J$18=BP$3),0),0),"")</f>
        <v/>
      </c>
      <c r="BQ42" s="159" t="str">
        <f t="array" aca="1" ref="BQ42" ca="1">IFERROR(INDEX($I$3:$I$18,MATCH(1,($AM$3:$AM$18=$AR42&amp;$AQ42)*($J$3:$J$18=BQ$3),0),0),"")</f>
        <v/>
      </c>
      <c r="BR42" s="157" t="str">
        <f t="array" aca="1" ref="BR42" ca="1">IFERROR(INDEX($L$3:$L$18,MATCH(1,($AM$3:$AM$18=$AR42&amp;$AQ42)*($J$3:$J$18=BR$3),0),0),"")</f>
        <v/>
      </c>
      <c r="BS42" s="157" t="str">
        <f t="array" aca="1" ref="BS42" ca="1">IFERROR(INDEX($M$3:$M$18,MATCH(1,($AM$3:$AM$18=$AR42&amp;$AQ42)*($J$3:$J$18=BS$3),0),0),"")</f>
        <v/>
      </c>
      <c r="BT42" s="157" t="str">
        <f t="array" aca="1" ref="BT42" ca="1">IFERROR(INDEX($K$3:$K$18,MATCH(1,($AM$3:$AM$18=$AR42&amp;$AQ42)*($J$3:$J$18=BT$3),0),0),"")</f>
        <v/>
      </c>
      <c r="BU42" s="159" t="str">
        <f t="array" aca="1" ref="BU42" ca="1">IFERROR(INDEX($I$3:$I$18,MATCH(1,($AM$3:$AM$18=$AR42&amp;$AQ42)*($J$3:$J$18=BU$3),0),0),"")</f>
        <v/>
      </c>
      <c r="BV42" s="157" t="str">
        <f t="array" aca="1" ref="BV42" ca="1">IFERROR(INDEX($L$3:$L$18,MATCH(1,($AM$3:$AM$18=$AR42&amp;$AQ42)*($J$3:$J$18=BV$3),0),0),"")</f>
        <v/>
      </c>
      <c r="BW42" s="157" t="str">
        <f t="array" aca="1" ref="BW42" ca="1">IFERROR(INDEX($M$3:$M$18,MATCH(1,($AM$3:$AM$18=$AR42&amp;$AQ42)*($J$3:$J$18=BW$3),0),0),"")</f>
        <v/>
      </c>
      <c r="BX42" s="157" t="str">
        <f t="array" aca="1" ref="BX42" ca="1">IFERROR(INDEX($K$3:$K$18,MATCH(1,($AM$3:$AM$18=$AR42&amp;$AQ42)*($J$3:$J$18=BX$3),0),0),"")</f>
        <v/>
      </c>
      <c r="BY42" s="159" t="str">
        <f t="array" aca="1" ref="BY42" ca="1">IFERROR(INDEX($I$3:$I$18,MATCH(1,($AM$3:$AM$18=$AR42&amp;$AQ42)*($J$3:$J$18=BY$3),0),0),"")</f>
        <v/>
      </c>
      <c r="BZ42" s="157" t="str">
        <f t="array" aca="1" ref="BZ42" ca="1">IFERROR(INDEX($L$3:$L$18,MATCH(1,($AM$3:$AM$18=$AR42&amp;$AQ42)*($J$3:$J$18=BZ$3),0),0),"")</f>
        <v/>
      </c>
      <c r="CA42" s="157" t="str">
        <f t="array" aca="1" ref="CA42" ca="1">IFERROR(INDEX($M$3:$M$18,MATCH(1,($AM$3:$AM$18=$AR42&amp;$AQ42)*($J$3:$J$18=CA$3),0),0),"")</f>
        <v/>
      </c>
      <c r="CB42" s="157" t="str">
        <f t="array" ref="CB42">IFERROR(INDEX($S$3:$S$34,MATCH(1,($AN$3:$AN$34=$AR42&amp;$AQ42)*($R$3:$R$34=CB$3),0),0),"")</f>
        <v/>
      </c>
      <c r="CC42" s="159" t="str">
        <f t="array" ref="CC42">IFERROR(INDEX($Q$3:$Q$34,MATCH(1,($AN$3:$AN$34=$AR42&amp;$AQ42)*($R$3:$R$34=CC$3),0),0),"")</f>
        <v/>
      </c>
      <c r="CD42" s="157" t="str">
        <f t="array" ref="CD42">IFERROR(INDEX($T$3:$T$34,MATCH(1,($AN$3:$AN$34=$AR42&amp;$AQ42)*($R$3:$R$34=CD$3),0),0),"")</f>
        <v/>
      </c>
      <c r="CE42" s="157" t="str">
        <f t="array" ref="CE42">IFERROR(INDEX($U$3:$U$34,MATCH(1,($AN$3:$AN$34=$AR42&amp;$AQ42)*($R$3:$R$34=CE$3),0),0),"")</f>
        <v/>
      </c>
      <c r="CF42" s="157" t="str">
        <f t="array" ref="CF42">IFERROR(INDEX($S$3:$S$34,MATCH(1,($AN$3:$AN$34=$AR42&amp;$AQ42)*($R$3:$R$34=CF$3),0),0),"")</f>
        <v/>
      </c>
      <c r="CG42" s="159" t="str">
        <f t="array" ref="CG42">IFERROR(INDEX($Q$3:$Q$34,MATCH(1,($AN$3:$AN$34=$AR42&amp;$AQ42)*($R$3:$R$34=CG$3),0),0),"")</f>
        <v/>
      </c>
      <c r="CH42" s="157" t="str">
        <f t="array" ref="CH42">IFERROR(INDEX($T$3:$T$34,MATCH(1,($AN$3:$AN$34=$AR42&amp;$AQ42)*($R$3:$R$34=CH$3),0),0),"")</f>
        <v/>
      </c>
      <c r="CI42" s="157" t="str">
        <f t="array" ref="CI42">IFERROR(INDEX($U$3:$U$34,MATCH(1,($AN$3:$AN$34=$AR42&amp;$AQ42)*($R$3:$R$34=CI$3),0),0),"")</f>
        <v/>
      </c>
      <c r="CJ42" s="157" t="str">
        <f t="array" ref="CJ42">IFERROR(INDEX($S$3:$S$34,MATCH(1,($AN$3:$AN$34=$AR42&amp;$AQ42)*($R$3:$R$34=CJ$3),0),0),"")</f>
        <v/>
      </c>
      <c r="CK42" s="159" t="str">
        <f t="array" ref="CK42">IFERROR(INDEX($Q$3:$Q$34,MATCH(1,($AN$3:$AN$34=$AR42&amp;$AQ42)*($R$3:$R$34=CK$3),0),0),"")</f>
        <v/>
      </c>
      <c r="CL42" s="157" t="str">
        <f t="array" ref="CL42">IFERROR(INDEX($T$3:$T$34,MATCH(1,($AN$3:$AN$34=$AR42&amp;$AQ42)*($R$3:$R$34=CL$3),0),0),"")</f>
        <v/>
      </c>
      <c r="CM42" s="157" t="str">
        <f t="array" ref="CM42">IFERROR(INDEX($U$3:$U$34,MATCH(1,($AN$3:$AN$34=$AR42&amp;$AQ42)*($R$3:$R$34=CM$3),0),0),"")</f>
        <v/>
      </c>
      <c r="CN42" s="157" t="str">
        <f t="array" ref="CN42">IFERROR(INDEX($S$3:$S$34,MATCH(1,($AN$3:$AN$34=$AR42&amp;$AQ42)*($R$3:$R$34=CN$3),0),0),"")</f>
        <v/>
      </c>
      <c r="CO42" s="159" t="str">
        <f t="array" ref="CO42">IFERROR(INDEX($Q$3:$Q$34,MATCH(1,($AN$3:$AN$34=$AR42&amp;$AQ42)*($R$3:$R$34=CO$3),0),0),"")</f>
        <v/>
      </c>
      <c r="CP42" s="157" t="str">
        <f t="array" ref="CP42">IFERROR(INDEX($T$3:$T$34,MATCH(1,($AN$3:$AN$34=$AR42&amp;$AQ42)*($R$3:$R$34=CP$3),0),0),"")</f>
        <v/>
      </c>
      <c r="CQ42" s="157" t="str">
        <f t="array" ref="CQ42">IFERROR(INDEX($U$3:$U$34,MATCH(1,($AN$3:$AN$34=$AR42&amp;$AQ42)*($R$3:$R$34=CQ$3),0),0),"")</f>
        <v/>
      </c>
      <c r="CR42" s="157" t="str">
        <f t="array" ref="CR42">IFERROR(INDEX($S$3:$S$34,MATCH(1,($AN$3:$AN$34=$AR42&amp;$AQ42)*($R$3:$R$34=CR$3),0),0),"")</f>
        <v/>
      </c>
      <c r="CS42" s="159" t="str">
        <f t="array" ref="CS42">IFERROR(INDEX($Q$3:$Q$34,MATCH(1,($AN$3:$AN$34=$AR42&amp;$AQ42)*($R$3:$R$34=CS$3),0),0),"")</f>
        <v/>
      </c>
      <c r="CT42" s="157" t="str">
        <f t="array" ref="CT42">IFERROR(INDEX($T$3:$T$34,MATCH(1,($AN$3:$AN$34=$AR42&amp;$AQ42)*($R$3:$R$34=CT$3),0),0),"")</f>
        <v/>
      </c>
      <c r="CU42" s="157" t="str">
        <f t="array" ref="CU42">IFERROR(INDEX($U$3:$U$34,MATCH(1,($AN$3:$AN$34=$AR42&amp;$AQ42)*($R$3:$R$34=CU$3),0),0),"")</f>
        <v/>
      </c>
      <c r="CV42" s="157" t="str">
        <f t="array" ref="CV42">IFERROR(INDEX($S$3:$S$34,MATCH(1,($AN$3:$AN$34=$AR42&amp;$AQ42)*($R$3:$R$34=CV$3),0),0),"")</f>
        <v/>
      </c>
      <c r="CW42" s="159" t="str">
        <f t="array" ref="CW42">IFERROR(INDEX($Q$3:$Q$34,MATCH(1,($AN$3:$AN$34=$AR42&amp;$AQ42)*($R$3:$R$34=CW$3),0),0),"")</f>
        <v/>
      </c>
      <c r="CX42" s="157" t="str">
        <f t="array" ref="CX42">IFERROR(INDEX($T$3:$T$34,MATCH(1,($AN$3:$AN$34=$AR42&amp;$AQ42)*($R$3:$R$34=CX$3),0),0),"")</f>
        <v/>
      </c>
      <c r="CY42" s="157" t="str">
        <f t="array" ref="CY42">IFERROR(INDEX($U$3:$U$34,MATCH(1,($AN$3:$AN$34=$AR42&amp;$AQ42)*($R$3:$R$34=CY$3),0),0),"")</f>
        <v/>
      </c>
      <c r="CZ42" s="157" t="str">
        <f t="array" ref="CZ42">IFERROR(INDEX($S$3:$S$34,MATCH(1,($AN$3:$AN$34=$AR42&amp;$AQ42)*($R$3:$R$34=CZ$3),0),0),"")</f>
        <v/>
      </c>
      <c r="DA42" s="159" t="str">
        <f t="array" ref="DA42">IFERROR(INDEX($Q$3:$Q$34,MATCH(1,($AN$3:$AN$34=$AR42&amp;$AQ42)*($R$3:$R$34=DA$3),0),0),"")</f>
        <v/>
      </c>
      <c r="DB42" s="157" t="str">
        <f t="array" ref="DB42">IFERROR(INDEX($T$3:$T$34,MATCH(1,($AN$3:$AN$34=$AR42&amp;$AQ42)*($R$3:$R$34=DB$3),0),0),"")</f>
        <v/>
      </c>
      <c r="DC42" s="157" t="str">
        <f t="array" ref="DC42">IFERROR(INDEX($U$3:$U$34,MATCH(1,($AN$3:$AN$34=$AR42&amp;$AQ42)*($R$3:$R$34=DC$3),0),0),"")</f>
        <v/>
      </c>
      <c r="DD42" s="157" t="str">
        <f t="array" ref="DD42">IFERROR(INDEX($AA$3:$AA$66,MATCH(1,($AO$3:$AO$66=$AR42&amp;$AQ42)*($Z$3:$Z$66=DD$3),0),0),"")</f>
        <v/>
      </c>
      <c r="DE42" s="159" t="str">
        <f t="array" ref="DE42">IFERROR(INDEX($Y$3:$Y$66,MATCH(1,($AO$3:$AO$66=$AR42&amp;$AQ42)*($Z$3:$Z$66=DE$3),0),0),"")</f>
        <v/>
      </c>
      <c r="DF42" s="157" t="str">
        <f t="array" ref="DF42">IFERROR(INDEX($AB$3:$AB$66,MATCH(1,($AO$3:$AO$66=$AR42&amp;$AQ42)*($Z$3:$Z$66=DF$3),0),0),"")</f>
        <v/>
      </c>
      <c r="DG42" s="157" t="str">
        <f t="array" ref="DG42">IFERROR(INDEX($AC$3:$AC$66,MATCH(1,($AO$3:$AO$66=$AR42&amp;$AQ42)*($Z$3:$Z$66=DG$3),0),0),"")</f>
        <v/>
      </c>
      <c r="DH42" s="157" t="str">
        <f t="array" ref="DH42">IFERROR(INDEX($AA$3:$AA$66,MATCH(1,($AO$3:$AO$66=$AR42&amp;$AQ42)*($Z$3:$Z$66=DH$3),0),0),"")</f>
        <v/>
      </c>
      <c r="DI42" s="159" t="str">
        <f t="array" ref="DI42">IFERROR(INDEX($Y$3:$Y$66,MATCH(1,($AO$3:$AO$66=$AR42&amp;$AQ42)*($Z$3:$Z$66=DI$3),0),0),"")</f>
        <v/>
      </c>
      <c r="DJ42" s="157" t="str">
        <f t="array" ref="DJ42">IFERROR(INDEX($AB$3:$AB$66,MATCH(1,($AO$3:$AO$66=$AR42&amp;$AQ42)*($Z$3:$Z$66=DJ$3),0),0),"")</f>
        <v/>
      </c>
      <c r="DK42" s="157" t="str">
        <f t="array" ref="DK42">IFERROR(INDEX($AC$3:$AC$66,MATCH(1,($AO$3:$AO$66=$AR42&amp;$AQ42)*($Z$3:$Z$66=DK$3),0),0),"")</f>
        <v/>
      </c>
      <c r="DL42" s="157" t="str">
        <f t="array" ref="DL42">IFERROR(INDEX($AA$3:$AA$66,MATCH(1,($AO$3:$AO$66=$AR42&amp;$AQ42)*($Z$3:$Z$66=DL$3),0),0),"")</f>
        <v/>
      </c>
      <c r="DM42" s="159" t="str">
        <f t="array" ref="DM42">IFERROR(INDEX($Y$3:$Y$66,MATCH(1,($AO$3:$AO$66=$AR42&amp;$AQ42)*($Z$3:$Z$66=DM$3),0),0),"")</f>
        <v/>
      </c>
      <c r="DN42" s="157" t="str">
        <f t="array" ref="DN42">IFERROR(INDEX($AB$3:$AB$66,MATCH(1,($AO$3:$AO$66=$AR42&amp;$AQ42)*($Z$3:$Z$66=DN$3),0),0),"")</f>
        <v/>
      </c>
      <c r="DO42" s="157" t="str">
        <f t="array" ref="DO42">IFERROR(INDEX($AC$3:$AC$66,MATCH(1,($AO$3:$AO$66=$AR42&amp;$AQ42)*($Z$3:$Z$66=DO$3),0),0),"")</f>
        <v/>
      </c>
      <c r="DP42" s="157" t="str">
        <f t="array" ref="DP42">IFERROR(INDEX($AA$3:$AA$66,MATCH(1,($AO$3:$AO$66=$AR42&amp;$AQ42)*($Z$3:$Z$66=DP$3),0),0),"")</f>
        <v/>
      </c>
      <c r="DQ42" s="159" t="str">
        <f t="array" ref="DQ42">IFERROR(INDEX($Y$3:$Y$66,MATCH(1,($AO$3:$AO$66=$AR42&amp;$AQ42)*($Z$3:$Z$66=DQ$3),0),0),"")</f>
        <v/>
      </c>
      <c r="DR42" s="157" t="str">
        <f t="array" ref="DR42">IFERROR(INDEX($AB$3:$AB$66,MATCH(1,($AO$3:$AO$66=$AR42&amp;$AQ42)*($Z$3:$Z$66=DR$3),0),0),"")</f>
        <v/>
      </c>
      <c r="DS42" s="157" t="str">
        <f t="array" ref="DS42">IFERROR(INDEX($AC$3:$AC$66,MATCH(1,($AO$3:$AO$66=$AR42&amp;$AQ42)*($Z$3:$Z$66=DS$3),0),0),"")</f>
        <v/>
      </c>
      <c r="DT42" s="157" t="str">
        <f t="array" ref="DT42">IFERROR(INDEX($AA$3:$AA$66,MATCH(1,($AO$3:$AO$66=$AR42&amp;$AQ42)*($Z$3:$Z$66=DT$3),0),0),"")</f>
        <v/>
      </c>
      <c r="DU42" s="159" t="str">
        <f t="array" ref="DU42">IFERROR(INDEX($Y$3:$Y$66,MATCH(1,($AO$3:$AO$66=$AR42&amp;$AQ42)*($Z$3:$Z$66=DU$3),0),0),"")</f>
        <v/>
      </c>
      <c r="DV42" s="157" t="str">
        <f t="array" ref="DV42">IFERROR(INDEX($AB$3:$AB$66,MATCH(1,($AO$3:$AO$66=$AR42&amp;$AQ42)*($Z$3:$Z$66=DV$3),0),0),"")</f>
        <v/>
      </c>
      <c r="DW42" s="157" t="str">
        <f t="array" ref="DW42">IFERROR(INDEX($AC$3:$AC$66,MATCH(1,($AO$3:$AO$66=$AR42&amp;$AQ42)*($Z$3:$Z$66=DW$3),0),0),"")</f>
        <v/>
      </c>
      <c r="DX42" s="157" t="str">
        <f t="array" ref="DX42">IFERROR(INDEX($AA$3:$AA$66,MATCH(1,($AO$3:$AO$66=$AR42&amp;$AQ42)*($Z$3:$Z$66=DX$3),0),0),"")</f>
        <v/>
      </c>
      <c r="DY42" s="159" t="str">
        <f t="array" ref="DY42">IFERROR(INDEX($Y$3:$Y$66,MATCH(1,($AO$3:$AO$66=$AR42&amp;$AQ42)*($Z$3:$Z$66=DY$3),0),0),"")</f>
        <v/>
      </c>
      <c r="DZ42" s="157" t="str">
        <f t="array" ref="DZ42">IFERROR(INDEX($AB$3:$AB$66,MATCH(1,($AO$3:$AO$66=$AR42&amp;$AQ42)*($Z$3:$Z$66=DZ$3),0),0),"")</f>
        <v/>
      </c>
      <c r="EA42" s="157" t="str">
        <f t="array" ref="EA42">IFERROR(INDEX($AC$3:$AC$66,MATCH(1,($AO$3:$AO$66=$AR42&amp;$AQ42)*($Z$3:$Z$66=EA$3),0),0),"")</f>
        <v/>
      </c>
      <c r="EB42" s="157" t="str">
        <f t="array" ref="EB42">IFERROR(INDEX($AA$3:$AA$66,MATCH(1,($AO$3:$AO$66=$AR42&amp;$AQ42)*($Z$3:$Z$66=EB$3),0),0),"")</f>
        <v/>
      </c>
      <c r="EC42" s="159" t="str">
        <f t="array" ref="EC42">IFERROR(INDEX($Y$3:$Y$66,MATCH(1,($AO$3:$AO$66=$AR42&amp;$AQ42)*($Z$3:$Z$66=EC$3),0),0),"")</f>
        <v/>
      </c>
      <c r="ED42" s="157" t="str">
        <f t="array" ref="ED42">IFERROR(INDEX($AB$3:$AB$66,MATCH(1,($AO$3:$AO$66=$AR42&amp;$AQ42)*($Z$3:$Z$66=ED$3),0),0),"")</f>
        <v/>
      </c>
      <c r="EE42" s="157" t="str">
        <f t="array" ref="EE42">IFERROR(INDEX($AC$3:$AC$66,MATCH(1,($AO$3:$AO$66=$AR42&amp;$AQ42)*($Z$3:$Z$66=EE$3),0),0),"")</f>
        <v/>
      </c>
      <c r="EF42" s="157" t="str">
        <f t="array" ref="EF42">IFERROR(INDEX($AI$3:$AI$130,MATCH(1,($AP$3:$AP$130=$AR42&amp;$AQ42)*($AH$3:$AH$130=EF$3),0),0),"")</f>
        <v/>
      </c>
      <c r="EG42" s="159" t="str">
        <f t="array" ref="EG42">IFERROR(INDEX($AG$3:$AG$130,MATCH(1,($AP$3:$AP$130=$AR42&amp;$AQ42)*($AH$3:$AH$130=EG$3),0),0),"")</f>
        <v/>
      </c>
      <c r="EH42" s="157" t="str">
        <f t="array" ref="EH42">IFERROR(INDEX($AJ$3:$AJ$130,MATCH(1,($AP$3:$AP$130=$AR42&amp;$AQ42)*($AH$3:$AH$130=EH$3),0),0),"")</f>
        <v/>
      </c>
      <c r="EI42" s="157" t="str">
        <f t="array" ref="EI42">IFERROR(INDEX($AK$3:$AK$130,MATCH(1,($AP$3:$AP$130=$AR42&amp;$AQ42)*($AH$3:$AH$130=EI$3),0),0),"")</f>
        <v/>
      </c>
      <c r="EJ42" s="157" t="str">
        <f t="array" ref="EJ42">IFERROR(INDEX($AI$3:$AI$130,MATCH(1,($AP$3:$AP$130=$AR42&amp;$AQ42)*($AH$3:$AH$130=EJ$3),0),0),"")</f>
        <v/>
      </c>
      <c r="EK42" s="159" t="str">
        <f t="array" ref="EK42">IFERROR(INDEX($AG$3:$AG$130,MATCH(1,($AP$3:$AP$130=$AR42&amp;$AQ42)*($AH$3:$AH$130=EK$3),0),0),"")</f>
        <v/>
      </c>
      <c r="EL42" s="157" t="str">
        <f t="array" ref="EL42">IFERROR(INDEX($AJ$3:$AJ$130,MATCH(1,($AP$3:$AP$130=$AR42&amp;$AQ42)*($AH$3:$AH$130=EL$3),0),0),"")</f>
        <v/>
      </c>
      <c r="EM42" s="157" t="str">
        <f t="array" ref="EM42">IFERROR(INDEX($AK$3:$AK$130,MATCH(1,($AP$3:$AP$130=$AR42&amp;$AQ42)*($AH$3:$AH$130=EM$3),0),0),"")</f>
        <v/>
      </c>
      <c r="EN42" s="157" t="str">
        <f t="array" ref="EN42">IFERROR(INDEX($AI$3:$AI$130,MATCH(1,($AP$3:$AP$130=$AR42&amp;$AQ42)*($AH$3:$AH$130=EN$3),0),0),"")</f>
        <v/>
      </c>
      <c r="EO42" s="159" t="str">
        <f t="array" ref="EO42">IFERROR(INDEX($AG$3:$AG$130,MATCH(1,($AP$3:$AP$130=$AR42&amp;$AQ42)*($AH$3:$AH$130=EO$3),0),0),"")</f>
        <v/>
      </c>
      <c r="EP42" s="157" t="str">
        <f t="array" ref="EP42">IFERROR(INDEX($AJ$3:$AJ$130,MATCH(1,($AP$3:$AP$130=$AR42&amp;$AQ42)*($AH$3:$AH$130=EP$3),0),0),"")</f>
        <v/>
      </c>
      <c r="EQ42" s="157" t="str">
        <f t="array" ref="EQ42">IFERROR(INDEX($AK$3:$AK$130,MATCH(1,($AP$3:$AP$130=$AR42&amp;$AQ42)*($AH$3:$AH$130=EQ$3),0),0),"")</f>
        <v/>
      </c>
      <c r="ER42" s="157" t="str">
        <f t="array" ref="ER42">IFERROR(INDEX($AI$3:$AI$130,MATCH(1,($AP$3:$AP$130=$AR42&amp;$AQ42)*($AH$3:$AH$130=ER$3),0),0),"")</f>
        <v/>
      </c>
      <c r="ES42" s="159" t="str">
        <f t="array" ref="ES42">IFERROR(INDEX($AG$3:$AG$130,MATCH(1,($AP$3:$AP$130=$AR42&amp;$AQ42)*($AH$3:$AH$130=ES$3),0),0),"")</f>
        <v/>
      </c>
      <c r="ET42" s="157" t="str">
        <f t="array" ref="ET42">IFERROR(INDEX($AJ$3:$AJ$130,MATCH(1,($AP$3:$AP$130=$AR42&amp;$AQ42)*($AH$3:$AH$130=ET$3),0),0),"")</f>
        <v/>
      </c>
      <c r="EU42" s="157" t="str">
        <f t="array" ref="EU42">IFERROR(INDEX($AK$3:$AK$130,MATCH(1,($AP$3:$AP$130=$AR42&amp;$AQ42)*($AH$3:$AH$130=EU$3),0),0),"")</f>
        <v/>
      </c>
      <c r="EV42" s="157" t="str">
        <f t="array" ref="EV42">IFERROR(INDEX($AI$3:$AI$130,MATCH(1,($AP$3:$AP$130=$AR42&amp;$AQ42)*($AH$3:$AH$130=EV$3),0),0),"")</f>
        <v/>
      </c>
      <c r="EW42" s="159" t="str">
        <f t="array" ref="EW42">IFERROR(INDEX($AG$3:$AG$130,MATCH(1,($AP$3:$AP$130=$AR42&amp;$AQ42)*($AH$3:$AH$130=EW$3),0),0),"")</f>
        <v/>
      </c>
      <c r="EX42" s="157" t="str">
        <f t="array" ref="EX42">IFERROR(INDEX($AJ$3:$AJ$130,MATCH(1,($AP$3:$AP$130=$AR42&amp;$AQ42)*($AH$3:$AH$130=EX$3),0),0),"")</f>
        <v/>
      </c>
      <c r="EY42" s="157" t="str">
        <f t="array" ref="EY42">IFERROR(INDEX($AK$3:$AK$130,MATCH(1,($AP$3:$AP$130=$AR42&amp;$AQ42)*($AH$3:$AH$130=EY$3),0),0),"")</f>
        <v/>
      </c>
      <c r="EZ42" s="157" t="str">
        <f t="array" ref="EZ42">IFERROR(INDEX($AI$3:$AI$130,MATCH(1,($AP$3:$AP$130=$AR42&amp;$AQ42)*($AH$3:$AH$130=EZ$3),0),0),"")</f>
        <v/>
      </c>
      <c r="FA42" s="159" t="str">
        <f t="array" ref="FA42">IFERROR(INDEX($AG$3:$AG$130,MATCH(1,($AP$3:$AP$130=$AR42&amp;$AQ42)*($AH$3:$AH$130=FA$3),0),0),"")</f>
        <v/>
      </c>
      <c r="FB42" s="157" t="str">
        <f t="array" ref="FB42">IFERROR(INDEX($AJ$3:$AJ$130,MATCH(1,($AP$3:$AP$130=$AR42&amp;$AQ42)*($AH$3:$AH$130=FB$3),0),0),"")</f>
        <v/>
      </c>
      <c r="FC42" s="157" t="str">
        <f t="array" ref="FC42">IFERROR(INDEX($AK$3:$AK$130,MATCH(1,($AP$3:$AP$130=$AR42&amp;$AQ42)*($AH$3:$AH$130=FC$3),0),0),"")</f>
        <v/>
      </c>
      <c r="FD42" s="157" t="str">
        <f t="array" ref="FD42">IFERROR(INDEX($AI$3:$AI$130,MATCH(1,($AP$3:$AP$130=$AR42&amp;$AQ42)*($AH$3:$AH$130=FD$3),0),0),"")</f>
        <v/>
      </c>
      <c r="FE42" s="159" t="str">
        <f t="array" ref="FE42">IFERROR(INDEX($AG$3:$AG$130,MATCH(1,($AP$3:$AP$130=$AR42&amp;$AQ42)*($AH$3:$AH$130=FE$3),0),0),"")</f>
        <v/>
      </c>
      <c r="FF42" s="157" t="str">
        <f t="array" ref="FF42">IFERROR(INDEX($AJ$3:$AJ$130,MATCH(1,($AP$3:$AP$130=$AR42&amp;$AQ42)*($AH$3:$AH$130=FF$3),0),0),"")</f>
        <v/>
      </c>
      <c r="FG42" s="157" t="str">
        <f t="array" ref="FG42">IFERROR(INDEX($AK$3:$AK$130,MATCH(1,($AP$3:$AP$130=$AR42&amp;$AQ42)*($AH$3:$AH$130=FG$3),0),0),"")</f>
        <v/>
      </c>
    </row>
    <row r="43" spans="2:163" ht="13.8" x14ac:dyDescent="0.25">
      <c r="B43" s="155">
        <f>dummy1!O49</f>
        <v>41</v>
      </c>
      <c r="C43" s="156">
        <f>dummy1!P49</f>
        <v>42040</v>
      </c>
      <c r="D43" s="157">
        <f>dummy1!Q49</f>
        <v>0.79166666666666674</v>
      </c>
      <c r="E43" s="155" t="str">
        <f>dummy1!R49</f>
        <v>Court 9</v>
      </c>
      <c r="W43" s="155"/>
      <c r="X43" s="155"/>
      <c r="Y43" s="155"/>
      <c r="Z43" s="155"/>
      <c r="AA43" s="155"/>
      <c r="AG43" s="155" t="str">
        <f t="shared" si="34"/>
        <v/>
      </c>
      <c r="AH43" s="155" t="str">
        <f t="shared" si="35"/>
        <v/>
      </c>
      <c r="AI43" s="155" t="str">
        <f t="shared" si="36"/>
        <v/>
      </c>
      <c r="AJ43" s="155" t="str">
        <f t="shared" si="37"/>
        <v/>
      </c>
      <c r="AK43" s="155" t="str">
        <f t="shared" si="38"/>
        <v/>
      </c>
      <c r="AL43" s="154">
        <f>IF(dummy1!B50=dummy1!B49,IF(dummy1!C50&gt;1,AL42,AL42+1),1)</f>
        <v>3</v>
      </c>
      <c r="AO43" s="155" t="str">
        <f t="shared" si="41"/>
        <v>3Court 9</v>
      </c>
      <c r="AP43" s="155" t="str">
        <f t="shared" si="42"/>
        <v>3Court 9</v>
      </c>
      <c r="AQ43" s="155" t="str">
        <f t="shared" si="63"/>
        <v>Court 5</v>
      </c>
      <c r="AR43" s="155">
        <f t="shared" si="58"/>
        <v>7</v>
      </c>
      <c r="AS43" s="155">
        <f t="shared" ca="1" si="51"/>
        <v>5</v>
      </c>
      <c r="AT43" s="155">
        <f t="shared" ca="1" si="52"/>
        <v>0</v>
      </c>
      <c r="AU43" s="155">
        <f t="shared" ca="1" si="53"/>
        <v>0</v>
      </c>
      <c r="AV43" s="155">
        <f t="shared" ca="1" si="54"/>
        <v>0</v>
      </c>
      <c r="AW43" s="155">
        <f t="shared" ca="1" si="55"/>
        <v>0</v>
      </c>
      <c r="AX43" s="155">
        <f t="shared" ca="1" si="56"/>
        <v>0</v>
      </c>
      <c r="AY43" s="155">
        <f t="shared" ca="1" si="57"/>
        <v>0</v>
      </c>
      <c r="AZ43" s="157" t="str">
        <f t="array" aca="1" ref="AZ43" ca="1">IFERROR(INDEX($K$3:$K$18,MATCH(1,($AM$3:$AM$18=$AR43&amp;$AQ43)*($J$3:$J$18=AZ$3),0),0),"")</f>
        <v/>
      </c>
      <c r="BA43" s="159" t="str">
        <f t="array" aca="1" ref="BA43" ca="1">IFERROR(INDEX($I$3:$I$18,MATCH(1,($AM$3:$AM$18=$AR43&amp;$AQ43)*($J$3:$J$18=BA$3),0),0),"")</f>
        <v/>
      </c>
      <c r="BB43" s="157" t="str">
        <f t="array" aca="1" ref="BB43" ca="1">IFERROR(INDEX($L$3:$L$18,MATCH(1,($AM$3:$AM$18=$AR43&amp;$AQ43)*($J$3:$J$18=BB$3),0),0),"")</f>
        <v/>
      </c>
      <c r="BC43" s="157" t="str">
        <f t="array" aca="1" ref="BC43" ca="1">IFERROR(INDEX($M$3:$M$18,MATCH(1,($AM$3:$AM$18=$AR43&amp;$AQ43)*($J$3:$J$18=BC$3),0),0),"")</f>
        <v/>
      </c>
      <c r="BD43" s="157" t="str">
        <f t="array" aca="1" ref="BD43" ca="1">IFERROR(INDEX($K$3:$K$18,MATCH(1,($AM$3:$AM$18=$AR43&amp;$AQ43)*($J$3:$J$18=BD$3),0),0),"")</f>
        <v/>
      </c>
      <c r="BE43" s="159" t="str">
        <f t="array" aca="1" ref="BE43" ca="1">IFERROR(INDEX($I$3:$I$18,MATCH(1,($AM$3:$AM$18=$AR43&amp;$AQ43)*($J$3:$J$18=BE$3),0),0),"")</f>
        <v/>
      </c>
      <c r="BF43" s="157" t="str">
        <f t="array" aca="1" ref="BF43" ca="1">IFERROR(INDEX($L$3:$L$18,MATCH(1,($AM$3:$AM$18=$AR43&amp;$AQ43)*($J$3:$J$18=BF$3),0),0),"")</f>
        <v/>
      </c>
      <c r="BG43" s="157" t="str">
        <f t="array" aca="1" ref="BG43" ca="1">IFERROR(INDEX($M$3:$M$18,MATCH(1,($AM$3:$AM$18=$AR43&amp;$AQ43)*($J$3:$J$18=BG$3),0),0),"")</f>
        <v/>
      </c>
      <c r="BH43" s="157" t="str">
        <f t="array" aca="1" ref="BH43" ca="1">IFERROR(INDEX($K$3:$K$18,MATCH(1,($AM$3:$AM$18=$AR43&amp;$AQ43)*($J$3:$J$18=BH$3),0),0),"")</f>
        <v/>
      </c>
      <c r="BI43" s="159" t="str">
        <f t="array" aca="1" ref="BI43" ca="1">IFERROR(INDEX($I$3:$I$18,MATCH(1,($AM$3:$AM$18=$AR43&amp;$AQ43)*($J$3:$J$18=BI$3),0),0),"")</f>
        <v/>
      </c>
      <c r="BJ43" s="157" t="str">
        <f t="array" aca="1" ref="BJ43" ca="1">IFERROR(INDEX($L$3:$L$18,MATCH(1,($AM$3:$AM$18=$AR43&amp;$AQ43)*($J$3:$J$18=BJ$3),0),0),"")</f>
        <v/>
      </c>
      <c r="BK43" s="157" t="str">
        <f t="array" aca="1" ref="BK43" ca="1">IFERROR(INDEX($M$3:$M$18,MATCH(1,($AM$3:$AM$18=$AR43&amp;$AQ43)*($J$3:$J$18=BK$3),0),0),"")</f>
        <v/>
      </c>
      <c r="BL43" s="157" t="str">
        <f t="array" aca="1" ref="BL43" ca="1">IFERROR(INDEX($K$3:$K$18,MATCH(1,($AM$3:$AM$18=$AR43&amp;$AQ43)*($J$3:$J$18=BL$3),0),0),"")</f>
        <v/>
      </c>
      <c r="BM43" s="159" t="str">
        <f t="array" aca="1" ref="BM43" ca="1">IFERROR(INDEX($I$3:$I$18,MATCH(1,($AM$3:$AM$18=$AR43&amp;$AQ43)*($J$3:$J$18=BM$3),0),0),"")</f>
        <v/>
      </c>
      <c r="BN43" s="157" t="str">
        <f t="array" aca="1" ref="BN43" ca="1">IFERROR(INDEX($L$3:$L$18,MATCH(1,($AM$3:$AM$18=$AR43&amp;$AQ43)*($J$3:$J$18=BN$3),0),0),"")</f>
        <v/>
      </c>
      <c r="BO43" s="157" t="str">
        <f t="array" aca="1" ref="BO43" ca="1">IFERROR(INDEX($M$3:$M$18,MATCH(1,($AM$3:$AM$18=$AR43&amp;$AQ43)*($J$3:$J$18=BO$3),0),0),"")</f>
        <v/>
      </c>
      <c r="BP43" s="157" t="str">
        <f t="array" aca="1" ref="BP43" ca="1">IFERROR(INDEX($K$3:$K$18,MATCH(1,($AM$3:$AM$18=$AR43&amp;$AQ43)*($J$3:$J$18=BP$3),0),0),"")</f>
        <v/>
      </c>
      <c r="BQ43" s="159" t="str">
        <f t="array" aca="1" ref="BQ43" ca="1">IFERROR(INDEX($I$3:$I$18,MATCH(1,($AM$3:$AM$18=$AR43&amp;$AQ43)*($J$3:$J$18=BQ$3),0),0),"")</f>
        <v/>
      </c>
      <c r="BR43" s="157" t="str">
        <f t="array" aca="1" ref="BR43" ca="1">IFERROR(INDEX($L$3:$L$18,MATCH(1,($AM$3:$AM$18=$AR43&amp;$AQ43)*($J$3:$J$18=BR$3),0),0),"")</f>
        <v/>
      </c>
      <c r="BS43" s="157" t="str">
        <f t="array" aca="1" ref="BS43" ca="1">IFERROR(INDEX($M$3:$M$18,MATCH(1,($AM$3:$AM$18=$AR43&amp;$AQ43)*($J$3:$J$18=BS$3),0),0),"")</f>
        <v/>
      </c>
      <c r="BT43" s="157" t="str">
        <f t="array" aca="1" ref="BT43" ca="1">IFERROR(INDEX($K$3:$K$18,MATCH(1,($AM$3:$AM$18=$AR43&amp;$AQ43)*($J$3:$J$18=BT$3),0),0),"")</f>
        <v/>
      </c>
      <c r="BU43" s="159" t="str">
        <f t="array" aca="1" ref="BU43" ca="1">IFERROR(INDEX($I$3:$I$18,MATCH(1,($AM$3:$AM$18=$AR43&amp;$AQ43)*($J$3:$J$18=BU$3),0),0),"")</f>
        <v/>
      </c>
      <c r="BV43" s="157" t="str">
        <f t="array" aca="1" ref="BV43" ca="1">IFERROR(INDEX($L$3:$L$18,MATCH(1,($AM$3:$AM$18=$AR43&amp;$AQ43)*($J$3:$J$18=BV$3),0),0),"")</f>
        <v/>
      </c>
      <c r="BW43" s="157" t="str">
        <f t="array" aca="1" ref="BW43" ca="1">IFERROR(INDEX($M$3:$M$18,MATCH(1,($AM$3:$AM$18=$AR43&amp;$AQ43)*($J$3:$J$18=BW$3),0),0),"")</f>
        <v/>
      </c>
      <c r="BX43" s="157" t="str">
        <f t="array" aca="1" ref="BX43" ca="1">IFERROR(INDEX($K$3:$K$18,MATCH(1,($AM$3:$AM$18=$AR43&amp;$AQ43)*($J$3:$J$18=BX$3),0),0),"")</f>
        <v/>
      </c>
      <c r="BY43" s="159" t="str">
        <f t="array" aca="1" ref="BY43" ca="1">IFERROR(INDEX($I$3:$I$18,MATCH(1,($AM$3:$AM$18=$AR43&amp;$AQ43)*($J$3:$J$18=BY$3),0),0),"")</f>
        <v/>
      </c>
      <c r="BZ43" s="157" t="str">
        <f t="array" aca="1" ref="BZ43" ca="1">IFERROR(INDEX($L$3:$L$18,MATCH(1,($AM$3:$AM$18=$AR43&amp;$AQ43)*($J$3:$J$18=BZ$3),0),0),"")</f>
        <v/>
      </c>
      <c r="CA43" s="157" t="str">
        <f t="array" aca="1" ref="CA43" ca="1">IFERROR(INDEX($M$3:$M$18,MATCH(1,($AM$3:$AM$18=$AR43&amp;$AQ43)*($J$3:$J$18=CA$3),0),0),"")</f>
        <v/>
      </c>
      <c r="CB43" s="157" t="str">
        <f t="array" ref="CB43">IFERROR(INDEX($S$3:$S$34,MATCH(1,($AN$3:$AN$34=$AR43&amp;$AQ43)*($R$3:$R$34=CB$3),0),0),"")</f>
        <v/>
      </c>
      <c r="CC43" s="159" t="str">
        <f t="array" ref="CC43">IFERROR(INDEX($Q$3:$Q$34,MATCH(1,($AN$3:$AN$34=$AR43&amp;$AQ43)*($R$3:$R$34=CC$3),0),0),"")</f>
        <v/>
      </c>
      <c r="CD43" s="157" t="str">
        <f t="array" ref="CD43">IFERROR(INDEX($T$3:$T$34,MATCH(1,($AN$3:$AN$34=$AR43&amp;$AQ43)*($R$3:$R$34=CD$3),0),0),"")</f>
        <v/>
      </c>
      <c r="CE43" s="157" t="str">
        <f t="array" ref="CE43">IFERROR(INDEX($U$3:$U$34,MATCH(1,($AN$3:$AN$34=$AR43&amp;$AQ43)*($R$3:$R$34=CE$3),0),0),"")</f>
        <v/>
      </c>
      <c r="CF43" s="157" t="str">
        <f t="array" ref="CF43">IFERROR(INDEX($S$3:$S$34,MATCH(1,($AN$3:$AN$34=$AR43&amp;$AQ43)*($R$3:$R$34=CF$3),0),0),"")</f>
        <v/>
      </c>
      <c r="CG43" s="159" t="str">
        <f t="array" ref="CG43">IFERROR(INDEX($Q$3:$Q$34,MATCH(1,($AN$3:$AN$34=$AR43&amp;$AQ43)*($R$3:$R$34=CG$3),0),0),"")</f>
        <v/>
      </c>
      <c r="CH43" s="157" t="str">
        <f t="array" ref="CH43">IFERROR(INDEX($T$3:$T$34,MATCH(1,($AN$3:$AN$34=$AR43&amp;$AQ43)*($R$3:$R$34=CH$3),0),0),"")</f>
        <v/>
      </c>
      <c r="CI43" s="157" t="str">
        <f t="array" ref="CI43">IFERROR(INDEX($U$3:$U$34,MATCH(1,($AN$3:$AN$34=$AR43&amp;$AQ43)*($R$3:$R$34=CI$3),0),0),"")</f>
        <v/>
      </c>
      <c r="CJ43" s="157" t="str">
        <f t="array" ref="CJ43">IFERROR(INDEX($S$3:$S$34,MATCH(1,($AN$3:$AN$34=$AR43&amp;$AQ43)*($R$3:$R$34=CJ$3),0),0),"")</f>
        <v/>
      </c>
      <c r="CK43" s="159" t="str">
        <f t="array" ref="CK43">IFERROR(INDEX($Q$3:$Q$34,MATCH(1,($AN$3:$AN$34=$AR43&amp;$AQ43)*($R$3:$R$34=CK$3),0),0),"")</f>
        <v/>
      </c>
      <c r="CL43" s="157" t="str">
        <f t="array" ref="CL43">IFERROR(INDEX($T$3:$T$34,MATCH(1,($AN$3:$AN$34=$AR43&amp;$AQ43)*($R$3:$R$34=CL$3),0),0),"")</f>
        <v/>
      </c>
      <c r="CM43" s="157" t="str">
        <f t="array" ref="CM43">IFERROR(INDEX($U$3:$U$34,MATCH(1,($AN$3:$AN$34=$AR43&amp;$AQ43)*($R$3:$R$34=CM$3),0),0),"")</f>
        <v/>
      </c>
      <c r="CN43" s="157" t="str">
        <f t="array" ref="CN43">IFERROR(INDEX($S$3:$S$34,MATCH(1,($AN$3:$AN$34=$AR43&amp;$AQ43)*($R$3:$R$34=CN$3),0),0),"")</f>
        <v/>
      </c>
      <c r="CO43" s="159" t="str">
        <f t="array" ref="CO43">IFERROR(INDEX($Q$3:$Q$34,MATCH(1,($AN$3:$AN$34=$AR43&amp;$AQ43)*($R$3:$R$34=CO$3),0),0),"")</f>
        <v/>
      </c>
      <c r="CP43" s="157" t="str">
        <f t="array" ref="CP43">IFERROR(INDEX($T$3:$T$34,MATCH(1,($AN$3:$AN$34=$AR43&amp;$AQ43)*($R$3:$R$34=CP$3),0),0),"")</f>
        <v/>
      </c>
      <c r="CQ43" s="157" t="str">
        <f t="array" ref="CQ43">IFERROR(INDEX($U$3:$U$34,MATCH(1,($AN$3:$AN$34=$AR43&amp;$AQ43)*($R$3:$R$34=CQ$3),0),0),"")</f>
        <v/>
      </c>
      <c r="CR43" s="157" t="str">
        <f t="array" ref="CR43">IFERROR(INDEX($S$3:$S$34,MATCH(1,($AN$3:$AN$34=$AR43&amp;$AQ43)*($R$3:$R$34=CR$3),0),0),"")</f>
        <v/>
      </c>
      <c r="CS43" s="159" t="str">
        <f t="array" ref="CS43">IFERROR(INDEX($Q$3:$Q$34,MATCH(1,($AN$3:$AN$34=$AR43&amp;$AQ43)*($R$3:$R$34=CS$3),0),0),"")</f>
        <v/>
      </c>
      <c r="CT43" s="157" t="str">
        <f t="array" ref="CT43">IFERROR(INDEX($T$3:$T$34,MATCH(1,($AN$3:$AN$34=$AR43&amp;$AQ43)*($R$3:$R$34=CT$3),0),0),"")</f>
        <v/>
      </c>
      <c r="CU43" s="157" t="str">
        <f t="array" ref="CU43">IFERROR(INDEX($U$3:$U$34,MATCH(1,($AN$3:$AN$34=$AR43&amp;$AQ43)*($R$3:$R$34=CU$3),0),0),"")</f>
        <v/>
      </c>
      <c r="CV43" s="157" t="str">
        <f t="array" ref="CV43">IFERROR(INDEX($S$3:$S$34,MATCH(1,($AN$3:$AN$34=$AR43&amp;$AQ43)*($R$3:$R$34=CV$3),0),0),"")</f>
        <v/>
      </c>
      <c r="CW43" s="159" t="str">
        <f t="array" ref="CW43">IFERROR(INDEX($Q$3:$Q$34,MATCH(1,($AN$3:$AN$34=$AR43&amp;$AQ43)*($R$3:$R$34=CW$3),0),0),"")</f>
        <v/>
      </c>
      <c r="CX43" s="157" t="str">
        <f t="array" ref="CX43">IFERROR(INDEX($T$3:$T$34,MATCH(1,($AN$3:$AN$34=$AR43&amp;$AQ43)*($R$3:$R$34=CX$3),0),0),"")</f>
        <v/>
      </c>
      <c r="CY43" s="157" t="str">
        <f t="array" ref="CY43">IFERROR(INDEX($U$3:$U$34,MATCH(1,($AN$3:$AN$34=$AR43&amp;$AQ43)*($R$3:$R$34=CY$3),0),0),"")</f>
        <v/>
      </c>
      <c r="CZ43" s="157" t="str">
        <f t="array" ref="CZ43">IFERROR(INDEX($S$3:$S$34,MATCH(1,($AN$3:$AN$34=$AR43&amp;$AQ43)*($R$3:$R$34=CZ$3),0),0),"")</f>
        <v/>
      </c>
      <c r="DA43" s="159" t="str">
        <f t="array" ref="DA43">IFERROR(INDEX($Q$3:$Q$34,MATCH(1,($AN$3:$AN$34=$AR43&amp;$AQ43)*($R$3:$R$34=DA$3),0),0),"")</f>
        <v/>
      </c>
      <c r="DB43" s="157" t="str">
        <f t="array" ref="DB43">IFERROR(INDEX($T$3:$T$34,MATCH(1,($AN$3:$AN$34=$AR43&amp;$AQ43)*($R$3:$R$34=DB$3),0),0),"")</f>
        <v/>
      </c>
      <c r="DC43" s="157" t="str">
        <f t="array" ref="DC43">IFERROR(INDEX($U$3:$U$34,MATCH(1,($AN$3:$AN$34=$AR43&amp;$AQ43)*($R$3:$R$34=DC$3),0),0),"")</f>
        <v/>
      </c>
      <c r="DD43" s="157" t="str">
        <f t="array" ref="DD43">IFERROR(INDEX($AA$3:$AA$66,MATCH(1,($AO$3:$AO$66=$AR43&amp;$AQ43)*($Z$3:$Z$66=DD$3),0),0),"")</f>
        <v/>
      </c>
      <c r="DE43" s="159" t="str">
        <f t="array" ref="DE43">IFERROR(INDEX($Y$3:$Y$66,MATCH(1,($AO$3:$AO$66=$AR43&amp;$AQ43)*($Z$3:$Z$66=DE$3),0),0),"")</f>
        <v/>
      </c>
      <c r="DF43" s="157" t="str">
        <f t="array" ref="DF43">IFERROR(INDEX($AB$3:$AB$66,MATCH(1,($AO$3:$AO$66=$AR43&amp;$AQ43)*($Z$3:$Z$66=DF$3),0),0),"")</f>
        <v/>
      </c>
      <c r="DG43" s="157" t="str">
        <f t="array" ref="DG43">IFERROR(INDEX($AC$3:$AC$66,MATCH(1,($AO$3:$AO$66=$AR43&amp;$AQ43)*($Z$3:$Z$66=DG$3),0),0),"")</f>
        <v/>
      </c>
      <c r="DH43" s="157" t="str">
        <f t="array" ref="DH43">IFERROR(INDEX($AA$3:$AA$66,MATCH(1,($AO$3:$AO$66=$AR43&amp;$AQ43)*($Z$3:$Z$66=DH$3),0),0),"")</f>
        <v/>
      </c>
      <c r="DI43" s="159" t="str">
        <f t="array" ref="DI43">IFERROR(INDEX($Y$3:$Y$66,MATCH(1,($AO$3:$AO$66=$AR43&amp;$AQ43)*($Z$3:$Z$66=DI$3),0),0),"")</f>
        <v/>
      </c>
      <c r="DJ43" s="157" t="str">
        <f t="array" ref="DJ43">IFERROR(INDEX($AB$3:$AB$66,MATCH(1,($AO$3:$AO$66=$AR43&amp;$AQ43)*($Z$3:$Z$66=DJ$3),0),0),"")</f>
        <v/>
      </c>
      <c r="DK43" s="157" t="str">
        <f t="array" ref="DK43">IFERROR(INDEX($AC$3:$AC$66,MATCH(1,($AO$3:$AO$66=$AR43&amp;$AQ43)*($Z$3:$Z$66=DK$3),0),0),"")</f>
        <v/>
      </c>
      <c r="DL43" s="157" t="str">
        <f t="array" ref="DL43">IFERROR(INDEX($AA$3:$AA$66,MATCH(1,($AO$3:$AO$66=$AR43&amp;$AQ43)*($Z$3:$Z$66=DL$3),0),0),"")</f>
        <v/>
      </c>
      <c r="DM43" s="159" t="str">
        <f t="array" ref="DM43">IFERROR(INDEX($Y$3:$Y$66,MATCH(1,($AO$3:$AO$66=$AR43&amp;$AQ43)*($Z$3:$Z$66=DM$3),0),0),"")</f>
        <v/>
      </c>
      <c r="DN43" s="157" t="str">
        <f t="array" ref="DN43">IFERROR(INDEX($AB$3:$AB$66,MATCH(1,($AO$3:$AO$66=$AR43&amp;$AQ43)*($Z$3:$Z$66=DN$3),0),0),"")</f>
        <v/>
      </c>
      <c r="DO43" s="157" t="str">
        <f t="array" ref="DO43">IFERROR(INDEX($AC$3:$AC$66,MATCH(1,($AO$3:$AO$66=$AR43&amp;$AQ43)*($Z$3:$Z$66=DO$3),0),0),"")</f>
        <v/>
      </c>
      <c r="DP43" s="157" t="str">
        <f t="array" ref="DP43">IFERROR(INDEX($AA$3:$AA$66,MATCH(1,($AO$3:$AO$66=$AR43&amp;$AQ43)*($Z$3:$Z$66=DP$3),0),0),"")</f>
        <v/>
      </c>
      <c r="DQ43" s="159" t="str">
        <f t="array" ref="DQ43">IFERROR(INDEX($Y$3:$Y$66,MATCH(1,($AO$3:$AO$66=$AR43&amp;$AQ43)*($Z$3:$Z$66=DQ$3),0),0),"")</f>
        <v/>
      </c>
      <c r="DR43" s="157" t="str">
        <f t="array" ref="DR43">IFERROR(INDEX($AB$3:$AB$66,MATCH(1,($AO$3:$AO$66=$AR43&amp;$AQ43)*($Z$3:$Z$66=DR$3),0),0),"")</f>
        <v/>
      </c>
      <c r="DS43" s="157" t="str">
        <f t="array" ref="DS43">IFERROR(INDEX($AC$3:$AC$66,MATCH(1,($AO$3:$AO$66=$AR43&amp;$AQ43)*($Z$3:$Z$66=DS$3),0),0),"")</f>
        <v/>
      </c>
      <c r="DT43" s="157" t="str">
        <f t="array" ref="DT43">IFERROR(INDEX($AA$3:$AA$66,MATCH(1,($AO$3:$AO$66=$AR43&amp;$AQ43)*($Z$3:$Z$66=DT$3),0),0),"")</f>
        <v/>
      </c>
      <c r="DU43" s="159" t="str">
        <f t="array" ref="DU43">IFERROR(INDEX($Y$3:$Y$66,MATCH(1,($AO$3:$AO$66=$AR43&amp;$AQ43)*($Z$3:$Z$66=DU$3),0),0),"")</f>
        <v/>
      </c>
      <c r="DV43" s="157" t="str">
        <f t="array" ref="DV43">IFERROR(INDEX($AB$3:$AB$66,MATCH(1,($AO$3:$AO$66=$AR43&amp;$AQ43)*($Z$3:$Z$66=DV$3),0),0),"")</f>
        <v/>
      </c>
      <c r="DW43" s="157" t="str">
        <f t="array" ref="DW43">IFERROR(INDEX($AC$3:$AC$66,MATCH(1,($AO$3:$AO$66=$AR43&amp;$AQ43)*($Z$3:$Z$66=DW$3),0),0),"")</f>
        <v/>
      </c>
      <c r="DX43" s="157" t="str">
        <f t="array" ref="DX43">IFERROR(INDEX($AA$3:$AA$66,MATCH(1,($AO$3:$AO$66=$AR43&amp;$AQ43)*($Z$3:$Z$66=DX$3),0),0),"")</f>
        <v/>
      </c>
      <c r="DY43" s="159" t="str">
        <f t="array" ref="DY43">IFERROR(INDEX($Y$3:$Y$66,MATCH(1,($AO$3:$AO$66=$AR43&amp;$AQ43)*($Z$3:$Z$66=DY$3),0),0),"")</f>
        <v/>
      </c>
      <c r="DZ43" s="157" t="str">
        <f t="array" ref="DZ43">IFERROR(INDEX($AB$3:$AB$66,MATCH(1,($AO$3:$AO$66=$AR43&amp;$AQ43)*($Z$3:$Z$66=DZ$3),0),0),"")</f>
        <v/>
      </c>
      <c r="EA43" s="157" t="str">
        <f t="array" ref="EA43">IFERROR(INDEX($AC$3:$AC$66,MATCH(1,($AO$3:$AO$66=$AR43&amp;$AQ43)*($Z$3:$Z$66=EA$3),0),0),"")</f>
        <v/>
      </c>
      <c r="EB43" s="157" t="str">
        <f t="array" ref="EB43">IFERROR(INDEX($AA$3:$AA$66,MATCH(1,($AO$3:$AO$66=$AR43&amp;$AQ43)*($Z$3:$Z$66=EB$3),0),0),"")</f>
        <v/>
      </c>
      <c r="EC43" s="159" t="str">
        <f t="array" ref="EC43">IFERROR(INDEX($Y$3:$Y$66,MATCH(1,($AO$3:$AO$66=$AR43&amp;$AQ43)*($Z$3:$Z$66=EC$3),0),0),"")</f>
        <v/>
      </c>
      <c r="ED43" s="157" t="str">
        <f t="array" ref="ED43">IFERROR(INDEX($AB$3:$AB$66,MATCH(1,($AO$3:$AO$66=$AR43&amp;$AQ43)*($Z$3:$Z$66=ED$3),0),0),"")</f>
        <v/>
      </c>
      <c r="EE43" s="157" t="str">
        <f t="array" ref="EE43">IFERROR(INDEX($AC$3:$AC$66,MATCH(1,($AO$3:$AO$66=$AR43&amp;$AQ43)*($Z$3:$Z$66=EE$3),0),0),"")</f>
        <v/>
      </c>
      <c r="EF43" s="157" t="str">
        <f t="array" ref="EF43">IFERROR(INDEX($AI$3:$AI$130,MATCH(1,($AP$3:$AP$130=$AR43&amp;$AQ43)*($AH$3:$AH$130=EF$3),0),0),"")</f>
        <v/>
      </c>
      <c r="EG43" s="159" t="str">
        <f t="array" ref="EG43">IFERROR(INDEX($AG$3:$AG$130,MATCH(1,($AP$3:$AP$130=$AR43&amp;$AQ43)*($AH$3:$AH$130=EG$3),0),0),"")</f>
        <v/>
      </c>
      <c r="EH43" s="157" t="str">
        <f t="array" ref="EH43">IFERROR(INDEX($AJ$3:$AJ$130,MATCH(1,($AP$3:$AP$130=$AR43&amp;$AQ43)*($AH$3:$AH$130=EH$3),0),0),"")</f>
        <v/>
      </c>
      <c r="EI43" s="157" t="str">
        <f t="array" ref="EI43">IFERROR(INDEX($AK$3:$AK$130,MATCH(1,($AP$3:$AP$130=$AR43&amp;$AQ43)*($AH$3:$AH$130=EI$3),0),0),"")</f>
        <v/>
      </c>
      <c r="EJ43" s="157" t="str">
        <f t="array" ref="EJ43">IFERROR(INDEX($AI$3:$AI$130,MATCH(1,($AP$3:$AP$130=$AR43&amp;$AQ43)*($AH$3:$AH$130=EJ$3),0),0),"")</f>
        <v/>
      </c>
      <c r="EK43" s="159" t="str">
        <f t="array" ref="EK43">IFERROR(INDEX($AG$3:$AG$130,MATCH(1,($AP$3:$AP$130=$AR43&amp;$AQ43)*($AH$3:$AH$130=EK$3),0),0),"")</f>
        <v/>
      </c>
      <c r="EL43" s="157" t="str">
        <f t="array" ref="EL43">IFERROR(INDEX($AJ$3:$AJ$130,MATCH(1,($AP$3:$AP$130=$AR43&amp;$AQ43)*($AH$3:$AH$130=EL$3),0),0),"")</f>
        <v/>
      </c>
      <c r="EM43" s="157" t="str">
        <f t="array" ref="EM43">IFERROR(INDEX($AK$3:$AK$130,MATCH(1,($AP$3:$AP$130=$AR43&amp;$AQ43)*($AH$3:$AH$130=EM$3),0),0),"")</f>
        <v/>
      </c>
      <c r="EN43" s="157" t="str">
        <f t="array" ref="EN43">IFERROR(INDEX($AI$3:$AI$130,MATCH(1,($AP$3:$AP$130=$AR43&amp;$AQ43)*($AH$3:$AH$130=EN$3),0),0),"")</f>
        <v/>
      </c>
      <c r="EO43" s="159" t="str">
        <f t="array" ref="EO43">IFERROR(INDEX($AG$3:$AG$130,MATCH(1,($AP$3:$AP$130=$AR43&amp;$AQ43)*($AH$3:$AH$130=EO$3),0),0),"")</f>
        <v/>
      </c>
      <c r="EP43" s="157" t="str">
        <f t="array" ref="EP43">IFERROR(INDEX($AJ$3:$AJ$130,MATCH(1,($AP$3:$AP$130=$AR43&amp;$AQ43)*($AH$3:$AH$130=EP$3),0),0),"")</f>
        <v/>
      </c>
      <c r="EQ43" s="157" t="str">
        <f t="array" ref="EQ43">IFERROR(INDEX($AK$3:$AK$130,MATCH(1,($AP$3:$AP$130=$AR43&amp;$AQ43)*($AH$3:$AH$130=EQ$3),0),0),"")</f>
        <v/>
      </c>
      <c r="ER43" s="157" t="str">
        <f t="array" ref="ER43">IFERROR(INDEX($AI$3:$AI$130,MATCH(1,($AP$3:$AP$130=$AR43&amp;$AQ43)*($AH$3:$AH$130=ER$3),0),0),"")</f>
        <v/>
      </c>
      <c r="ES43" s="159" t="str">
        <f t="array" ref="ES43">IFERROR(INDEX($AG$3:$AG$130,MATCH(1,($AP$3:$AP$130=$AR43&amp;$AQ43)*($AH$3:$AH$130=ES$3),0),0),"")</f>
        <v/>
      </c>
      <c r="ET43" s="157" t="str">
        <f t="array" ref="ET43">IFERROR(INDEX($AJ$3:$AJ$130,MATCH(1,($AP$3:$AP$130=$AR43&amp;$AQ43)*($AH$3:$AH$130=ET$3),0),0),"")</f>
        <v/>
      </c>
      <c r="EU43" s="157" t="str">
        <f t="array" ref="EU43">IFERROR(INDEX($AK$3:$AK$130,MATCH(1,($AP$3:$AP$130=$AR43&amp;$AQ43)*($AH$3:$AH$130=EU$3),0),0),"")</f>
        <v/>
      </c>
      <c r="EV43" s="157" t="str">
        <f t="array" ref="EV43">IFERROR(INDEX($AI$3:$AI$130,MATCH(1,($AP$3:$AP$130=$AR43&amp;$AQ43)*($AH$3:$AH$130=EV$3),0),0),"")</f>
        <v/>
      </c>
      <c r="EW43" s="159" t="str">
        <f t="array" ref="EW43">IFERROR(INDEX($AG$3:$AG$130,MATCH(1,($AP$3:$AP$130=$AR43&amp;$AQ43)*($AH$3:$AH$130=EW$3),0),0),"")</f>
        <v/>
      </c>
      <c r="EX43" s="157" t="str">
        <f t="array" ref="EX43">IFERROR(INDEX($AJ$3:$AJ$130,MATCH(1,($AP$3:$AP$130=$AR43&amp;$AQ43)*($AH$3:$AH$130=EX$3),0),0),"")</f>
        <v/>
      </c>
      <c r="EY43" s="157" t="str">
        <f t="array" ref="EY43">IFERROR(INDEX($AK$3:$AK$130,MATCH(1,($AP$3:$AP$130=$AR43&amp;$AQ43)*($AH$3:$AH$130=EY$3),0),0),"")</f>
        <v/>
      </c>
      <c r="EZ43" s="157" t="str">
        <f t="array" ref="EZ43">IFERROR(INDEX($AI$3:$AI$130,MATCH(1,($AP$3:$AP$130=$AR43&amp;$AQ43)*($AH$3:$AH$130=EZ$3),0),0),"")</f>
        <v/>
      </c>
      <c r="FA43" s="159" t="str">
        <f t="array" ref="FA43">IFERROR(INDEX($AG$3:$AG$130,MATCH(1,($AP$3:$AP$130=$AR43&amp;$AQ43)*($AH$3:$AH$130=FA$3),0),0),"")</f>
        <v/>
      </c>
      <c r="FB43" s="157" t="str">
        <f t="array" ref="FB43">IFERROR(INDEX($AJ$3:$AJ$130,MATCH(1,($AP$3:$AP$130=$AR43&amp;$AQ43)*($AH$3:$AH$130=FB$3),0),0),"")</f>
        <v/>
      </c>
      <c r="FC43" s="157" t="str">
        <f t="array" ref="FC43">IFERROR(INDEX($AK$3:$AK$130,MATCH(1,($AP$3:$AP$130=$AR43&amp;$AQ43)*($AH$3:$AH$130=FC$3),0),0),"")</f>
        <v/>
      </c>
      <c r="FD43" s="157" t="str">
        <f t="array" ref="FD43">IFERROR(INDEX($AI$3:$AI$130,MATCH(1,($AP$3:$AP$130=$AR43&amp;$AQ43)*($AH$3:$AH$130=FD$3),0),0),"")</f>
        <v/>
      </c>
      <c r="FE43" s="159" t="str">
        <f t="array" ref="FE43">IFERROR(INDEX($AG$3:$AG$130,MATCH(1,($AP$3:$AP$130=$AR43&amp;$AQ43)*($AH$3:$AH$130=FE$3),0),0),"")</f>
        <v/>
      </c>
      <c r="FF43" s="157" t="str">
        <f t="array" ref="FF43">IFERROR(INDEX($AJ$3:$AJ$130,MATCH(1,($AP$3:$AP$130=$AR43&amp;$AQ43)*($AH$3:$AH$130=FF$3),0),0),"")</f>
        <v/>
      </c>
      <c r="FG43" s="157" t="str">
        <f t="array" ref="FG43">IFERROR(INDEX($AK$3:$AK$130,MATCH(1,($AP$3:$AP$130=$AR43&amp;$AQ43)*($AH$3:$AH$130=FG$3),0),0),"")</f>
        <v/>
      </c>
    </row>
    <row r="44" spans="2:163" ht="13.8" x14ac:dyDescent="0.25">
      <c r="B44" s="155">
        <f>dummy1!O50</f>
        <v>42</v>
      </c>
      <c r="C44" s="156">
        <f>dummy1!P50</f>
        <v>42040</v>
      </c>
      <c r="D44" s="157">
        <f>dummy1!Q50</f>
        <v>0.79166666666666674</v>
      </c>
      <c r="E44" s="155" t="str">
        <f>dummy1!R50</f>
        <v>Court 10</v>
      </c>
      <c r="W44" s="155"/>
      <c r="X44" s="155"/>
      <c r="Y44" s="155"/>
      <c r="Z44" s="155"/>
      <c r="AA44" s="155"/>
      <c r="AG44" s="155" t="str">
        <f t="shared" si="34"/>
        <v/>
      </c>
      <c r="AH44" s="155" t="str">
        <f t="shared" si="35"/>
        <v/>
      </c>
      <c r="AI44" s="155" t="str">
        <f t="shared" si="36"/>
        <v/>
      </c>
      <c r="AJ44" s="155" t="str">
        <f t="shared" si="37"/>
        <v/>
      </c>
      <c r="AK44" s="155" t="str">
        <f t="shared" si="38"/>
        <v/>
      </c>
      <c r="AL44" s="154">
        <f>IF(dummy1!B51=dummy1!B50,IF(dummy1!C51&gt;1,AL43,AL43+1),1)</f>
        <v>3</v>
      </c>
      <c r="AO44" s="155" t="str">
        <f t="shared" si="41"/>
        <v>3Court 10</v>
      </c>
      <c r="AP44" s="155" t="str">
        <f t="shared" si="42"/>
        <v>3Court 10</v>
      </c>
      <c r="AQ44" s="155" t="str">
        <f t="shared" si="63"/>
        <v>Court 5</v>
      </c>
      <c r="AR44" s="155">
        <f t="shared" si="58"/>
        <v>8</v>
      </c>
      <c r="AS44" s="155">
        <f t="shared" ca="1" si="51"/>
        <v>5</v>
      </c>
      <c r="AT44" s="155">
        <f t="shared" ca="1" si="52"/>
        <v>0</v>
      </c>
      <c r="AU44" s="155">
        <f t="shared" ca="1" si="53"/>
        <v>0</v>
      </c>
      <c r="AV44" s="155">
        <f t="shared" ca="1" si="54"/>
        <v>0</v>
      </c>
      <c r="AW44" s="155">
        <f t="shared" ca="1" si="55"/>
        <v>0</v>
      </c>
      <c r="AX44" s="155">
        <f t="shared" ca="1" si="56"/>
        <v>0</v>
      </c>
      <c r="AY44" s="155">
        <f t="shared" ca="1" si="57"/>
        <v>0</v>
      </c>
      <c r="AZ44" s="157" t="str">
        <f t="array" aca="1" ref="AZ44" ca="1">IFERROR(INDEX($K$3:$K$18,MATCH(1,($AM$3:$AM$18=$AR44&amp;$AQ44)*($J$3:$J$18=AZ$3),0),0),"")</f>
        <v/>
      </c>
      <c r="BA44" s="159" t="str">
        <f t="array" aca="1" ref="BA44" ca="1">IFERROR(INDEX($I$3:$I$18,MATCH(1,($AM$3:$AM$18=$AR44&amp;$AQ44)*($J$3:$J$18=BA$3),0),0),"")</f>
        <v/>
      </c>
      <c r="BB44" s="157" t="str">
        <f t="array" aca="1" ref="BB44" ca="1">IFERROR(INDEX($L$3:$L$18,MATCH(1,($AM$3:$AM$18=$AR44&amp;$AQ44)*($J$3:$J$18=BB$3),0),0),"")</f>
        <v/>
      </c>
      <c r="BC44" s="157" t="str">
        <f t="array" aca="1" ref="BC44" ca="1">IFERROR(INDEX($M$3:$M$18,MATCH(1,($AM$3:$AM$18=$AR44&amp;$AQ44)*($J$3:$J$18=BC$3),0),0),"")</f>
        <v/>
      </c>
      <c r="BD44" s="157" t="str">
        <f t="array" aca="1" ref="BD44" ca="1">IFERROR(INDEX($K$3:$K$18,MATCH(1,($AM$3:$AM$18=$AR44&amp;$AQ44)*($J$3:$J$18=BD$3),0),0),"")</f>
        <v/>
      </c>
      <c r="BE44" s="159" t="str">
        <f t="array" aca="1" ref="BE44" ca="1">IFERROR(INDEX($I$3:$I$18,MATCH(1,($AM$3:$AM$18=$AR44&amp;$AQ44)*($J$3:$J$18=BE$3),0),0),"")</f>
        <v/>
      </c>
      <c r="BF44" s="157" t="str">
        <f t="array" aca="1" ref="BF44" ca="1">IFERROR(INDEX($L$3:$L$18,MATCH(1,($AM$3:$AM$18=$AR44&amp;$AQ44)*($J$3:$J$18=BF$3),0),0),"")</f>
        <v/>
      </c>
      <c r="BG44" s="157" t="str">
        <f t="array" aca="1" ref="BG44" ca="1">IFERROR(INDEX($M$3:$M$18,MATCH(1,($AM$3:$AM$18=$AR44&amp;$AQ44)*($J$3:$J$18=BG$3),0),0),"")</f>
        <v/>
      </c>
      <c r="BH44" s="157" t="str">
        <f t="array" aca="1" ref="BH44" ca="1">IFERROR(INDEX($K$3:$K$18,MATCH(1,($AM$3:$AM$18=$AR44&amp;$AQ44)*($J$3:$J$18=BH$3),0),0),"")</f>
        <v/>
      </c>
      <c r="BI44" s="159" t="str">
        <f t="array" aca="1" ref="BI44" ca="1">IFERROR(INDEX($I$3:$I$18,MATCH(1,($AM$3:$AM$18=$AR44&amp;$AQ44)*($J$3:$J$18=BI$3),0),0),"")</f>
        <v/>
      </c>
      <c r="BJ44" s="157" t="str">
        <f t="array" aca="1" ref="BJ44" ca="1">IFERROR(INDEX($L$3:$L$18,MATCH(1,($AM$3:$AM$18=$AR44&amp;$AQ44)*($J$3:$J$18=BJ$3),0),0),"")</f>
        <v/>
      </c>
      <c r="BK44" s="157" t="str">
        <f t="array" aca="1" ref="BK44" ca="1">IFERROR(INDEX($M$3:$M$18,MATCH(1,($AM$3:$AM$18=$AR44&amp;$AQ44)*($J$3:$J$18=BK$3),0),0),"")</f>
        <v/>
      </c>
      <c r="BL44" s="157" t="str">
        <f t="array" aca="1" ref="BL44" ca="1">IFERROR(INDEX($K$3:$K$18,MATCH(1,($AM$3:$AM$18=$AR44&amp;$AQ44)*($J$3:$J$18=BL$3),0),0),"")</f>
        <v/>
      </c>
      <c r="BM44" s="159" t="str">
        <f t="array" aca="1" ref="BM44" ca="1">IFERROR(INDEX($I$3:$I$18,MATCH(1,($AM$3:$AM$18=$AR44&amp;$AQ44)*($J$3:$J$18=BM$3),0),0),"")</f>
        <v/>
      </c>
      <c r="BN44" s="157" t="str">
        <f t="array" aca="1" ref="BN44" ca="1">IFERROR(INDEX($L$3:$L$18,MATCH(1,($AM$3:$AM$18=$AR44&amp;$AQ44)*($J$3:$J$18=BN$3),0),0),"")</f>
        <v/>
      </c>
      <c r="BO44" s="157" t="str">
        <f t="array" aca="1" ref="BO44" ca="1">IFERROR(INDEX($M$3:$M$18,MATCH(1,($AM$3:$AM$18=$AR44&amp;$AQ44)*($J$3:$J$18=BO$3),0),0),"")</f>
        <v/>
      </c>
      <c r="BP44" s="157" t="str">
        <f t="array" aca="1" ref="BP44" ca="1">IFERROR(INDEX($K$3:$K$18,MATCH(1,($AM$3:$AM$18=$AR44&amp;$AQ44)*($J$3:$J$18=BP$3),0),0),"")</f>
        <v/>
      </c>
      <c r="BQ44" s="159" t="str">
        <f t="array" aca="1" ref="BQ44" ca="1">IFERROR(INDEX($I$3:$I$18,MATCH(1,($AM$3:$AM$18=$AR44&amp;$AQ44)*($J$3:$J$18=BQ$3),0),0),"")</f>
        <v/>
      </c>
      <c r="BR44" s="157" t="str">
        <f t="array" aca="1" ref="BR44" ca="1">IFERROR(INDEX($L$3:$L$18,MATCH(1,($AM$3:$AM$18=$AR44&amp;$AQ44)*($J$3:$J$18=BR$3),0),0),"")</f>
        <v/>
      </c>
      <c r="BS44" s="157" t="str">
        <f t="array" aca="1" ref="BS44" ca="1">IFERROR(INDEX($M$3:$M$18,MATCH(1,($AM$3:$AM$18=$AR44&amp;$AQ44)*($J$3:$J$18=BS$3),0),0),"")</f>
        <v/>
      </c>
      <c r="BT44" s="157" t="str">
        <f t="array" aca="1" ref="BT44" ca="1">IFERROR(INDEX($K$3:$K$18,MATCH(1,($AM$3:$AM$18=$AR44&amp;$AQ44)*($J$3:$J$18=BT$3),0),0),"")</f>
        <v/>
      </c>
      <c r="BU44" s="159" t="str">
        <f t="array" aca="1" ref="BU44" ca="1">IFERROR(INDEX($I$3:$I$18,MATCH(1,($AM$3:$AM$18=$AR44&amp;$AQ44)*($J$3:$J$18=BU$3),0),0),"")</f>
        <v/>
      </c>
      <c r="BV44" s="157" t="str">
        <f t="array" aca="1" ref="BV44" ca="1">IFERROR(INDEX($L$3:$L$18,MATCH(1,($AM$3:$AM$18=$AR44&amp;$AQ44)*($J$3:$J$18=BV$3),0),0),"")</f>
        <v/>
      </c>
      <c r="BW44" s="157" t="str">
        <f t="array" aca="1" ref="BW44" ca="1">IFERROR(INDEX($M$3:$M$18,MATCH(1,($AM$3:$AM$18=$AR44&amp;$AQ44)*($J$3:$J$18=BW$3),0),0),"")</f>
        <v/>
      </c>
      <c r="BX44" s="157" t="str">
        <f t="array" aca="1" ref="BX44" ca="1">IFERROR(INDEX($K$3:$K$18,MATCH(1,($AM$3:$AM$18=$AR44&amp;$AQ44)*($J$3:$J$18=BX$3),0),0),"")</f>
        <v/>
      </c>
      <c r="BY44" s="159" t="str">
        <f t="array" aca="1" ref="BY44" ca="1">IFERROR(INDEX($I$3:$I$18,MATCH(1,($AM$3:$AM$18=$AR44&amp;$AQ44)*($J$3:$J$18=BY$3),0),0),"")</f>
        <v/>
      </c>
      <c r="BZ44" s="157" t="str">
        <f t="array" aca="1" ref="BZ44" ca="1">IFERROR(INDEX($L$3:$L$18,MATCH(1,($AM$3:$AM$18=$AR44&amp;$AQ44)*($J$3:$J$18=BZ$3),0),0),"")</f>
        <v/>
      </c>
      <c r="CA44" s="157" t="str">
        <f t="array" aca="1" ref="CA44" ca="1">IFERROR(INDEX($M$3:$M$18,MATCH(1,($AM$3:$AM$18=$AR44&amp;$AQ44)*($J$3:$J$18=CA$3),0),0),"")</f>
        <v/>
      </c>
      <c r="CB44" s="157" t="str">
        <f t="array" ref="CB44">IFERROR(INDEX($S$3:$S$34,MATCH(1,($AN$3:$AN$34=$AR44&amp;$AQ44)*($R$3:$R$34=CB$3),0),0),"")</f>
        <v/>
      </c>
      <c r="CC44" s="159" t="str">
        <f t="array" ref="CC44">IFERROR(INDEX($Q$3:$Q$34,MATCH(1,($AN$3:$AN$34=$AR44&amp;$AQ44)*($R$3:$R$34=CC$3),0),0),"")</f>
        <v/>
      </c>
      <c r="CD44" s="157" t="str">
        <f t="array" ref="CD44">IFERROR(INDEX($T$3:$T$34,MATCH(1,($AN$3:$AN$34=$AR44&amp;$AQ44)*($R$3:$R$34=CD$3),0),0),"")</f>
        <v/>
      </c>
      <c r="CE44" s="157" t="str">
        <f t="array" ref="CE44">IFERROR(INDEX($U$3:$U$34,MATCH(1,($AN$3:$AN$34=$AR44&amp;$AQ44)*($R$3:$R$34=CE$3),0),0),"")</f>
        <v/>
      </c>
      <c r="CF44" s="157" t="str">
        <f t="array" ref="CF44">IFERROR(INDEX($S$3:$S$34,MATCH(1,($AN$3:$AN$34=$AR44&amp;$AQ44)*($R$3:$R$34=CF$3),0),0),"")</f>
        <v/>
      </c>
      <c r="CG44" s="159" t="str">
        <f t="array" ref="CG44">IFERROR(INDEX($Q$3:$Q$34,MATCH(1,($AN$3:$AN$34=$AR44&amp;$AQ44)*($R$3:$R$34=CG$3),0),0),"")</f>
        <v/>
      </c>
      <c r="CH44" s="157" t="str">
        <f t="array" ref="CH44">IFERROR(INDEX($T$3:$T$34,MATCH(1,($AN$3:$AN$34=$AR44&amp;$AQ44)*($R$3:$R$34=CH$3),0),0),"")</f>
        <v/>
      </c>
      <c r="CI44" s="157" t="str">
        <f t="array" ref="CI44">IFERROR(INDEX($U$3:$U$34,MATCH(1,($AN$3:$AN$34=$AR44&amp;$AQ44)*($R$3:$R$34=CI$3),0),0),"")</f>
        <v/>
      </c>
      <c r="CJ44" s="157" t="str">
        <f t="array" ref="CJ44">IFERROR(INDEX($S$3:$S$34,MATCH(1,($AN$3:$AN$34=$AR44&amp;$AQ44)*($R$3:$R$34=CJ$3),0),0),"")</f>
        <v/>
      </c>
      <c r="CK44" s="159" t="str">
        <f t="array" ref="CK44">IFERROR(INDEX($Q$3:$Q$34,MATCH(1,($AN$3:$AN$34=$AR44&amp;$AQ44)*($R$3:$R$34=CK$3),0),0),"")</f>
        <v/>
      </c>
      <c r="CL44" s="157" t="str">
        <f t="array" ref="CL44">IFERROR(INDEX($T$3:$T$34,MATCH(1,($AN$3:$AN$34=$AR44&amp;$AQ44)*($R$3:$R$34=CL$3),0),0),"")</f>
        <v/>
      </c>
      <c r="CM44" s="157" t="str">
        <f t="array" ref="CM44">IFERROR(INDEX($U$3:$U$34,MATCH(1,($AN$3:$AN$34=$AR44&amp;$AQ44)*($R$3:$R$34=CM$3),0),0),"")</f>
        <v/>
      </c>
      <c r="CN44" s="157" t="str">
        <f t="array" ref="CN44">IFERROR(INDEX($S$3:$S$34,MATCH(1,($AN$3:$AN$34=$AR44&amp;$AQ44)*($R$3:$R$34=CN$3),0),0),"")</f>
        <v/>
      </c>
      <c r="CO44" s="159" t="str">
        <f t="array" ref="CO44">IFERROR(INDEX($Q$3:$Q$34,MATCH(1,($AN$3:$AN$34=$AR44&amp;$AQ44)*($R$3:$R$34=CO$3),0),0),"")</f>
        <v/>
      </c>
      <c r="CP44" s="157" t="str">
        <f t="array" ref="CP44">IFERROR(INDEX($T$3:$T$34,MATCH(1,($AN$3:$AN$34=$AR44&amp;$AQ44)*($R$3:$R$34=CP$3),0),0),"")</f>
        <v/>
      </c>
      <c r="CQ44" s="157" t="str">
        <f t="array" ref="CQ44">IFERROR(INDEX($U$3:$U$34,MATCH(1,($AN$3:$AN$34=$AR44&amp;$AQ44)*($R$3:$R$34=CQ$3),0),0),"")</f>
        <v/>
      </c>
      <c r="CR44" s="157" t="str">
        <f t="array" ref="CR44">IFERROR(INDEX($S$3:$S$34,MATCH(1,($AN$3:$AN$34=$AR44&amp;$AQ44)*($R$3:$R$34=CR$3),0),0),"")</f>
        <v/>
      </c>
      <c r="CS44" s="159" t="str">
        <f t="array" ref="CS44">IFERROR(INDEX($Q$3:$Q$34,MATCH(1,($AN$3:$AN$34=$AR44&amp;$AQ44)*($R$3:$R$34=CS$3),0),0),"")</f>
        <v/>
      </c>
      <c r="CT44" s="157" t="str">
        <f t="array" ref="CT44">IFERROR(INDEX($T$3:$T$34,MATCH(1,($AN$3:$AN$34=$AR44&amp;$AQ44)*($R$3:$R$34=CT$3),0),0),"")</f>
        <v/>
      </c>
      <c r="CU44" s="157" t="str">
        <f t="array" ref="CU44">IFERROR(INDEX($U$3:$U$34,MATCH(1,($AN$3:$AN$34=$AR44&amp;$AQ44)*($R$3:$R$34=CU$3),0),0),"")</f>
        <v/>
      </c>
      <c r="CV44" s="157" t="str">
        <f t="array" ref="CV44">IFERROR(INDEX($S$3:$S$34,MATCH(1,($AN$3:$AN$34=$AR44&amp;$AQ44)*($R$3:$R$34=CV$3),0),0),"")</f>
        <v/>
      </c>
      <c r="CW44" s="159" t="str">
        <f t="array" ref="CW44">IFERROR(INDEX($Q$3:$Q$34,MATCH(1,($AN$3:$AN$34=$AR44&amp;$AQ44)*($R$3:$R$34=CW$3),0),0),"")</f>
        <v/>
      </c>
      <c r="CX44" s="157" t="str">
        <f t="array" ref="CX44">IFERROR(INDEX($T$3:$T$34,MATCH(1,($AN$3:$AN$34=$AR44&amp;$AQ44)*($R$3:$R$34=CX$3),0),0),"")</f>
        <v/>
      </c>
      <c r="CY44" s="157" t="str">
        <f t="array" ref="CY44">IFERROR(INDEX($U$3:$U$34,MATCH(1,($AN$3:$AN$34=$AR44&amp;$AQ44)*($R$3:$R$34=CY$3),0),0),"")</f>
        <v/>
      </c>
      <c r="CZ44" s="157" t="str">
        <f t="array" ref="CZ44">IFERROR(INDEX($S$3:$S$34,MATCH(1,($AN$3:$AN$34=$AR44&amp;$AQ44)*($R$3:$R$34=CZ$3),0),0),"")</f>
        <v/>
      </c>
      <c r="DA44" s="159" t="str">
        <f t="array" ref="DA44">IFERROR(INDEX($Q$3:$Q$34,MATCH(1,($AN$3:$AN$34=$AR44&amp;$AQ44)*($R$3:$R$34=DA$3),0),0),"")</f>
        <v/>
      </c>
      <c r="DB44" s="157" t="str">
        <f t="array" ref="DB44">IFERROR(INDEX($T$3:$T$34,MATCH(1,($AN$3:$AN$34=$AR44&amp;$AQ44)*($R$3:$R$34=DB$3),0),0),"")</f>
        <v/>
      </c>
      <c r="DC44" s="157" t="str">
        <f t="array" ref="DC44">IFERROR(INDEX($U$3:$U$34,MATCH(1,($AN$3:$AN$34=$AR44&amp;$AQ44)*($R$3:$R$34=DC$3),0),0),"")</f>
        <v/>
      </c>
      <c r="DD44" s="157" t="str">
        <f t="array" ref="DD44">IFERROR(INDEX($AA$3:$AA$66,MATCH(1,($AO$3:$AO$66=$AR44&amp;$AQ44)*($Z$3:$Z$66=DD$3),0),0),"")</f>
        <v/>
      </c>
      <c r="DE44" s="159" t="str">
        <f t="array" ref="DE44">IFERROR(INDEX($Y$3:$Y$66,MATCH(1,($AO$3:$AO$66=$AR44&amp;$AQ44)*($Z$3:$Z$66=DE$3),0),0),"")</f>
        <v/>
      </c>
      <c r="DF44" s="157" t="str">
        <f t="array" ref="DF44">IFERROR(INDEX($AB$3:$AB$66,MATCH(1,($AO$3:$AO$66=$AR44&amp;$AQ44)*($Z$3:$Z$66=DF$3),0),0),"")</f>
        <v/>
      </c>
      <c r="DG44" s="157" t="str">
        <f t="array" ref="DG44">IFERROR(INDEX($AC$3:$AC$66,MATCH(1,($AO$3:$AO$66=$AR44&amp;$AQ44)*($Z$3:$Z$66=DG$3),0),0),"")</f>
        <v/>
      </c>
      <c r="DH44" s="157" t="str">
        <f t="array" ref="DH44">IFERROR(INDEX($AA$3:$AA$66,MATCH(1,($AO$3:$AO$66=$AR44&amp;$AQ44)*($Z$3:$Z$66=DH$3),0),0),"")</f>
        <v/>
      </c>
      <c r="DI44" s="159" t="str">
        <f t="array" ref="DI44">IFERROR(INDEX($Y$3:$Y$66,MATCH(1,($AO$3:$AO$66=$AR44&amp;$AQ44)*($Z$3:$Z$66=DI$3),0),0),"")</f>
        <v/>
      </c>
      <c r="DJ44" s="157" t="str">
        <f t="array" ref="DJ44">IFERROR(INDEX($AB$3:$AB$66,MATCH(1,($AO$3:$AO$66=$AR44&amp;$AQ44)*($Z$3:$Z$66=DJ$3),0),0),"")</f>
        <v/>
      </c>
      <c r="DK44" s="157" t="str">
        <f t="array" ref="DK44">IFERROR(INDEX($AC$3:$AC$66,MATCH(1,($AO$3:$AO$66=$AR44&amp;$AQ44)*($Z$3:$Z$66=DK$3),0),0),"")</f>
        <v/>
      </c>
      <c r="DL44" s="157" t="str">
        <f t="array" ref="DL44">IFERROR(INDEX($AA$3:$AA$66,MATCH(1,($AO$3:$AO$66=$AR44&amp;$AQ44)*($Z$3:$Z$66=DL$3),0),0),"")</f>
        <v/>
      </c>
      <c r="DM44" s="159" t="str">
        <f t="array" ref="DM44">IFERROR(INDEX($Y$3:$Y$66,MATCH(1,($AO$3:$AO$66=$AR44&amp;$AQ44)*($Z$3:$Z$66=DM$3),0),0),"")</f>
        <v/>
      </c>
      <c r="DN44" s="157" t="str">
        <f t="array" ref="DN44">IFERROR(INDEX($AB$3:$AB$66,MATCH(1,($AO$3:$AO$66=$AR44&amp;$AQ44)*($Z$3:$Z$66=DN$3),0),0),"")</f>
        <v/>
      </c>
      <c r="DO44" s="157" t="str">
        <f t="array" ref="DO44">IFERROR(INDEX($AC$3:$AC$66,MATCH(1,($AO$3:$AO$66=$AR44&amp;$AQ44)*($Z$3:$Z$66=DO$3),0),0),"")</f>
        <v/>
      </c>
      <c r="DP44" s="157" t="str">
        <f t="array" ref="DP44">IFERROR(INDEX($AA$3:$AA$66,MATCH(1,($AO$3:$AO$66=$AR44&amp;$AQ44)*($Z$3:$Z$66=DP$3),0),0),"")</f>
        <v/>
      </c>
      <c r="DQ44" s="159" t="str">
        <f t="array" ref="DQ44">IFERROR(INDEX($Y$3:$Y$66,MATCH(1,($AO$3:$AO$66=$AR44&amp;$AQ44)*($Z$3:$Z$66=DQ$3),0),0),"")</f>
        <v/>
      </c>
      <c r="DR44" s="157" t="str">
        <f t="array" ref="DR44">IFERROR(INDEX($AB$3:$AB$66,MATCH(1,($AO$3:$AO$66=$AR44&amp;$AQ44)*($Z$3:$Z$66=DR$3),0),0),"")</f>
        <v/>
      </c>
      <c r="DS44" s="157" t="str">
        <f t="array" ref="DS44">IFERROR(INDEX($AC$3:$AC$66,MATCH(1,($AO$3:$AO$66=$AR44&amp;$AQ44)*($Z$3:$Z$66=DS$3),0),0),"")</f>
        <v/>
      </c>
      <c r="DT44" s="157" t="str">
        <f t="array" ref="DT44">IFERROR(INDEX($AA$3:$AA$66,MATCH(1,($AO$3:$AO$66=$AR44&amp;$AQ44)*($Z$3:$Z$66=DT$3),0),0),"")</f>
        <v/>
      </c>
      <c r="DU44" s="159" t="str">
        <f t="array" ref="DU44">IFERROR(INDEX($Y$3:$Y$66,MATCH(1,($AO$3:$AO$66=$AR44&amp;$AQ44)*($Z$3:$Z$66=DU$3),0),0),"")</f>
        <v/>
      </c>
      <c r="DV44" s="157" t="str">
        <f t="array" ref="DV44">IFERROR(INDEX($AB$3:$AB$66,MATCH(1,($AO$3:$AO$66=$AR44&amp;$AQ44)*($Z$3:$Z$66=DV$3),0),0),"")</f>
        <v/>
      </c>
      <c r="DW44" s="157" t="str">
        <f t="array" ref="DW44">IFERROR(INDEX($AC$3:$AC$66,MATCH(1,($AO$3:$AO$66=$AR44&amp;$AQ44)*($Z$3:$Z$66=DW$3),0),0),"")</f>
        <v/>
      </c>
      <c r="DX44" s="157" t="str">
        <f t="array" ref="DX44">IFERROR(INDEX($AA$3:$AA$66,MATCH(1,($AO$3:$AO$66=$AR44&amp;$AQ44)*($Z$3:$Z$66=DX$3),0),0),"")</f>
        <v/>
      </c>
      <c r="DY44" s="159" t="str">
        <f t="array" ref="DY44">IFERROR(INDEX($Y$3:$Y$66,MATCH(1,($AO$3:$AO$66=$AR44&amp;$AQ44)*($Z$3:$Z$66=DY$3),0),0),"")</f>
        <v/>
      </c>
      <c r="DZ44" s="157" t="str">
        <f t="array" ref="DZ44">IFERROR(INDEX($AB$3:$AB$66,MATCH(1,($AO$3:$AO$66=$AR44&amp;$AQ44)*($Z$3:$Z$66=DZ$3),0),0),"")</f>
        <v/>
      </c>
      <c r="EA44" s="157" t="str">
        <f t="array" ref="EA44">IFERROR(INDEX($AC$3:$AC$66,MATCH(1,($AO$3:$AO$66=$AR44&amp;$AQ44)*($Z$3:$Z$66=EA$3),0),0),"")</f>
        <v/>
      </c>
      <c r="EB44" s="157" t="str">
        <f t="array" ref="EB44">IFERROR(INDEX($AA$3:$AA$66,MATCH(1,($AO$3:$AO$66=$AR44&amp;$AQ44)*($Z$3:$Z$66=EB$3),0),0),"")</f>
        <v/>
      </c>
      <c r="EC44" s="159" t="str">
        <f t="array" ref="EC44">IFERROR(INDEX($Y$3:$Y$66,MATCH(1,($AO$3:$AO$66=$AR44&amp;$AQ44)*($Z$3:$Z$66=EC$3),0),0),"")</f>
        <v/>
      </c>
      <c r="ED44" s="157" t="str">
        <f t="array" ref="ED44">IFERROR(INDEX($AB$3:$AB$66,MATCH(1,($AO$3:$AO$66=$AR44&amp;$AQ44)*($Z$3:$Z$66=ED$3),0),0),"")</f>
        <v/>
      </c>
      <c r="EE44" s="157" t="str">
        <f t="array" ref="EE44">IFERROR(INDEX($AC$3:$AC$66,MATCH(1,($AO$3:$AO$66=$AR44&amp;$AQ44)*($Z$3:$Z$66=EE$3),0),0),"")</f>
        <v/>
      </c>
      <c r="EF44" s="157" t="str">
        <f t="array" ref="EF44">IFERROR(INDEX($AI$3:$AI$130,MATCH(1,($AP$3:$AP$130=$AR44&amp;$AQ44)*($AH$3:$AH$130=EF$3),0),0),"")</f>
        <v/>
      </c>
      <c r="EG44" s="159" t="str">
        <f t="array" ref="EG44">IFERROR(INDEX($AG$3:$AG$130,MATCH(1,($AP$3:$AP$130=$AR44&amp;$AQ44)*($AH$3:$AH$130=EG$3),0),0),"")</f>
        <v/>
      </c>
      <c r="EH44" s="157" t="str">
        <f t="array" ref="EH44">IFERROR(INDEX($AJ$3:$AJ$130,MATCH(1,($AP$3:$AP$130=$AR44&amp;$AQ44)*($AH$3:$AH$130=EH$3),0),0),"")</f>
        <v/>
      </c>
      <c r="EI44" s="157" t="str">
        <f t="array" ref="EI44">IFERROR(INDEX($AK$3:$AK$130,MATCH(1,($AP$3:$AP$130=$AR44&amp;$AQ44)*($AH$3:$AH$130=EI$3),0),0),"")</f>
        <v/>
      </c>
      <c r="EJ44" s="157" t="str">
        <f t="array" ref="EJ44">IFERROR(INDEX($AI$3:$AI$130,MATCH(1,($AP$3:$AP$130=$AR44&amp;$AQ44)*($AH$3:$AH$130=EJ$3),0),0),"")</f>
        <v/>
      </c>
      <c r="EK44" s="159" t="str">
        <f t="array" ref="EK44">IFERROR(INDEX($AG$3:$AG$130,MATCH(1,($AP$3:$AP$130=$AR44&amp;$AQ44)*($AH$3:$AH$130=EK$3),0),0),"")</f>
        <v/>
      </c>
      <c r="EL44" s="157" t="str">
        <f t="array" ref="EL44">IFERROR(INDEX($AJ$3:$AJ$130,MATCH(1,($AP$3:$AP$130=$AR44&amp;$AQ44)*($AH$3:$AH$130=EL$3),0),0),"")</f>
        <v/>
      </c>
      <c r="EM44" s="157" t="str">
        <f t="array" ref="EM44">IFERROR(INDEX($AK$3:$AK$130,MATCH(1,($AP$3:$AP$130=$AR44&amp;$AQ44)*($AH$3:$AH$130=EM$3),0),0),"")</f>
        <v/>
      </c>
      <c r="EN44" s="157" t="str">
        <f t="array" ref="EN44">IFERROR(INDEX($AI$3:$AI$130,MATCH(1,($AP$3:$AP$130=$AR44&amp;$AQ44)*($AH$3:$AH$130=EN$3),0),0),"")</f>
        <v/>
      </c>
      <c r="EO44" s="159" t="str">
        <f t="array" ref="EO44">IFERROR(INDEX($AG$3:$AG$130,MATCH(1,($AP$3:$AP$130=$AR44&amp;$AQ44)*($AH$3:$AH$130=EO$3),0),0),"")</f>
        <v/>
      </c>
      <c r="EP44" s="157" t="str">
        <f t="array" ref="EP44">IFERROR(INDEX($AJ$3:$AJ$130,MATCH(1,($AP$3:$AP$130=$AR44&amp;$AQ44)*($AH$3:$AH$130=EP$3),0),0),"")</f>
        <v/>
      </c>
      <c r="EQ44" s="157" t="str">
        <f t="array" ref="EQ44">IFERROR(INDEX($AK$3:$AK$130,MATCH(1,($AP$3:$AP$130=$AR44&amp;$AQ44)*($AH$3:$AH$130=EQ$3),0),0),"")</f>
        <v/>
      </c>
      <c r="ER44" s="157" t="str">
        <f t="array" ref="ER44">IFERROR(INDEX($AI$3:$AI$130,MATCH(1,($AP$3:$AP$130=$AR44&amp;$AQ44)*($AH$3:$AH$130=ER$3),0),0),"")</f>
        <v/>
      </c>
      <c r="ES44" s="159" t="str">
        <f t="array" ref="ES44">IFERROR(INDEX($AG$3:$AG$130,MATCH(1,($AP$3:$AP$130=$AR44&amp;$AQ44)*($AH$3:$AH$130=ES$3),0),0),"")</f>
        <v/>
      </c>
      <c r="ET44" s="157" t="str">
        <f t="array" ref="ET44">IFERROR(INDEX($AJ$3:$AJ$130,MATCH(1,($AP$3:$AP$130=$AR44&amp;$AQ44)*($AH$3:$AH$130=ET$3),0),0),"")</f>
        <v/>
      </c>
      <c r="EU44" s="157" t="str">
        <f t="array" ref="EU44">IFERROR(INDEX($AK$3:$AK$130,MATCH(1,($AP$3:$AP$130=$AR44&amp;$AQ44)*($AH$3:$AH$130=EU$3),0),0),"")</f>
        <v/>
      </c>
      <c r="EV44" s="157" t="str">
        <f t="array" ref="EV44">IFERROR(INDEX($AI$3:$AI$130,MATCH(1,($AP$3:$AP$130=$AR44&amp;$AQ44)*($AH$3:$AH$130=EV$3),0),0),"")</f>
        <v/>
      </c>
      <c r="EW44" s="159" t="str">
        <f t="array" ref="EW44">IFERROR(INDEX($AG$3:$AG$130,MATCH(1,($AP$3:$AP$130=$AR44&amp;$AQ44)*($AH$3:$AH$130=EW$3),0),0),"")</f>
        <v/>
      </c>
      <c r="EX44" s="157" t="str">
        <f t="array" ref="EX44">IFERROR(INDEX($AJ$3:$AJ$130,MATCH(1,($AP$3:$AP$130=$AR44&amp;$AQ44)*($AH$3:$AH$130=EX$3),0),0),"")</f>
        <v/>
      </c>
      <c r="EY44" s="157" t="str">
        <f t="array" ref="EY44">IFERROR(INDEX($AK$3:$AK$130,MATCH(1,($AP$3:$AP$130=$AR44&amp;$AQ44)*($AH$3:$AH$130=EY$3),0),0),"")</f>
        <v/>
      </c>
      <c r="EZ44" s="157" t="str">
        <f t="array" ref="EZ44">IFERROR(INDEX($AI$3:$AI$130,MATCH(1,($AP$3:$AP$130=$AR44&amp;$AQ44)*($AH$3:$AH$130=EZ$3),0),0),"")</f>
        <v/>
      </c>
      <c r="FA44" s="159" t="str">
        <f t="array" ref="FA44">IFERROR(INDEX($AG$3:$AG$130,MATCH(1,($AP$3:$AP$130=$AR44&amp;$AQ44)*($AH$3:$AH$130=FA$3),0),0),"")</f>
        <v/>
      </c>
      <c r="FB44" s="157" t="str">
        <f t="array" ref="FB44">IFERROR(INDEX($AJ$3:$AJ$130,MATCH(1,($AP$3:$AP$130=$AR44&amp;$AQ44)*($AH$3:$AH$130=FB$3),0),0),"")</f>
        <v/>
      </c>
      <c r="FC44" s="157" t="str">
        <f t="array" ref="FC44">IFERROR(INDEX($AK$3:$AK$130,MATCH(1,($AP$3:$AP$130=$AR44&amp;$AQ44)*($AH$3:$AH$130=FC$3),0),0),"")</f>
        <v/>
      </c>
      <c r="FD44" s="157" t="str">
        <f t="array" ref="FD44">IFERROR(INDEX($AI$3:$AI$130,MATCH(1,($AP$3:$AP$130=$AR44&amp;$AQ44)*($AH$3:$AH$130=FD$3),0),0),"")</f>
        <v/>
      </c>
      <c r="FE44" s="159" t="str">
        <f t="array" ref="FE44">IFERROR(INDEX($AG$3:$AG$130,MATCH(1,($AP$3:$AP$130=$AR44&amp;$AQ44)*($AH$3:$AH$130=FE$3),0),0),"")</f>
        <v/>
      </c>
      <c r="FF44" s="157" t="str">
        <f t="array" ref="FF44">IFERROR(INDEX($AJ$3:$AJ$130,MATCH(1,($AP$3:$AP$130=$AR44&amp;$AQ44)*($AH$3:$AH$130=FF$3),0),0),"")</f>
        <v/>
      </c>
      <c r="FG44" s="157" t="str">
        <f t="array" ref="FG44">IFERROR(INDEX($AK$3:$AK$130,MATCH(1,($AP$3:$AP$130=$AR44&amp;$AQ44)*($AH$3:$AH$130=FG$3),0),0),"")</f>
        <v/>
      </c>
    </row>
    <row r="45" spans="2:163" ht="13.8" x14ac:dyDescent="0.25">
      <c r="B45" s="155">
        <f>dummy1!O51</f>
        <v>43</v>
      </c>
      <c r="C45" s="156">
        <f>dummy1!P51</f>
        <v>42040</v>
      </c>
      <c r="D45" s="157">
        <f>dummy1!Q51</f>
        <v>0.79166666666666674</v>
      </c>
      <c r="E45" s="155" t="str">
        <f>dummy1!R51</f>
        <v>Court 11</v>
      </c>
      <c r="W45" s="155"/>
      <c r="X45" s="155"/>
      <c r="Y45" s="155"/>
      <c r="Z45" s="155"/>
      <c r="AA45" s="155"/>
      <c r="AG45" s="155" t="str">
        <f t="shared" si="34"/>
        <v/>
      </c>
      <c r="AH45" s="155" t="str">
        <f t="shared" si="35"/>
        <v/>
      </c>
      <c r="AI45" s="155" t="str">
        <f t="shared" si="36"/>
        <v/>
      </c>
      <c r="AJ45" s="155" t="str">
        <f t="shared" si="37"/>
        <v/>
      </c>
      <c r="AK45" s="155" t="str">
        <f t="shared" si="38"/>
        <v/>
      </c>
      <c r="AL45" s="154">
        <f>IF(dummy1!B52=dummy1!B51,IF(dummy1!C52&gt;1,AL44,AL44+1),1)</f>
        <v>3</v>
      </c>
      <c r="AO45" s="155" t="str">
        <f t="shared" si="41"/>
        <v>3Court 11</v>
      </c>
      <c r="AP45" s="155" t="str">
        <f t="shared" si="42"/>
        <v>3Court 11</v>
      </c>
      <c r="AQ45" s="155" t="str">
        <f>dummy1!L20</f>
        <v>Court 6</v>
      </c>
      <c r="AR45" s="155">
        <f t="shared" ref="AR45" si="66">AR37</f>
        <v>1</v>
      </c>
      <c r="AS45" s="155">
        <f t="shared" ca="1" si="51"/>
        <v>6</v>
      </c>
      <c r="AT45" s="155">
        <f t="shared" ca="1" si="52"/>
        <v>0</v>
      </c>
      <c r="AU45" s="155">
        <f t="shared" ca="1" si="53"/>
        <v>0</v>
      </c>
      <c r="AV45" s="155">
        <f t="shared" ca="1" si="54"/>
        <v>0</v>
      </c>
      <c r="AW45" s="155">
        <f t="shared" ca="1" si="55"/>
        <v>0</v>
      </c>
      <c r="AX45" s="155">
        <f t="shared" ca="1" si="56"/>
        <v>0</v>
      </c>
      <c r="AY45" s="155">
        <f t="shared" ca="1" si="57"/>
        <v>0</v>
      </c>
      <c r="AZ45" s="157">
        <f t="array" aca="1" ref="AZ45" ca="1">IFERROR(INDEX($K$3:$K$18,MATCH(1,($AM$3:$AM$18=$AR45&amp;$AQ45)*($J$3:$J$18=AZ$3),0),0),"")</f>
        <v>0.625</v>
      </c>
      <c r="BA45" s="159">
        <f t="array" aca="1" ref="BA45" ca="1">IFERROR(INDEX($I$3:$I$18,MATCH(1,($AM$3:$AM$18=$AR45&amp;$AQ45)*($J$3:$J$18=BA$3),0),0),"")</f>
        <v>6</v>
      </c>
      <c r="BB45" s="157" t="str">
        <f t="array" aca="1" ref="BB45" ca="1">IFERROR(INDEX($L$3:$L$18,MATCH(1,($AM$3:$AM$18=$AR45&amp;$AQ45)*($J$3:$J$18=BB$3),0),0),"")</f>
        <v>Player 7</v>
      </c>
      <c r="BC45" s="157" t="str">
        <f t="array" aca="1" ref="BC45" ca="1">IFERROR(INDEX($M$3:$M$18,MATCH(1,($AM$3:$AM$18=$AR45&amp;$AQ45)*($J$3:$J$18=BC$3),0),0),"")</f>
        <v>Player 10</v>
      </c>
      <c r="BD45" s="157" t="str">
        <f t="array" aca="1" ref="BD45" ca="1">IFERROR(INDEX($K$3:$K$18,MATCH(1,($AM$3:$AM$18=$AR45&amp;$AQ45)*($J$3:$J$18=BD$3),0),0),"")</f>
        <v/>
      </c>
      <c r="BE45" s="159" t="str">
        <f t="array" aca="1" ref="BE45" ca="1">IFERROR(INDEX($I$3:$I$18,MATCH(1,($AM$3:$AM$18=$AR45&amp;$AQ45)*($J$3:$J$18=BE$3),0),0),"")</f>
        <v/>
      </c>
      <c r="BF45" s="157" t="str">
        <f t="array" aca="1" ref="BF45" ca="1">IFERROR(INDEX($L$3:$L$18,MATCH(1,($AM$3:$AM$18=$AR45&amp;$AQ45)*($J$3:$J$18=BF$3),0),0),"")</f>
        <v/>
      </c>
      <c r="BG45" s="157" t="str">
        <f t="array" aca="1" ref="BG45" ca="1">IFERROR(INDEX($M$3:$M$18,MATCH(1,($AM$3:$AM$18=$AR45&amp;$AQ45)*($J$3:$J$18=BG$3),0),0),"")</f>
        <v/>
      </c>
      <c r="BH45" s="157" t="str">
        <f t="array" aca="1" ref="BH45" ca="1">IFERROR(INDEX($K$3:$K$18,MATCH(1,($AM$3:$AM$18=$AR45&amp;$AQ45)*($J$3:$J$18=BH$3),0),0),"")</f>
        <v/>
      </c>
      <c r="BI45" s="159" t="str">
        <f t="array" aca="1" ref="BI45" ca="1">IFERROR(INDEX($I$3:$I$18,MATCH(1,($AM$3:$AM$18=$AR45&amp;$AQ45)*($J$3:$J$18=BI$3),0),0),"")</f>
        <v/>
      </c>
      <c r="BJ45" s="157" t="str">
        <f t="array" aca="1" ref="BJ45" ca="1">IFERROR(INDEX($L$3:$L$18,MATCH(1,($AM$3:$AM$18=$AR45&amp;$AQ45)*($J$3:$J$18=BJ$3),0),0),"")</f>
        <v/>
      </c>
      <c r="BK45" s="157" t="str">
        <f t="array" aca="1" ref="BK45" ca="1">IFERROR(INDEX($M$3:$M$18,MATCH(1,($AM$3:$AM$18=$AR45&amp;$AQ45)*($J$3:$J$18=BK$3),0),0),"")</f>
        <v/>
      </c>
      <c r="BL45" s="157" t="str">
        <f t="array" aca="1" ref="BL45" ca="1">IFERROR(INDEX($K$3:$K$18,MATCH(1,($AM$3:$AM$18=$AR45&amp;$AQ45)*($J$3:$J$18=BL$3),0),0),"")</f>
        <v/>
      </c>
      <c r="BM45" s="159" t="str">
        <f t="array" aca="1" ref="BM45" ca="1">IFERROR(INDEX($I$3:$I$18,MATCH(1,($AM$3:$AM$18=$AR45&amp;$AQ45)*($J$3:$J$18=BM$3),0),0),"")</f>
        <v/>
      </c>
      <c r="BN45" s="157" t="str">
        <f t="array" aca="1" ref="BN45" ca="1">IFERROR(INDEX($L$3:$L$18,MATCH(1,($AM$3:$AM$18=$AR45&amp;$AQ45)*($J$3:$J$18=BN$3),0),0),"")</f>
        <v/>
      </c>
      <c r="BO45" s="157" t="str">
        <f t="array" aca="1" ref="BO45" ca="1">IFERROR(INDEX($M$3:$M$18,MATCH(1,($AM$3:$AM$18=$AR45&amp;$AQ45)*($J$3:$J$18=BO$3),0),0),"")</f>
        <v/>
      </c>
      <c r="BP45" s="157" t="str">
        <f t="array" aca="1" ref="BP45" ca="1">IFERROR(INDEX($K$3:$K$18,MATCH(1,($AM$3:$AM$18=$AR45&amp;$AQ45)*($J$3:$J$18=BP$3),0),0),"")</f>
        <v/>
      </c>
      <c r="BQ45" s="159" t="str">
        <f t="array" aca="1" ref="BQ45" ca="1">IFERROR(INDEX($I$3:$I$18,MATCH(1,($AM$3:$AM$18=$AR45&amp;$AQ45)*($J$3:$J$18=BQ$3),0),0),"")</f>
        <v/>
      </c>
      <c r="BR45" s="157" t="str">
        <f t="array" aca="1" ref="BR45" ca="1">IFERROR(INDEX($L$3:$L$18,MATCH(1,($AM$3:$AM$18=$AR45&amp;$AQ45)*($J$3:$J$18=BR$3),0),0),"")</f>
        <v/>
      </c>
      <c r="BS45" s="157" t="str">
        <f t="array" aca="1" ref="BS45" ca="1">IFERROR(INDEX($M$3:$M$18,MATCH(1,($AM$3:$AM$18=$AR45&amp;$AQ45)*($J$3:$J$18=BS$3),0),0),"")</f>
        <v/>
      </c>
      <c r="BT45" s="157" t="str">
        <f t="array" aca="1" ref="BT45" ca="1">IFERROR(INDEX($K$3:$K$18,MATCH(1,($AM$3:$AM$18=$AR45&amp;$AQ45)*($J$3:$J$18=BT$3),0),0),"")</f>
        <v/>
      </c>
      <c r="BU45" s="159" t="str">
        <f t="array" aca="1" ref="BU45" ca="1">IFERROR(INDEX($I$3:$I$18,MATCH(1,($AM$3:$AM$18=$AR45&amp;$AQ45)*($J$3:$J$18=BU$3),0),0),"")</f>
        <v/>
      </c>
      <c r="BV45" s="157" t="str">
        <f t="array" aca="1" ref="BV45" ca="1">IFERROR(INDEX($L$3:$L$18,MATCH(1,($AM$3:$AM$18=$AR45&amp;$AQ45)*($J$3:$J$18=BV$3),0),0),"")</f>
        <v/>
      </c>
      <c r="BW45" s="157" t="str">
        <f t="array" aca="1" ref="BW45" ca="1">IFERROR(INDEX($M$3:$M$18,MATCH(1,($AM$3:$AM$18=$AR45&amp;$AQ45)*($J$3:$J$18=BW$3),0),0),"")</f>
        <v/>
      </c>
      <c r="BX45" s="157" t="str">
        <f t="array" aca="1" ref="BX45" ca="1">IFERROR(INDEX($K$3:$K$18,MATCH(1,($AM$3:$AM$18=$AR45&amp;$AQ45)*($J$3:$J$18=BX$3),0),0),"")</f>
        <v/>
      </c>
      <c r="BY45" s="159" t="str">
        <f t="array" aca="1" ref="BY45" ca="1">IFERROR(INDEX($I$3:$I$18,MATCH(1,($AM$3:$AM$18=$AR45&amp;$AQ45)*($J$3:$J$18=BY$3),0),0),"")</f>
        <v/>
      </c>
      <c r="BZ45" s="157" t="str">
        <f t="array" aca="1" ref="BZ45" ca="1">IFERROR(INDEX($L$3:$L$18,MATCH(1,($AM$3:$AM$18=$AR45&amp;$AQ45)*($J$3:$J$18=BZ$3),0),0),"")</f>
        <v/>
      </c>
      <c r="CA45" s="157" t="str">
        <f t="array" aca="1" ref="CA45" ca="1">IFERROR(INDEX($M$3:$M$18,MATCH(1,($AM$3:$AM$18=$AR45&amp;$AQ45)*($J$3:$J$18=CA$3),0),0),"")</f>
        <v/>
      </c>
      <c r="CB45" s="157" t="str">
        <f t="array" ref="CB45">IFERROR(INDEX($S$3:$S$34,MATCH(1,($AN$3:$AN$34=$AR45&amp;$AQ45)*($R$3:$R$34=CB$3),0),0),"")</f>
        <v/>
      </c>
      <c r="CC45" s="159" t="str">
        <f t="array" ref="CC45">IFERROR(INDEX($Q$3:$Q$34,MATCH(1,($AN$3:$AN$34=$AR45&amp;$AQ45)*($R$3:$R$34=CC$3),0),0),"")</f>
        <v/>
      </c>
      <c r="CD45" s="157" t="str">
        <f t="array" ref="CD45">IFERROR(INDEX($T$3:$T$34,MATCH(1,($AN$3:$AN$34=$AR45&amp;$AQ45)*($R$3:$R$34=CD$3),0),0),"")</f>
        <v/>
      </c>
      <c r="CE45" s="157" t="str">
        <f t="array" ref="CE45">IFERROR(INDEX($U$3:$U$34,MATCH(1,($AN$3:$AN$34=$AR45&amp;$AQ45)*($R$3:$R$34=CE$3),0),0),"")</f>
        <v/>
      </c>
      <c r="CF45" s="157" t="str">
        <f t="array" ref="CF45">IFERROR(INDEX($S$3:$S$34,MATCH(1,($AN$3:$AN$34=$AR45&amp;$AQ45)*($R$3:$R$34=CF$3),0),0),"")</f>
        <v/>
      </c>
      <c r="CG45" s="159" t="str">
        <f t="array" ref="CG45">IFERROR(INDEX($Q$3:$Q$34,MATCH(1,($AN$3:$AN$34=$AR45&amp;$AQ45)*($R$3:$R$34=CG$3),0),0),"")</f>
        <v/>
      </c>
      <c r="CH45" s="157" t="str">
        <f t="array" ref="CH45">IFERROR(INDEX($T$3:$T$34,MATCH(1,($AN$3:$AN$34=$AR45&amp;$AQ45)*($R$3:$R$34=CH$3),0),0),"")</f>
        <v/>
      </c>
      <c r="CI45" s="157" t="str">
        <f t="array" ref="CI45">IFERROR(INDEX($U$3:$U$34,MATCH(1,($AN$3:$AN$34=$AR45&amp;$AQ45)*($R$3:$R$34=CI$3),0),0),"")</f>
        <v/>
      </c>
      <c r="CJ45" s="157" t="str">
        <f t="array" ref="CJ45">IFERROR(INDEX($S$3:$S$34,MATCH(1,($AN$3:$AN$34=$AR45&amp;$AQ45)*($R$3:$R$34=CJ$3),0),0),"")</f>
        <v/>
      </c>
      <c r="CK45" s="159" t="str">
        <f t="array" ref="CK45">IFERROR(INDEX($Q$3:$Q$34,MATCH(1,($AN$3:$AN$34=$AR45&amp;$AQ45)*($R$3:$R$34=CK$3),0),0),"")</f>
        <v/>
      </c>
      <c r="CL45" s="157" t="str">
        <f t="array" ref="CL45">IFERROR(INDEX($T$3:$T$34,MATCH(1,($AN$3:$AN$34=$AR45&amp;$AQ45)*($R$3:$R$34=CL$3),0),0),"")</f>
        <v/>
      </c>
      <c r="CM45" s="157" t="str">
        <f t="array" ref="CM45">IFERROR(INDEX($U$3:$U$34,MATCH(1,($AN$3:$AN$34=$AR45&amp;$AQ45)*($R$3:$R$34=CM$3),0),0),"")</f>
        <v/>
      </c>
      <c r="CN45" s="157" t="str">
        <f t="array" ref="CN45">IFERROR(INDEX($S$3:$S$34,MATCH(1,($AN$3:$AN$34=$AR45&amp;$AQ45)*($R$3:$R$34=CN$3),0),0),"")</f>
        <v/>
      </c>
      <c r="CO45" s="159" t="str">
        <f t="array" ref="CO45">IFERROR(INDEX($Q$3:$Q$34,MATCH(1,($AN$3:$AN$34=$AR45&amp;$AQ45)*($R$3:$R$34=CO$3),0),0),"")</f>
        <v/>
      </c>
      <c r="CP45" s="157" t="str">
        <f t="array" ref="CP45">IFERROR(INDEX($T$3:$T$34,MATCH(1,($AN$3:$AN$34=$AR45&amp;$AQ45)*($R$3:$R$34=CP$3),0),0),"")</f>
        <v/>
      </c>
      <c r="CQ45" s="157" t="str">
        <f t="array" ref="CQ45">IFERROR(INDEX($U$3:$U$34,MATCH(1,($AN$3:$AN$34=$AR45&amp;$AQ45)*($R$3:$R$34=CQ$3),0),0),"")</f>
        <v/>
      </c>
      <c r="CR45" s="157" t="str">
        <f t="array" ref="CR45">IFERROR(INDEX($S$3:$S$34,MATCH(1,($AN$3:$AN$34=$AR45&amp;$AQ45)*($R$3:$R$34=CR$3),0),0),"")</f>
        <v/>
      </c>
      <c r="CS45" s="159" t="str">
        <f t="array" ref="CS45">IFERROR(INDEX($Q$3:$Q$34,MATCH(1,($AN$3:$AN$34=$AR45&amp;$AQ45)*($R$3:$R$34=CS$3),0),0),"")</f>
        <v/>
      </c>
      <c r="CT45" s="157" t="str">
        <f t="array" ref="CT45">IFERROR(INDEX($T$3:$T$34,MATCH(1,($AN$3:$AN$34=$AR45&amp;$AQ45)*($R$3:$R$34=CT$3),0),0),"")</f>
        <v/>
      </c>
      <c r="CU45" s="157" t="str">
        <f t="array" ref="CU45">IFERROR(INDEX($U$3:$U$34,MATCH(1,($AN$3:$AN$34=$AR45&amp;$AQ45)*($R$3:$R$34=CU$3),0),0),"")</f>
        <v/>
      </c>
      <c r="CV45" s="157" t="str">
        <f t="array" ref="CV45">IFERROR(INDEX($S$3:$S$34,MATCH(1,($AN$3:$AN$34=$AR45&amp;$AQ45)*($R$3:$R$34=CV$3),0),0),"")</f>
        <v/>
      </c>
      <c r="CW45" s="159" t="str">
        <f t="array" ref="CW45">IFERROR(INDEX($Q$3:$Q$34,MATCH(1,($AN$3:$AN$34=$AR45&amp;$AQ45)*($R$3:$R$34=CW$3),0),0),"")</f>
        <v/>
      </c>
      <c r="CX45" s="157" t="str">
        <f t="array" ref="CX45">IFERROR(INDEX($T$3:$T$34,MATCH(1,($AN$3:$AN$34=$AR45&amp;$AQ45)*($R$3:$R$34=CX$3),0),0),"")</f>
        <v/>
      </c>
      <c r="CY45" s="157" t="str">
        <f t="array" ref="CY45">IFERROR(INDEX($U$3:$U$34,MATCH(1,($AN$3:$AN$34=$AR45&amp;$AQ45)*($R$3:$R$34=CY$3),0),0),"")</f>
        <v/>
      </c>
      <c r="CZ45" s="157" t="str">
        <f t="array" ref="CZ45">IFERROR(INDEX($S$3:$S$34,MATCH(1,($AN$3:$AN$34=$AR45&amp;$AQ45)*($R$3:$R$34=CZ$3),0),0),"")</f>
        <v/>
      </c>
      <c r="DA45" s="159" t="str">
        <f t="array" ref="DA45">IFERROR(INDEX($Q$3:$Q$34,MATCH(1,($AN$3:$AN$34=$AR45&amp;$AQ45)*($R$3:$R$34=DA$3),0),0),"")</f>
        <v/>
      </c>
      <c r="DB45" s="157" t="str">
        <f t="array" ref="DB45">IFERROR(INDEX($T$3:$T$34,MATCH(1,($AN$3:$AN$34=$AR45&amp;$AQ45)*($R$3:$R$34=DB$3),0),0),"")</f>
        <v/>
      </c>
      <c r="DC45" s="157" t="str">
        <f t="array" ref="DC45">IFERROR(INDEX($U$3:$U$34,MATCH(1,($AN$3:$AN$34=$AR45&amp;$AQ45)*($R$3:$R$34=DC$3),0),0),"")</f>
        <v/>
      </c>
      <c r="DD45" s="157" t="str">
        <f t="array" ref="DD45">IFERROR(INDEX($AA$3:$AA$66,MATCH(1,($AO$3:$AO$66=$AR45&amp;$AQ45)*($Z$3:$Z$66=DD$3),0),0),"")</f>
        <v/>
      </c>
      <c r="DE45" s="159" t="str">
        <f t="array" ref="DE45">IFERROR(INDEX($Y$3:$Y$66,MATCH(1,($AO$3:$AO$66=$AR45&amp;$AQ45)*($Z$3:$Z$66=DE$3),0),0),"")</f>
        <v/>
      </c>
      <c r="DF45" s="157" t="str">
        <f t="array" ref="DF45">IFERROR(INDEX($AB$3:$AB$66,MATCH(1,($AO$3:$AO$66=$AR45&amp;$AQ45)*($Z$3:$Z$66=DF$3),0),0),"")</f>
        <v/>
      </c>
      <c r="DG45" s="157" t="str">
        <f t="array" ref="DG45">IFERROR(INDEX($AC$3:$AC$66,MATCH(1,($AO$3:$AO$66=$AR45&amp;$AQ45)*($Z$3:$Z$66=DG$3),0),0),"")</f>
        <v/>
      </c>
      <c r="DH45" s="157" t="str">
        <f t="array" ref="DH45">IFERROR(INDEX($AA$3:$AA$66,MATCH(1,($AO$3:$AO$66=$AR45&amp;$AQ45)*($Z$3:$Z$66=DH$3),0),0),"")</f>
        <v/>
      </c>
      <c r="DI45" s="159" t="str">
        <f t="array" ref="DI45">IFERROR(INDEX($Y$3:$Y$66,MATCH(1,($AO$3:$AO$66=$AR45&amp;$AQ45)*($Z$3:$Z$66=DI$3),0),0),"")</f>
        <v/>
      </c>
      <c r="DJ45" s="157" t="str">
        <f t="array" ref="DJ45">IFERROR(INDEX($AB$3:$AB$66,MATCH(1,($AO$3:$AO$66=$AR45&amp;$AQ45)*($Z$3:$Z$66=DJ$3),0),0),"")</f>
        <v/>
      </c>
      <c r="DK45" s="157" t="str">
        <f t="array" ref="DK45">IFERROR(INDEX($AC$3:$AC$66,MATCH(1,($AO$3:$AO$66=$AR45&amp;$AQ45)*($Z$3:$Z$66=DK$3),0),0),"")</f>
        <v/>
      </c>
      <c r="DL45" s="157" t="str">
        <f t="array" ref="DL45">IFERROR(INDEX($AA$3:$AA$66,MATCH(1,($AO$3:$AO$66=$AR45&amp;$AQ45)*($Z$3:$Z$66=DL$3),0),0),"")</f>
        <v/>
      </c>
      <c r="DM45" s="159" t="str">
        <f t="array" ref="DM45">IFERROR(INDEX($Y$3:$Y$66,MATCH(1,($AO$3:$AO$66=$AR45&amp;$AQ45)*($Z$3:$Z$66=DM$3),0),0),"")</f>
        <v/>
      </c>
      <c r="DN45" s="157" t="str">
        <f t="array" ref="DN45">IFERROR(INDEX($AB$3:$AB$66,MATCH(1,($AO$3:$AO$66=$AR45&amp;$AQ45)*($Z$3:$Z$66=DN$3),0),0),"")</f>
        <v/>
      </c>
      <c r="DO45" s="157" t="str">
        <f t="array" ref="DO45">IFERROR(INDEX($AC$3:$AC$66,MATCH(1,($AO$3:$AO$66=$AR45&amp;$AQ45)*($Z$3:$Z$66=DO$3),0),0),"")</f>
        <v/>
      </c>
      <c r="DP45" s="157" t="str">
        <f t="array" ref="DP45">IFERROR(INDEX($AA$3:$AA$66,MATCH(1,($AO$3:$AO$66=$AR45&amp;$AQ45)*($Z$3:$Z$66=DP$3),0),0),"")</f>
        <v/>
      </c>
      <c r="DQ45" s="159" t="str">
        <f t="array" ref="DQ45">IFERROR(INDEX($Y$3:$Y$66,MATCH(1,($AO$3:$AO$66=$AR45&amp;$AQ45)*($Z$3:$Z$66=DQ$3),0),0),"")</f>
        <v/>
      </c>
      <c r="DR45" s="157" t="str">
        <f t="array" ref="DR45">IFERROR(INDEX($AB$3:$AB$66,MATCH(1,($AO$3:$AO$66=$AR45&amp;$AQ45)*($Z$3:$Z$66=DR$3),0),0),"")</f>
        <v/>
      </c>
      <c r="DS45" s="157" t="str">
        <f t="array" ref="DS45">IFERROR(INDEX($AC$3:$AC$66,MATCH(1,($AO$3:$AO$66=$AR45&amp;$AQ45)*($Z$3:$Z$66=DS$3),0),0),"")</f>
        <v/>
      </c>
      <c r="DT45" s="157" t="str">
        <f t="array" ref="DT45">IFERROR(INDEX($AA$3:$AA$66,MATCH(1,($AO$3:$AO$66=$AR45&amp;$AQ45)*($Z$3:$Z$66=DT$3),0),0),"")</f>
        <v/>
      </c>
      <c r="DU45" s="159" t="str">
        <f t="array" ref="DU45">IFERROR(INDEX($Y$3:$Y$66,MATCH(1,($AO$3:$AO$66=$AR45&amp;$AQ45)*($Z$3:$Z$66=DU$3),0),0),"")</f>
        <v/>
      </c>
      <c r="DV45" s="157" t="str">
        <f t="array" ref="DV45">IFERROR(INDEX($AB$3:$AB$66,MATCH(1,($AO$3:$AO$66=$AR45&amp;$AQ45)*($Z$3:$Z$66=DV$3),0),0),"")</f>
        <v/>
      </c>
      <c r="DW45" s="157" t="str">
        <f t="array" ref="DW45">IFERROR(INDEX($AC$3:$AC$66,MATCH(1,($AO$3:$AO$66=$AR45&amp;$AQ45)*($Z$3:$Z$66=DW$3),0),0),"")</f>
        <v/>
      </c>
      <c r="DX45" s="157" t="str">
        <f t="array" ref="DX45">IFERROR(INDEX($AA$3:$AA$66,MATCH(1,($AO$3:$AO$66=$AR45&amp;$AQ45)*($Z$3:$Z$66=DX$3),0),0),"")</f>
        <v/>
      </c>
      <c r="DY45" s="159" t="str">
        <f t="array" ref="DY45">IFERROR(INDEX($Y$3:$Y$66,MATCH(1,($AO$3:$AO$66=$AR45&amp;$AQ45)*($Z$3:$Z$66=DY$3),0),0),"")</f>
        <v/>
      </c>
      <c r="DZ45" s="157" t="str">
        <f t="array" ref="DZ45">IFERROR(INDEX($AB$3:$AB$66,MATCH(1,($AO$3:$AO$66=$AR45&amp;$AQ45)*($Z$3:$Z$66=DZ$3),0),0),"")</f>
        <v/>
      </c>
      <c r="EA45" s="157" t="str">
        <f t="array" ref="EA45">IFERROR(INDEX($AC$3:$AC$66,MATCH(1,($AO$3:$AO$66=$AR45&amp;$AQ45)*($Z$3:$Z$66=EA$3),0),0),"")</f>
        <v/>
      </c>
      <c r="EB45" s="157" t="str">
        <f t="array" ref="EB45">IFERROR(INDEX($AA$3:$AA$66,MATCH(1,($AO$3:$AO$66=$AR45&amp;$AQ45)*($Z$3:$Z$66=EB$3),0),0),"")</f>
        <v/>
      </c>
      <c r="EC45" s="159" t="str">
        <f t="array" ref="EC45">IFERROR(INDEX($Y$3:$Y$66,MATCH(1,($AO$3:$AO$66=$AR45&amp;$AQ45)*($Z$3:$Z$66=EC$3),0),0),"")</f>
        <v/>
      </c>
      <c r="ED45" s="157" t="str">
        <f t="array" ref="ED45">IFERROR(INDEX($AB$3:$AB$66,MATCH(1,($AO$3:$AO$66=$AR45&amp;$AQ45)*($Z$3:$Z$66=ED$3),0),0),"")</f>
        <v/>
      </c>
      <c r="EE45" s="157" t="str">
        <f t="array" ref="EE45">IFERROR(INDEX($AC$3:$AC$66,MATCH(1,($AO$3:$AO$66=$AR45&amp;$AQ45)*($Z$3:$Z$66=EE$3),0),0),"")</f>
        <v/>
      </c>
      <c r="EF45" s="157" t="str">
        <f t="array" ref="EF45">IFERROR(INDEX($AI$3:$AI$130,MATCH(1,($AP$3:$AP$130=$AR45&amp;$AQ45)*($AH$3:$AH$130=EF$3),0),0),"")</f>
        <v/>
      </c>
      <c r="EG45" s="159" t="str">
        <f t="array" ref="EG45">IFERROR(INDEX($AG$3:$AG$130,MATCH(1,($AP$3:$AP$130=$AR45&amp;$AQ45)*($AH$3:$AH$130=EG$3),0),0),"")</f>
        <v/>
      </c>
      <c r="EH45" s="157" t="str">
        <f t="array" ref="EH45">IFERROR(INDEX($AJ$3:$AJ$130,MATCH(1,($AP$3:$AP$130=$AR45&amp;$AQ45)*($AH$3:$AH$130=EH$3),0),0),"")</f>
        <v/>
      </c>
      <c r="EI45" s="157" t="str">
        <f t="array" ref="EI45">IFERROR(INDEX($AK$3:$AK$130,MATCH(1,($AP$3:$AP$130=$AR45&amp;$AQ45)*($AH$3:$AH$130=EI$3),0),0),"")</f>
        <v/>
      </c>
      <c r="EJ45" s="157" t="str">
        <f t="array" ref="EJ45">IFERROR(INDEX($AI$3:$AI$130,MATCH(1,($AP$3:$AP$130=$AR45&amp;$AQ45)*($AH$3:$AH$130=EJ$3),0),0),"")</f>
        <v/>
      </c>
      <c r="EK45" s="159" t="str">
        <f t="array" ref="EK45">IFERROR(INDEX($AG$3:$AG$130,MATCH(1,($AP$3:$AP$130=$AR45&amp;$AQ45)*($AH$3:$AH$130=EK$3),0),0),"")</f>
        <v/>
      </c>
      <c r="EL45" s="157" t="str">
        <f t="array" ref="EL45">IFERROR(INDEX($AJ$3:$AJ$130,MATCH(1,($AP$3:$AP$130=$AR45&amp;$AQ45)*($AH$3:$AH$130=EL$3),0),0),"")</f>
        <v/>
      </c>
      <c r="EM45" s="157" t="str">
        <f t="array" ref="EM45">IFERROR(INDEX($AK$3:$AK$130,MATCH(1,($AP$3:$AP$130=$AR45&amp;$AQ45)*($AH$3:$AH$130=EM$3),0),0),"")</f>
        <v/>
      </c>
      <c r="EN45" s="157" t="str">
        <f t="array" ref="EN45">IFERROR(INDEX($AI$3:$AI$130,MATCH(1,($AP$3:$AP$130=$AR45&amp;$AQ45)*($AH$3:$AH$130=EN$3),0),0),"")</f>
        <v/>
      </c>
      <c r="EO45" s="159" t="str">
        <f t="array" ref="EO45">IFERROR(INDEX($AG$3:$AG$130,MATCH(1,($AP$3:$AP$130=$AR45&amp;$AQ45)*($AH$3:$AH$130=EO$3),0),0),"")</f>
        <v/>
      </c>
      <c r="EP45" s="157" t="str">
        <f t="array" ref="EP45">IFERROR(INDEX($AJ$3:$AJ$130,MATCH(1,($AP$3:$AP$130=$AR45&amp;$AQ45)*($AH$3:$AH$130=EP$3),0),0),"")</f>
        <v/>
      </c>
      <c r="EQ45" s="157" t="str">
        <f t="array" ref="EQ45">IFERROR(INDEX($AK$3:$AK$130,MATCH(1,($AP$3:$AP$130=$AR45&amp;$AQ45)*($AH$3:$AH$130=EQ$3),0),0),"")</f>
        <v/>
      </c>
      <c r="ER45" s="157" t="str">
        <f t="array" ref="ER45">IFERROR(INDEX($AI$3:$AI$130,MATCH(1,($AP$3:$AP$130=$AR45&amp;$AQ45)*($AH$3:$AH$130=ER$3),0),0),"")</f>
        <v/>
      </c>
      <c r="ES45" s="159" t="str">
        <f t="array" ref="ES45">IFERROR(INDEX($AG$3:$AG$130,MATCH(1,($AP$3:$AP$130=$AR45&amp;$AQ45)*($AH$3:$AH$130=ES$3),0),0),"")</f>
        <v/>
      </c>
      <c r="ET45" s="157" t="str">
        <f t="array" ref="ET45">IFERROR(INDEX($AJ$3:$AJ$130,MATCH(1,($AP$3:$AP$130=$AR45&amp;$AQ45)*($AH$3:$AH$130=ET$3),0),0),"")</f>
        <v/>
      </c>
      <c r="EU45" s="157" t="str">
        <f t="array" ref="EU45">IFERROR(INDEX($AK$3:$AK$130,MATCH(1,($AP$3:$AP$130=$AR45&amp;$AQ45)*($AH$3:$AH$130=EU$3),0),0),"")</f>
        <v/>
      </c>
      <c r="EV45" s="157" t="str">
        <f t="array" ref="EV45">IFERROR(INDEX($AI$3:$AI$130,MATCH(1,($AP$3:$AP$130=$AR45&amp;$AQ45)*($AH$3:$AH$130=EV$3),0),0),"")</f>
        <v/>
      </c>
      <c r="EW45" s="159" t="str">
        <f t="array" ref="EW45">IFERROR(INDEX($AG$3:$AG$130,MATCH(1,($AP$3:$AP$130=$AR45&amp;$AQ45)*($AH$3:$AH$130=EW$3),0),0),"")</f>
        <v/>
      </c>
      <c r="EX45" s="157" t="str">
        <f t="array" ref="EX45">IFERROR(INDEX($AJ$3:$AJ$130,MATCH(1,($AP$3:$AP$130=$AR45&amp;$AQ45)*($AH$3:$AH$130=EX$3),0),0),"")</f>
        <v/>
      </c>
      <c r="EY45" s="157" t="str">
        <f t="array" ref="EY45">IFERROR(INDEX($AK$3:$AK$130,MATCH(1,($AP$3:$AP$130=$AR45&amp;$AQ45)*($AH$3:$AH$130=EY$3),0),0),"")</f>
        <v/>
      </c>
      <c r="EZ45" s="157" t="str">
        <f t="array" ref="EZ45">IFERROR(INDEX($AI$3:$AI$130,MATCH(1,($AP$3:$AP$130=$AR45&amp;$AQ45)*($AH$3:$AH$130=EZ$3),0),0),"")</f>
        <v/>
      </c>
      <c r="FA45" s="159" t="str">
        <f t="array" ref="FA45">IFERROR(INDEX($AG$3:$AG$130,MATCH(1,($AP$3:$AP$130=$AR45&amp;$AQ45)*($AH$3:$AH$130=FA$3),0),0),"")</f>
        <v/>
      </c>
      <c r="FB45" s="157" t="str">
        <f t="array" ref="FB45">IFERROR(INDEX($AJ$3:$AJ$130,MATCH(1,($AP$3:$AP$130=$AR45&amp;$AQ45)*($AH$3:$AH$130=FB$3),0),0),"")</f>
        <v/>
      </c>
      <c r="FC45" s="157" t="str">
        <f t="array" ref="FC45">IFERROR(INDEX($AK$3:$AK$130,MATCH(1,($AP$3:$AP$130=$AR45&amp;$AQ45)*($AH$3:$AH$130=FC$3),0),0),"")</f>
        <v/>
      </c>
      <c r="FD45" s="157" t="str">
        <f t="array" ref="FD45">IFERROR(INDEX($AI$3:$AI$130,MATCH(1,($AP$3:$AP$130=$AR45&amp;$AQ45)*($AH$3:$AH$130=FD$3),0),0),"")</f>
        <v/>
      </c>
      <c r="FE45" s="159" t="str">
        <f t="array" ref="FE45">IFERROR(INDEX($AG$3:$AG$130,MATCH(1,($AP$3:$AP$130=$AR45&amp;$AQ45)*($AH$3:$AH$130=FE$3),0),0),"")</f>
        <v/>
      </c>
      <c r="FF45" s="157" t="str">
        <f t="array" ref="FF45">IFERROR(INDEX($AJ$3:$AJ$130,MATCH(1,($AP$3:$AP$130=$AR45&amp;$AQ45)*($AH$3:$AH$130=FF$3),0),0),"")</f>
        <v/>
      </c>
      <c r="FG45" s="157" t="str">
        <f t="array" ref="FG45">IFERROR(INDEX($AK$3:$AK$130,MATCH(1,($AP$3:$AP$130=$AR45&amp;$AQ45)*($AH$3:$AH$130=FG$3),0),0),"")</f>
        <v/>
      </c>
    </row>
    <row r="46" spans="2:163" ht="13.8" x14ac:dyDescent="0.25">
      <c r="B46" s="155">
        <f>dummy1!O52</f>
        <v>44</v>
      </c>
      <c r="C46" s="156">
        <f>dummy1!P52</f>
        <v>42040</v>
      </c>
      <c r="D46" s="157">
        <f>dummy1!Q52</f>
        <v>0.79166666666666674</v>
      </c>
      <c r="E46" s="155" t="str">
        <f>dummy1!R52</f>
        <v>Court 12</v>
      </c>
      <c r="W46" s="155"/>
      <c r="X46" s="155"/>
      <c r="Y46" s="155"/>
      <c r="Z46" s="155"/>
      <c r="AA46" s="155"/>
      <c r="AG46" s="155" t="str">
        <f t="shared" si="34"/>
        <v/>
      </c>
      <c r="AH46" s="155" t="str">
        <f t="shared" si="35"/>
        <v/>
      </c>
      <c r="AI46" s="155" t="str">
        <f t="shared" si="36"/>
        <v/>
      </c>
      <c r="AJ46" s="155" t="str">
        <f t="shared" si="37"/>
        <v/>
      </c>
      <c r="AK46" s="155" t="str">
        <f t="shared" si="38"/>
        <v/>
      </c>
      <c r="AL46" s="154">
        <f>IF(dummy1!B53=dummy1!B52,IF(dummy1!C53&gt;1,AL45,AL45+1),1)</f>
        <v>3</v>
      </c>
      <c r="AO46" s="155" t="str">
        <f t="shared" si="41"/>
        <v>3Court 12</v>
      </c>
      <c r="AP46" s="155" t="str">
        <f t="shared" si="42"/>
        <v>3Court 12</v>
      </c>
      <c r="AQ46" s="155" t="str">
        <f t="shared" ref="AQ46" si="67">AQ45</f>
        <v>Court 6</v>
      </c>
      <c r="AR46" s="155">
        <f t="shared" ref="AR46:AR77" si="68">AR38</f>
        <v>2</v>
      </c>
      <c r="AS46" s="155">
        <f t="shared" ca="1" si="51"/>
        <v>6</v>
      </c>
      <c r="AT46" s="155">
        <f t="shared" ca="1" si="52"/>
        <v>0</v>
      </c>
      <c r="AU46" s="155">
        <f t="shared" ca="1" si="53"/>
        <v>0</v>
      </c>
      <c r="AV46" s="155">
        <f t="shared" ca="1" si="54"/>
        <v>0</v>
      </c>
      <c r="AW46" s="155">
        <f t="shared" ca="1" si="55"/>
        <v>0</v>
      </c>
      <c r="AX46" s="155">
        <f t="shared" ca="1" si="56"/>
        <v>0</v>
      </c>
      <c r="AY46" s="155">
        <f t="shared" ca="1" si="57"/>
        <v>0</v>
      </c>
      <c r="AZ46" s="157" t="str">
        <f t="array" aca="1" ref="AZ46" ca="1">IFERROR(INDEX($K$3:$K$18,MATCH(1,($AM$3:$AM$18=$AR46&amp;$AQ46)*($J$3:$J$18=AZ$3),0),0),"")</f>
        <v/>
      </c>
      <c r="BA46" s="159" t="str">
        <f t="array" aca="1" ref="BA46" ca="1">IFERROR(INDEX($I$3:$I$18,MATCH(1,($AM$3:$AM$18=$AR46&amp;$AQ46)*($J$3:$J$18=BA$3),0),0),"")</f>
        <v/>
      </c>
      <c r="BB46" s="157" t="str">
        <f t="array" aca="1" ref="BB46" ca="1">IFERROR(INDEX($L$3:$L$18,MATCH(1,($AM$3:$AM$18=$AR46&amp;$AQ46)*($J$3:$J$18=BB$3),0),0),"")</f>
        <v/>
      </c>
      <c r="BC46" s="157" t="str">
        <f t="array" aca="1" ref="BC46" ca="1">IFERROR(INDEX($M$3:$M$18,MATCH(1,($AM$3:$AM$18=$AR46&amp;$AQ46)*($J$3:$J$18=BC$3),0),0),"")</f>
        <v/>
      </c>
      <c r="BD46" s="157" t="str">
        <f t="array" aca="1" ref="BD46" ca="1">IFERROR(INDEX($K$3:$K$18,MATCH(1,($AM$3:$AM$18=$AR46&amp;$AQ46)*($J$3:$J$18=BD$3),0),0),"")</f>
        <v/>
      </c>
      <c r="BE46" s="159" t="str">
        <f t="array" aca="1" ref="BE46" ca="1">IFERROR(INDEX($I$3:$I$18,MATCH(1,($AM$3:$AM$18=$AR46&amp;$AQ46)*($J$3:$J$18=BE$3),0),0),"")</f>
        <v/>
      </c>
      <c r="BF46" s="157" t="str">
        <f t="array" aca="1" ref="BF46" ca="1">IFERROR(INDEX($L$3:$L$18,MATCH(1,($AM$3:$AM$18=$AR46&amp;$AQ46)*($J$3:$J$18=BF$3),0),0),"")</f>
        <v/>
      </c>
      <c r="BG46" s="157" t="str">
        <f t="array" aca="1" ref="BG46" ca="1">IFERROR(INDEX($M$3:$M$18,MATCH(1,($AM$3:$AM$18=$AR46&amp;$AQ46)*($J$3:$J$18=BG$3),0),0),"")</f>
        <v/>
      </c>
      <c r="BH46" s="157" t="str">
        <f t="array" aca="1" ref="BH46" ca="1">IFERROR(INDEX($K$3:$K$18,MATCH(1,($AM$3:$AM$18=$AR46&amp;$AQ46)*($J$3:$J$18=BH$3),0),0),"")</f>
        <v/>
      </c>
      <c r="BI46" s="159" t="str">
        <f t="array" aca="1" ref="BI46" ca="1">IFERROR(INDEX($I$3:$I$18,MATCH(1,($AM$3:$AM$18=$AR46&amp;$AQ46)*($J$3:$J$18=BI$3),0),0),"")</f>
        <v/>
      </c>
      <c r="BJ46" s="157" t="str">
        <f t="array" aca="1" ref="BJ46" ca="1">IFERROR(INDEX($L$3:$L$18,MATCH(1,($AM$3:$AM$18=$AR46&amp;$AQ46)*($J$3:$J$18=BJ$3),0),0),"")</f>
        <v/>
      </c>
      <c r="BK46" s="157" t="str">
        <f t="array" aca="1" ref="BK46" ca="1">IFERROR(INDEX($M$3:$M$18,MATCH(1,($AM$3:$AM$18=$AR46&amp;$AQ46)*($J$3:$J$18=BK$3),0),0),"")</f>
        <v/>
      </c>
      <c r="BL46" s="157" t="str">
        <f t="array" aca="1" ref="BL46" ca="1">IFERROR(INDEX($K$3:$K$18,MATCH(1,($AM$3:$AM$18=$AR46&amp;$AQ46)*($J$3:$J$18=BL$3),0),0),"")</f>
        <v/>
      </c>
      <c r="BM46" s="159" t="str">
        <f t="array" aca="1" ref="BM46" ca="1">IFERROR(INDEX($I$3:$I$18,MATCH(1,($AM$3:$AM$18=$AR46&amp;$AQ46)*($J$3:$J$18=BM$3),0),0),"")</f>
        <v/>
      </c>
      <c r="BN46" s="157" t="str">
        <f t="array" aca="1" ref="BN46" ca="1">IFERROR(INDEX($L$3:$L$18,MATCH(1,($AM$3:$AM$18=$AR46&amp;$AQ46)*($J$3:$J$18=BN$3),0),0),"")</f>
        <v/>
      </c>
      <c r="BO46" s="157" t="str">
        <f t="array" aca="1" ref="BO46" ca="1">IFERROR(INDEX($M$3:$M$18,MATCH(1,($AM$3:$AM$18=$AR46&amp;$AQ46)*($J$3:$J$18=BO$3),0),0),"")</f>
        <v/>
      </c>
      <c r="BP46" s="157" t="str">
        <f t="array" aca="1" ref="BP46" ca="1">IFERROR(INDEX($K$3:$K$18,MATCH(1,($AM$3:$AM$18=$AR46&amp;$AQ46)*($J$3:$J$18=BP$3),0),0),"")</f>
        <v/>
      </c>
      <c r="BQ46" s="159" t="str">
        <f t="array" aca="1" ref="BQ46" ca="1">IFERROR(INDEX($I$3:$I$18,MATCH(1,($AM$3:$AM$18=$AR46&amp;$AQ46)*($J$3:$J$18=BQ$3),0),0),"")</f>
        <v/>
      </c>
      <c r="BR46" s="157" t="str">
        <f t="array" aca="1" ref="BR46" ca="1">IFERROR(INDEX($L$3:$L$18,MATCH(1,($AM$3:$AM$18=$AR46&amp;$AQ46)*($J$3:$J$18=BR$3),0),0),"")</f>
        <v/>
      </c>
      <c r="BS46" s="157" t="str">
        <f t="array" aca="1" ref="BS46" ca="1">IFERROR(INDEX($M$3:$M$18,MATCH(1,($AM$3:$AM$18=$AR46&amp;$AQ46)*($J$3:$J$18=BS$3),0),0),"")</f>
        <v/>
      </c>
      <c r="BT46" s="157" t="str">
        <f t="array" aca="1" ref="BT46" ca="1">IFERROR(INDEX($K$3:$K$18,MATCH(1,($AM$3:$AM$18=$AR46&amp;$AQ46)*($J$3:$J$18=BT$3),0),0),"")</f>
        <v/>
      </c>
      <c r="BU46" s="159" t="str">
        <f t="array" aca="1" ref="BU46" ca="1">IFERROR(INDEX($I$3:$I$18,MATCH(1,($AM$3:$AM$18=$AR46&amp;$AQ46)*($J$3:$J$18=BU$3),0),0),"")</f>
        <v/>
      </c>
      <c r="BV46" s="157" t="str">
        <f t="array" aca="1" ref="BV46" ca="1">IFERROR(INDEX($L$3:$L$18,MATCH(1,($AM$3:$AM$18=$AR46&amp;$AQ46)*($J$3:$J$18=BV$3),0),0),"")</f>
        <v/>
      </c>
      <c r="BW46" s="157" t="str">
        <f t="array" aca="1" ref="BW46" ca="1">IFERROR(INDEX($M$3:$M$18,MATCH(1,($AM$3:$AM$18=$AR46&amp;$AQ46)*($J$3:$J$18=BW$3),0),0),"")</f>
        <v/>
      </c>
      <c r="BX46" s="157" t="str">
        <f t="array" aca="1" ref="BX46" ca="1">IFERROR(INDEX($K$3:$K$18,MATCH(1,($AM$3:$AM$18=$AR46&amp;$AQ46)*($J$3:$J$18=BX$3),0),0),"")</f>
        <v/>
      </c>
      <c r="BY46" s="159" t="str">
        <f t="array" aca="1" ref="BY46" ca="1">IFERROR(INDEX($I$3:$I$18,MATCH(1,($AM$3:$AM$18=$AR46&amp;$AQ46)*($J$3:$J$18=BY$3),0),0),"")</f>
        <v/>
      </c>
      <c r="BZ46" s="157" t="str">
        <f t="array" aca="1" ref="BZ46" ca="1">IFERROR(INDEX($L$3:$L$18,MATCH(1,($AM$3:$AM$18=$AR46&amp;$AQ46)*($J$3:$J$18=BZ$3),0),0),"")</f>
        <v/>
      </c>
      <c r="CA46" s="157" t="str">
        <f t="array" aca="1" ref="CA46" ca="1">IFERROR(INDEX($M$3:$M$18,MATCH(1,($AM$3:$AM$18=$AR46&amp;$AQ46)*($J$3:$J$18=CA$3),0),0),"")</f>
        <v/>
      </c>
      <c r="CB46" s="157" t="str">
        <f t="array" ref="CB46">IFERROR(INDEX($S$3:$S$34,MATCH(1,($AN$3:$AN$34=$AR46&amp;$AQ46)*($R$3:$R$34=CB$3),0),0),"")</f>
        <v/>
      </c>
      <c r="CC46" s="159" t="str">
        <f t="array" ref="CC46">IFERROR(INDEX($Q$3:$Q$34,MATCH(1,($AN$3:$AN$34=$AR46&amp;$AQ46)*($R$3:$R$34=CC$3),0),0),"")</f>
        <v/>
      </c>
      <c r="CD46" s="157" t="str">
        <f t="array" ref="CD46">IFERROR(INDEX($T$3:$T$34,MATCH(1,($AN$3:$AN$34=$AR46&amp;$AQ46)*($R$3:$R$34=CD$3),0),0),"")</f>
        <v/>
      </c>
      <c r="CE46" s="157" t="str">
        <f t="array" ref="CE46">IFERROR(INDEX($U$3:$U$34,MATCH(1,($AN$3:$AN$34=$AR46&amp;$AQ46)*($R$3:$R$34=CE$3),0),0),"")</f>
        <v/>
      </c>
      <c r="CF46" s="157" t="str">
        <f t="array" ref="CF46">IFERROR(INDEX($S$3:$S$34,MATCH(1,($AN$3:$AN$34=$AR46&amp;$AQ46)*($R$3:$R$34=CF$3),0),0),"")</f>
        <v/>
      </c>
      <c r="CG46" s="159" t="str">
        <f t="array" ref="CG46">IFERROR(INDEX($Q$3:$Q$34,MATCH(1,($AN$3:$AN$34=$AR46&amp;$AQ46)*($R$3:$R$34=CG$3),0),0),"")</f>
        <v/>
      </c>
      <c r="CH46" s="157" t="str">
        <f t="array" ref="CH46">IFERROR(INDEX($T$3:$T$34,MATCH(1,($AN$3:$AN$34=$AR46&amp;$AQ46)*($R$3:$R$34=CH$3),0),0),"")</f>
        <v/>
      </c>
      <c r="CI46" s="157" t="str">
        <f t="array" ref="CI46">IFERROR(INDEX($U$3:$U$34,MATCH(1,($AN$3:$AN$34=$AR46&amp;$AQ46)*($R$3:$R$34=CI$3),0),0),"")</f>
        <v/>
      </c>
      <c r="CJ46" s="157" t="str">
        <f t="array" ref="CJ46">IFERROR(INDEX($S$3:$S$34,MATCH(1,($AN$3:$AN$34=$AR46&amp;$AQ46)*($R$3:$R$34=CJ$3),0),0),"")</f>
        <v/>
      </c>
      <c r="CK46" s="159" t="str">
        <f t="array" ref="CK46">IFERROR(INDEX($Q$3:$Q$34,MATCH(1,($AN$3:$AN$34=$AR46&amp;$AQ46)*($R$3:$R$34=CK$3),0),0),"")</f>
        <v/>
      </c>
      <c r="CL46" s="157" t="str">
        <f t="array" ref="CL46">IFERROR(INDEX($T$3:$T$34,MATCH(1,($AN$3:$AN$34=$AR46&amp;$AQ46)*($R$3:$R$34=CL$3),0),0),"")</f>
        <v/>
      </c>
      <c r="CM46" s="157" t="str">
        <f t="array" ref="CM46">IFERROR(INDEX($U$3:$U$34,MATCH(1,($AN$3:$AN$34=$AR46&amp;$AQ46)*($R$3:$R$34=CM$3),0),0),"")</f>
        <v/>
      </c>
      <c r="CN46" s="157" t="str">
        <f t="array" ref="CN46">IFERROR(INDEX($S$3:$S$34,MATCH(1,($AN$3:$AN$34=$AR46&amp;$AQ46)*($R$3:$R$34=CN$3),0),0),"")</f>
        <v/>
      </c>
      <c r="CO46" s="159" t="str">
        <f t="array" ref="CO46">IFERROR(INDEX($Q$3:$Q$34,MATCH(1,($AN$3:$AN$34=$AR46&amp;$AQ46)*($R$3:$R$34=CO$3),0),0),"")</f>
        <v/>
      </c>
      <c r="CP46" s="157" t="str">
        <f t="array" ref="CP46">IFERROR(INDEX($T$3:$T$34,MATCH(1,($AN$3:$AN$34=$AR46&amp;$AQ46)*($R$3:$R$34=CP$3),0),0),"")</f>
        <v/>
      </c>
      <c r="CQ46" s="157" t="str">
        <f t="array" ref="CQ46">IFERROR(INDEX($U$3:$U$34,MATCH(1,($AN$3:$AN$34=$AR46&amp;$AQ46)*($R$3:$R$34=CQ$3),0),0),"")</f>
        <v/>
      </c>
      <c r="CR46" s="157" t="str">
        <f t="array" ref="CR46">IFERROR(INDEX($S$3:$S$34,MATCH(1,($AN$3:$AN$34=$AR46&amp;$AQ46)*($R$3:$R$34=CR$3),0),0),"")</f>
        <v/>
      </c>
      <c r="CS46" s="159" t="str">
        <f t="array" ref="CS46">IFERROR(INDEX($Q$3:$Q$34,MATCH(1,($AN$3:$AN$34=$AR46&amp;$AQ46)*($R$3:$R$34=CS$3),0),0),"")</f>
        <v/>
      </c>
      <c r="CT46" s="157" t="str">
        <f t="array" ref="CT46">IFERROR(INDEX($T$3:$T$34,MATCH(1,($AN$3:$AN$34=$AR46&amp;$AQ46)*($R$3:$R$34=CT$3),0),0),"")</f>
        <v/>
      </c>
      <c r="CU46" s="157" t="str">
        <f t="array" ref="CU46">IFERROR(INDEX($U$3:$U$34,MATCH(1,($AN$3:$AN$34=$AR46&amp;$AQ46)*($R$3:$R$34=CU$3),0),0),"")</f>
        <v/>
      </c>
      <c r="CV46" s="157" t="str">
        <f t="array" ref="CV46">IFERROR(INDEX($S$3:$S$34,MATCH(1,($AN$3:$AN$34=$AR46&amp;$AQ46)*($R$3:$R$34=CV$3),0),0),"")</f>
        <v/>
      </c>
      <c r="CW46" s="159" t="str">
        <f t="array" ref="CW46">IFERROR(INDEX($Q$3:$Q$34,MATCH(1,($AN$3:$AN$34=$AR46&amp;$AQ46)*($R$3:$R$34=CW$3),0),0),"")</f>
        <v/>
      </c>
      <c r="CX46" s="157" t="str">
        <f t="array" ref="CX46">IFERROR(INDEX($T$3:$T$34,MATCH(1,($AN$3:$AN$34=$AR46&amp;$AQ46)*($R$3:$R$34=CX$3),0),0),"")</f>
        <v/>
      </c>
      <c r="CY46" s="157" t="str">
        <f t="array" ref="CY46">IFERROR(INDEX($U$3:$U$34,MATCH(1,($AN$3:$AN$34=$AR46&amp;$AQ46)*($R$3:$R$34=CY$3),0),0),"")</f>
        <v/>
      </c>
      <c r="CZ46" s="157" t="str">
        <f t="array" ref="CZ46">IFERROR(INDEX($S$3:$S$34,MATCH(1,($AN$3:$AN$34=$AR46&amp;$AQ46)*($R$3:$R$34=CZ$3),0),0),"")</f>
        <v/>
      </c>
      <c r="DA46" s="159" t="str">
        <f t="array" ref="DA46">IFERROR(INDEX($Q$3:$Q$34,MATCH(1,($AN$3:$AN$34=$AR46&amp;$AQ46)*($R$3:$R$34=DA$3),0),0),"")</f>
        <v/>
      </c>
      <c r="DB46" s="157" t="str">
        <f t="array" ref="DB46">IFERROR(INDEX($T$3:$T$34,MATCH(1,($AN$3:$AN$34=$AR46&amp;$AQ46)*($R$3:$R$34=DB$3),0),0),"")</f>
        <v/>
      </c>
      <c r="DC46" s="157" t="str">
        <f t="array" ref="DC46">IFERROR(INDEX($U$3:$U$34,MATCH(1,($AN$3:$AN$34=$AR46&amp;$AQ46)*($R$3:$R$34=DC$3),0),0),"")</f>
        <v/>
      </c>
      <c r="DD46" s="157" t="str">
        <f t="array" ref="DD46">IFERROR(INDEX($AA$3:$AA$66,MATCH(1,($AO$3:$AO$66=$AR46&amp;$AQ46)*($Z$3:$Z$66=DD$3),0),0),"")</f>
        <v/>
      </c>
      <c r="DE46" s="159" t="str">
        <f t="array" ref="DE46">IFERROR(INDEX($Y$3:$Y$66,MATCH(1,($AO$3:$AO$66=$AR46&amp;$AQ46)*($Z$3:$Z$66=DE$3),0),0),"")</f>
        <v/>
      </c>
      <c r="DF46" s="157" t="str">
        <f t="array" ref="DF46">IFERROR(INDEX($AB$3:$AB$66,MATCH(1,($AO$3:$AO$66=$AR46&amp;$AQ46)*($Z$3:$Z$66=DF$3),0),0),"")</f>
        <v/>
      </c>
      <c r="DG46" s="157" t="str">
        <f t="array" ref="DG46">IFERROR(INDEX($AC$3:$AC$66,MATCH(1,($AO$3:$AO$66=$AR46&amp;$AQ46)*($Z$3:$Z$66=DG$3),0),0),"")</f>
        <v/>
      </c>
      <c r="DH46" s="157" t="str">
        <f t="array" ref="DH46">IFERROR(INDEX($AA$3:$AA$66,MATCH(1,($AO$3:$AO$66=$AR46&amp;$AQ46)*($Z$3:$Z$66=DH$3),0),0),"")</f>
        <v/>
      </c>
      <c r="DI46" s="159" t="str">
        <f t="array" ref="DI46">IFERROR(INDEX($Y$3:$Y$66,MATCH(1,($AO$3:$AO$66=$AR46&amp;$AQ46)*($Z$3:$Z$66=DI$3),0),0),"")</f>
        <v/>
      </c>
      <c r="DJ46" s="157" t="str">
        <f t="array" ref="DJ46">IFERROR(INDEX($AB$3:$AB$66,MATCH(1,($AO$3:$AO$66=$AR46&amp;$AQ46)*($Z$3:$Z$66=DJ$3),0),0),"")</f>
        <v/>
      </c>
      <c r="DK46" s="157" t="str">
        <f t="array" ref="DK46">IFERROR(INDEX($AC$3:$AC$66,MATCH(1,($AO$3:$AO$66=$AR46&amp;$AQ46)*($Z$3:$Z$66=DK$3),0),0),"")</f>
        <v/>
      </c>
      <c r="DL46" s="157" t="str">
        <f t="array" ref="DL46">IFERROR(INDEX($AA$3:$AA$66,MATCH(1,($AO$3:$AO$66=$AR46&amp;$AQ46)*($Z$3:$Z$66=DL$3),0),0),"")</f>
        <v/>
      </c>
      <c r="DM46" s="159" t="str">
        <f t="array" ref="DM46">IFERROR(INDEX($Y$3:$Y$66,MATCH(1,($AO$3:$AO$66=$AR46&amp;$AQ46)*($Z$3:$Z$66=DM$3),0),0),"")</f>
        <v/>
      </c>
      <c r="DN46" s="157" t="str">
        <f t="array" ref="DN46">IFERROR(INDEX($AB$3:$AB$66,MATCH(1,($AO$3:$AO$66=$AR46&amp;$AQ46)*($Z$3:$Z$66=DN$3),0),0),"")</f>
        <v/>
      </c>
      <c r="DO46" s="157" t="str">
        <f t="array" ref="DO46">IFERROR(INDEX($AC$3:$AC$66,MATCH(1,($AO$3:$AO$66=$AR46&amp;$AQ46)*($Z$3:$Z$66=DO$3),0),0),"")</f>
        <v/>
      </c>
      <c r="DP46" s="157" t="str">
        <f t="array" ref="DP46">IFERROR(INDEX($AA$3:$AA$66,MATCH(1,($AO$3:$AO$66=$AR46&amp;$AQ46)*($Z$3:$Z$66=DP$3),0),0),"")</f>
        <v/>
      </c>
      <c r="DQ46" s="159" t="str">
        <f t="array" ref="DQ46">IFERROR(INDEX($Y$3:$Y$66,MATCH(1,($AO$3:$AO$66=$AR46&amp;$AQ46)*($Z$3:$Z$66=DQ$3),0),0),"")</f>
        <v/>
      </c>
      <c r="DR46" s="157" t="str">
        <f t="array" ref="DR46">IFERROR(INDEX($AB$3:$AB$66,MATCH(1,($AO$3:$AO$66=$AR46&amp;$AQ46)*($Z$3:$Z$66=DR$3),0),0),"")</f>
        <v/>
      </c>
      <c r="DS46" s="157" t="str">
        <f t="array" ref="DS46">IFERROR(INDEX($AC$3:$AC$66,MATCH(1,($AO$3:$AO$66=$AR46&amp;$AQ46)*($Z$3:$Z$66=DS$3),0),0),"")</f>
        <v/>
      </c>
      <c r="DT46" s="157" t="str">
        <f t="array" ref="DT46">IFERROR(INDEX($AA$3:$AA$66,MATCH(1,($AO$3:$AO$66=$AR46&amp;$AQ46)*($Z$3:$Z$66=DT$3),0),0),"")</f>
        <v/>
      </c>
      <c r="DU46" s="159" t="str">
        <f t="array" ref="DU46">IFERROR(INDEX($Y$3:$Y$66,MATCH(1,($AO$3:$AO$66=$AR46&amp;$AQ46)*($Z$3:$Z$66=DU$3),0),0),"")</f>
        <v/>
      </c>
      <c r="DV46" s="157" t="str">
        <f t="array" ref="DV46">IFERROR(INDEX($AB$3:$AB$66,MATCH(1,($AO$3:$AO$66=$AR46&amp;$AQ46)*($Z$3:$Z$66=DV$3),0),0),"")</f>
        <v/>
      </c>
      <c r="DW46" s="157" t="str">
        <f t="array" ref="DW46">IFERROR(INDEX($AC$3:$AC$66,MATCH(1,($AO$3:$AO$66=$AR46&amp;$AQ46)*($Z$3:$Z$66=DW$3),0),0),"")</f>
        <v/>
      </c>
      <c r="DX46" s="157" t="str">
        <f t="array" ref="DX46">IFERROR(INDEX($AA$3:$AA$66,MATCH(1,($AO$3:$AO$66=$AR46&amp;$AQ46)*($Z$3:$Z$66=DX$3),0),0),"")</f>
        <v/>
      </c>
      <c r="DY46" s="159" t="str">
        <f t="array" ref="DY46">IFERROR(INDEX($Y$3:$Y$66,MATCH(1,($AO$3:$AO$66=$AR46&amp;$AQ46)*($Z$3:$Z$66=DY$3),0),0),"")</f>
        <v/>
      </c>
      <c r="DZ46" s="157" t="str">
        <f t="array" ref="DZ46">IFERROR(INDEX($AB$3:$AB$66,MATCH(1,($AO$3:$AO$66=$AR46&amp;$AQ46)*($Z$3:$Z$66=DZ$3),0),0),"")</f>
        <v/>
      </c>
      <c r="EA46" s="157" t="str">
        <f t="array" ref="EA46">IFERROR(INDEX($AC$3:$AC$66,MATCH(1,($AO$3:$AO$66=$AR46&amp;$AQ46)*($Z$3:$Z$66=EA$3),0),0),"")</f>
        <v/>
      </c>
      <c r="EB46" s="157" t="str">
        <f t="array" ref="EB46">IFERROR(INDEX($AA$3:$AA$66,MATCH(1,($AO$3:$AO$66=$AR46&amp;$AQ46)*($Z$3:$Z$66=EB$3),0),0),"")</f>
        <v/>
      </c>
      <c r="EC46" s="159" t="str">
        <f t="array" ref="EC46">IFERROR(INDEX($Y$3:$Y$66,MATCH(1,($AO$3:$AO$66=$AR46&amp;$AQ46)*($Z$3:$Z$66=EC$3),0),0),"")</f>
        <v/>
      </c>
      <c r="ED46" s="157" t="str">
        <f t="array" ref="ED46">IFERROR(INDEX($AB$3:$AB$66,MATCH(1,($AO$3:$AO$66=$AR46&amp;$AQ46)*($Z$3:$Z$66=ED$3),0),0),"")</f>
        <v/>
      </c>
      <c r="EE46" s="157" t="str">
        <f t="array" ref="EE46">IFERROR(INDEX($AC$3:$AC$66,MATCH(1,($AO$3:$AO$66=$AR46&amp;$AQ46)*($Z$3:$Z$66=EE$3),0),0),"")</f>
        <v/>
      </c>
      <c r="EF46" s="157" t="str">
        <f t="array" ref="EF46">IFERROR(INDEX($AI$3:$AI$130,MATCH(1,($AP$3:$AP$130=$AR46&amp;$AQ46)*($AH$3:$AH$130=EF$3),0),0),"")</f>
        <v/>
      </c>
      <c r="EG46" s="159" t="str">
        <f t="array" ref="EG46">IFERROR(INDEX($AG$3:$AG$130,MATCH(1,($AP$3:$AP$130=$AR46&amp;$AQ46)*($AH$3:$AH$130=EG$3),0),0),"")</f>
        <v/>
      </c>
      <c r="EH46" s="157" t="str">
        <f t="array" ref="EH46">IFERROR(INDEX($AJ$3:$AJ$130,MATCH(1,($AP$3:$AP$130=$AR46&amp;$AQ46)*($AH$3:$AH$130=EH$3),0),0),"")</f>
        <v/>
      </c>
      <c r="EI46" s="157" t="str">
        <f t="array" ref="EI46">IFERROR(INDEX($AK$3:$AK$130,MATCH(1,($AP$3:$AP$130=$AR46&amp;$AQ46)*($AH$3:$AH$130=EI$3),0),0),"")</f>
        <v/>
      </c>
      <c r="EJ46" s="157" t="str">
        <f t="array" ref="EJ46">IFERROR(INDEX($AI$3:$AI$130,MATCH(1,($AP$3:$AP$130=$AR46&amp;$AQ46)*($AH$3:$AH$130=EJ$3),0),0),"")</f>
        <v/>
      </c>
      <c r="EK46" s="159" t="str">
        <f t="array" ref="EK46">IFERROR(INDEX($AG$3:$AG$130,MATCH(1,($AP$3:$AP$130=$AR46&amp;$AQ46)*($AH$3:$AH$130=EK$3),0),0),"")</f>
        <v/>
      </c>
      <c r="EL46" s="157" t="str">
        <f t="array" ref="EL46">IFERROR(INDEX($AJ$3:$AJ$130,MATCH(1,($AP$3:$AP$130=$AR46&amp;$AQ46)*($AH$3:$AH$130=EL$3),0),0),"")</f>
        <v/>
      </c>
      <c r="EM46" s="157" t="str">
        <f t="array" ref="EM46">IFERROR(INDEX($AK$3:$AK$130,MATCH(1,($AP$3:$AP$130=$AR46&amp;$AQ46)*($AH$3:$AH$130=EM$3),0),0),"")</f>
        <v/>
      </c>
      <c r="EN46" s="157" t="str">
        <f t="array" ref="EN46">IFERROR(INDEX($AI$3:$AI$130,MATCH(1,($AP$3:$AP$130=$AR46&amp;$AQ46)*($AH$3:$AH$130=EN$3),0),0),"")</f>
        <v/>
      </c>
      <c r="EO46" s="159" t="str">
        <f t="array" ref="EO46">IFERROR(INDEX($AG$3:$AG$130,MATCH(1,($AP$3:$AP$130=$AR46&amp;$AQ46)*($AH$3:$AH$130=EO$3),0),0),"")</f>
        <v/>
      </c>
      <c r="EP46" s="157" t="str">
        <f t="array" ref="EP46">IFERROR(INDEX($AJ$3:$AJ$130,MATCH(1,($AP$3:$AP$130=$AR46&amp;$AQ46)*($AH$3:$AH$130=EP$3),0),0),"")</f>
        <v/>
      </c>
      <c r="EQ46" s="157" t="str">
        <f t="array" ref="EQ46">IFERROR(INDEX($AK$3:$AK$130,MATCH(1,($AP$3:$AP$130=$AR46&amp;$AQ46)*($AH$3:$AH$130=EQ$3),0),0),"")</f>
        <v/>
      </c>
      <c r="ER46" s="157" t="str">
        <f t="array" ref="ER46">IFERROR(INDEX($AI$3:$AI$130,MATCH(1,($AP$3:$AP$130=$AR46&amp;$AQ46)*($AH$3:$AH$130=ER$3),0),0),"")</f>
        <v/>
      </c>
      <c r="ES46" s="159" t="str">
        <f t="array" ref="ES46">IFERROR(INDEX($AG$3:$AG$130,MATCH(1,($AP$3:$AP$130=$AR46&amp;$AQ46)*($AH$3:$AH$130=ES$3),0),0),"")</f>
        <v/>
      </c>
      <c r="ET46" s="157" t="str">
        <f t="array" ref="ET46">IFERROR(INDEX($AJ$3:$AJ$130,MATCH(1,($AP$3:$AP$130=$AR46&amp;$AQ46)*($AH$3:$AH$130=ET$3),0),0),"")</f>
        <v/>
      </c>
      <c r="EU46" s="157" t="str">
        <f t="array" ref="EU46">IFERROR(INDEX($AK$3:$AK$130,MATCH(1,($AP$3:$AP$130=$AR46&amp;$AQ46)*($AH$3:$AH$130=EU$3),0),0),"")</f>
        <v/>
      </c>
      <c r="EV46" s="157" t="str">
        <f t="array" ref="EV46">IFERROR(INDEX($AI$3:$AI$130,MATCH(1,($AP$3:$AP$130=$AR46&amp;$AQ46)*($AH$3:$AH$130=EV$3),0),0),"")</f>
        <v/>
      </c>
      <c r="EW46" s="159" t="str">
        <f t="array" ref="EW46">IFERROR(INDEX($AG$3:$AG$130,MATCH(1,($AP$3:$AP$130=$AR46&amp;$AQ46)*($AH$3:$AH$130=EW$3),0),0),"")</f>
        <v/>
      </c>
      <c r="EX46" s="157" t="str">
        <f t="array" ref="EX46">IFERROR(INDEX($AJ$3:$AJ$130,MATCH(1,($AP$3:$AP$130=$AR46&amp;$AQ46)*($AH$3:$AH$130=EX$3),0),0),"")</f>
        <v/>
      </c>
      <c r="EY46" s="157" t="str">
        <f t="array" ref="EY46">IFERROR(INDEX($AK$3:$AK$130,MATCH(1,($AP$3:$AP$130=$AR46&amp;$AQ46)*($AH$3:$AH$130=EY$3),0),0),"")</f>
        <v/>
      </c>
      <c r="EZ46" s="157" t="str">
        <f t="array" ref="EZ46">IFERROR(INDEX($AI$3:$AI$130,MATCH(1,($AP$3:$AP$130=$AR46&amp;$AQ46)*($AH$3:$AH$130=EZ$3),0),0),"")</f>
        <v/>
      </c>
      <c r="FA46" s="159" t="str">
        <f t="array" ref="FA46">IFERROR(INDEX($AG$3:$AG$130,MATCH(1,($AP$3:$AP$130=$AR46&amp;$AQ46)*($AH$3:$AH$130=FA$3),0),0),"")</f>
        <v/>
      </c>
      <c r="FB46" s="157" t="str">
        <f t="array" ref="FB46">IFERROR(INDEX($AJ$3:$AJ$130,MATCH(1,($AP$3:$AP$130=$AR46&amp;$AQ46)*($AH$3:$AH$130=FB$3),0),0),"")</f>
        <v/>
      </c>
      <c r="FC46" s="157" t="str">
        <f t="array" ref="FC46">IFERROR(INDEX($AK$3:$AK$130,MATCH(1,($AP$3:$AP$130=$AR46&amp;$AQ46)*($AH$3:$AH$130=FC$3),0),0),"")</f>
        <v/>
      </c>
      <c r="FD46" s="157" t="str">
        <f t="array" ref="FD46">IFERROR(INDEX($AI$3:$AI$130,MATCH(1,($AP$3:$AP$130=$AR46&amp;$AQ46)*($AH$3:$AH$130=FD$3),0),0),"")</f>
        <v/>
      </c>
      <c r="FE46" s="159" t="str">
        <f t="array" ref="FE46">IFERROR(INDEX($AG$3:$AG$130,MATCH(1,($AP$3:$AP$130=$AR46&amp;$AQ46)*($AH$3:$AH$130=FE$3),0),0),"")</f>
        <v/>
      </c>
      <c r="FF46" s="157" t="str">
        <f t="array" ref="FF46">IFERROR(INDEX($AJ$3:$AJ$130,MATCH(1,($AP$3:$AP$130=$AR46&amp;$AQ46)*($AH$3:$AH$130=FF$3),0),0),"")</f>
        <v/>
      </c>
      <c r="FG46" s="157" t="str">
        <f t="array" ref="FG46">IFERROR(INDEX($AK$3:$AK$130,MATCH(1,($AP$3:$AP$130=$AR46&amp;$AQ46)*($AH$3:$AH$130=FG$3),0),0),"")</f>
        <v/>
      </c>
    </row>
    <row r="47" spans="2:163" ht="13.8" x14ac:dyDescent="0.25">
      <c r="B47" s="155">
        <f>dummy1!O53</f>
        <v>45</v>
      </c>
      <c r="C47" s="156">
        <f>dummy1!P53</f>
        <v>42040</v>
      </c>
      <c r="D47" s="157">
        <f>dummy1!Q53</f>
        <v>0.79166666666666674</v>
      </c>
      <c r="E47" s="155" t="str">
        <f>dummy1!R53</f>
        <v>Court 13</v>
      </c>
      <c r="W47" s="155"/>
      <c r="X47" s="155"/>
      <c r="Y47" s="155"/>
      <c r="Z47" s="155"/>
      <c r="AA47" s="155"/>
      <c r="AG47" s="155" t="str">
        <f t="shared" si="34"/>
        <v/>
      </c>
      <c r="AH47" s="155" t="str">
        <f t="shared" si="35"/>
        <v/>
      </c>
      <c r="AI47" s="155" t="str">
        <f t="shared" si="36"/>
        <v/>
      </c>
      <c r="AJ47" s="155" t="str">
        <f t="shared" si="37"/>
        <v/>
      </c>
      <c r="AK47" s="155" t="str">
        <f t="shared" si="38"/>
        <v/>
      </c>
      <c r="AL47" s="154">
        <f>IF(dummy1!B54=dummy1!B53,IF(dummy1!C54&gt;1,AL46,AL46+1),1)</f>
        <v>3</v>
      </c>
      <c r="AO47" s="155" t="str">
        <f t="shared" si="41"/>
        <v>3Court 13</v>
      </c>
      <c r="AP47" s="155" t="str">
        <f t="shared" si="42"/>
        <v>3Court 13</v>
      </c>
      <c r="AQ47" s="155" t="str">
        <f t="shared" si="63"/>
        <v>Court 6</v>
      </c>
      <c r="AR47" s="155">
        <f t="shared" si="68"/>
        <v>3</v>
      </c>
      <c r="AS47" s="155">
        <f t="shared" ca="1" si="51"/>
        <v>6</v>
      </c>
      <c r="AT47" s="155">
        <f t="shared" ca="1" si="52"/>
        <v>0</v>
      </c>
      <c r="AU47" s="155">
        <f t="shared" ca="1" si="53"/>
        <v>0</v>
      </c>
      <c r="AV47" s="155">
        <f t="shared" ca="1" si="54"/>
        <v>0</v>
      </c>
      <c r="AW47" s="155">
        <f t="shared" ca="1" si="55"/>
        <v>0</v>
      </c>
      <c r="AX47" s="155">
        <f t="shared" ca="1" si="56"/>
        <v>0</v>
      </c>
      <c r="AY47" s="155">
        <f t="shared" ca="1" si="57"/>
        <v>0</v>
      </c>
      <c r="AZ47" s="157" t="str">
        <f t="array" aca="1" ref="AZ47" ca="1">IFERROR(INDEX($K$3:$K$18,MATCH(1,($AM$3:$AM$18=$AR47&amp;$AQ47)*($J$3:$J$18=AZ$3),0),0),"")</f>
        <v/>
      </c>
      <c r="BA47" s="159" t="str">
        <f t="array" aca="1" ref="BA47" ca="1">IFERROR(INDEX($I$3:$I$18,MATCH(1,($AM$3:$AM$18=$AR47&amp;$AQ47)*($J$3:$J$18=BA$3),0),0),"")</f>
        <v/>
      </c>
      <c r="BB47" s="157" t="str">
        <f t="array" aca="1" ref="BB47" ca="1">IFERROR(INDEX($L$3:$L$18,MATCH(1,($AM$3:$AM$18=$AR47&amp;$AQ47)*($J$3:$J$18=BB$3),0),0),"")</f>
        <v/>
      </c>
      <c r="BC47" s="157" t="str">
        <f t="array" aca="1" ref="BC47" ca="1">IFERROR(INDEX($M$3:$M$18,MATCH(1,($AM$3:$AM$18=$AR47&amp;$AQ47)*($J$3:$J$18=BC$3),0),0),"")</f>
        <v/>
      </c>
      <c r="BD47" s="157" t="str">
        <f t="array" aca="1" ref="BD47" ca="1">IFERROR(INDEX($K$3:$K$18,MATCH(1,($AM$3:$AM$18=$AR47&amp;$AQ47)*($J$3:$J$18=BD$3),0),0),"")</f>
        <v/>
      </c>
      <c r="BE47" s="159" t="str">
        <f t="array" aca="1" ref="BE47" ca="1">IFERROR(INDEX($I$3:$I$18,MATCH(1,($AM$3:$AM$18=$AR47&amp;$AQ47)*($J$3:$J$18=BE$3),0),0),"")</f>
        <v/>
      </c>
      <c r="BF47" s="157" t="str">
        <f t="array" aca="1" ref="BF47" ca="1">IFERROR(INDEX($L$3:$L$18,MATCH(1,($AM$3:$AM$18=$AR47&amp;$AQ47)*($J$3:$J$18=BF$3),0),0),"")</f>
        <v/>
      </c>
      <c r="BG47" s="157" t="str">
        <f t="array" aca="1" ref="BG47" ca="1">IFERROR(INDEX($M$3:$M$18,MATCH(1,($AM$3:$AM$18=$AR47&amp;$AQ47)*($J$3:$J$18=BG$3),0),0),"")</f>
        <v/>
      </c>
      <c r="BH47" s="157" t="str">
        <f t="array" aca="1" ref="BH47" ca="1">IFERROR(INDEX($K$3:$K$18,MATCH(1,($AM$3:$AM$18=$AR47&amp;$AQ47)*($J$3:$J$18=BH$3),0),0),"")</f>
        <v/>
      </c>
      <c r="BI47" s="159" t="str">
        <f t="array" aca="1" ref="BI47" ca="1">IFERROR(INDEX($I$3:$I$18,MATCH(1,($AM$3:$AM$18=$AR47&amp;$AQ47)*($J$3:$J$18=BI$3),0),0),"")</f>
        <v/>
      </c>
      <c r="BJ47" s="157" t="str">
        <f t="array" aca="1" ref="BJ47" ca="1">IFERROR(INDEX($L$3:$L$18,MATCH(1,($AM$3:$AM$18=$AR47&amp;$AQ47)*($J$3:$J$18=BJ$3),0),0),"")</f>
        <v/>
      </c>
      <c r="BK47" s="157" t="str">
        <f t="array" aca="1" ref="BK47" ca="1">IFERROR(INDEX($M$3:$M$18,MATCH(1,($AM$3:$AM$18=$AR47&amp;$AQ47)*($J$3:$J$18=BK$3),0),0),"")</f>
        <v/>
      </c>
      <c r="BL47" s="157" t="str">
        <f t="array" aca="1" ref="BL47" ca="1">IFERROR(INDEX($K$3:$K$18,MATCH(1,($AM$3:$AM$18=$AR47&amp;$AQ47)*($J$3:$J$18=BL$3),0),0),"")</f>
        <v/>
      </c>
      <c r="BM47" s="159" t="str">
        <f t="array" aca="1" ref="BM47" ca="1">IFERROR(INDEX($I$3:$I$18,MATCH(1,($AM$3:$AM$18=$AR47&amp;$AQ47)*($J$3:$J$18=BM$3),0),0),"")</f>
        <v/>
      </c>
      <c r="BN47" s="157" t="str">
        <f t="array" aca="1" ref="BN47" ca="1">IFERROR(INDEX($L$3:$L$18,MATCH(1,($AM$3:$AM$18=$AR47&amp;$AQ47)*($J$3:$J$18=BN$3),0),0),"")</f>
        <v/>
      </c>
      <c r="BO47" s="157" t="str">
        <f t="array" aca="1" ref="BO47" ca="1">IFERROR(INDEX($M$3:$M$18,MATCH(1,($AM$3:$AM$18=$AR47&amp;$AQ47)*($J$3:$J$18=BO$3),0),0),"")</f>
        <v/>
      </c>
      <c r="BP47" s="157" t="str">
        <f t="array" aca="1" ref="BP47" ca="1">IFERROR(INDEX($K$3:$K$18,MATCH(1,($AM$3:$AM$18=$AR47&amp;$AQ47)*($J$3:$J$18=BP$3),0),0),"")</f>
        <v/>
      </c>
      <c r="BQ47" s="159" t="str">
        <f t="array" aca="1" ref="BQ47" ca="1">IFERROR(INDEX($I$3:$I$18,MATCH(1,($AM$3:$AM$18=$AR47&amp;$AQ47)*($J$3:$J$18=BQ$3),0),0),"")</f>
        <v/>
      </c>
      <c r="BR47" s="157" t="str">
        <f t="array" aca="1" ref="BR47" ca="1">IFERROR(INDEX($L$3:$L$18,MATCH(1,($AM$3:$AM$18=$AR47&amp;$AQ47)*($J$3:$J$18=BR$3),0),0),"")</f>
        <v/>
      </c>
      <c r="BS47" s="157" t="str">
        <f t="array" aca="1" ref="BS47" ca="1">IFERROR(INDEX($M$3:$M$18,MATCH(1,($AM$3:$AM$18=$AR47&amp;$AQ47)*($J$3:$J$18=BS$3),0),0),"")</f>
        <v/>
      </c>
      <c r="BT47" s="157" t="str">
        <f t="array" aca="1" ref="BT47" ca="1">IFERROR(INDEX($K$3:$K$18,MATCH(1,($AM$3:$AM$18=$AR47&amp;$AQ47)*($J$3:$J$18=BT$3),0),0),"")</f>
        <v/>
      </c>
      <c r="BU47" s="159" t="str">
        <f t="array" aca="1" ref="BU47" ca="1">IFERROR(INDEX($I$3:$I$18,MATCH(1,($AM$3:$AM$18=$AR47&amp;$AQ47)*($J$3:$J$18=BU$3),0),0),"")</f>
        <v/>
      </c>
      <c r="BV47" s="157" t="str">
        <f t="array" aca="1" ref="BV47" ca="1">IFERROR(INDEX($L$3:$L$18,MATCH(1,($AM$3:$AM$18=$AR47&amp;$AQ47)*($J$3:$J$18=BV$3),0),0),"")</f>
        <v/>
      </c>
      <c r="BW47" s="157" t="str">
        <f t="array" aca="1" ref="BW47" ca="1">IFERROR(INDEX($M$3:$M$18,MATCH(1,($AM$3:$AM$18=$AR47&amp;$AQ47)*($J$3:$J$18=BW$3),0),0),"")</f>
        <v/>
      </c>
      <c r="BX47" s="157" t="str">
        <f t="array" aca="1" ref="BX47" ca="1">IFERROR(INDEX($K$3:$K$18,MATCH(1,($AM$3:$AM$18=$AR47&amp;$AQ47)*($J$3:$J$18=BX$3),0),0),"")</f>
        <v/>
      </c>
      <c r="BY47" s="159" t="str">
        <f t="array" aca="1" ref="BY47" ca="1">IFERROR(INDEX($I$3:$I$18,MATCH(1,($AM$3:$AM$18=$AR47&amp;$AQ47)*($J$3:$J$18=BY$3),0),0),"")</f>
        <v/>
      </c>
      <c r="BZ47" s="157" t="str">
        <f t="array" aca="1" ref="BZ47" ca="1">IFERROR(INDEX($L$3:$L$18,MATCH(1,($AM$3:$AM$18=$AR47&amp;$AQ47)*($J$3:$J$18=BZ$3),0),0),"")</f>
        <v/>
      </c>
      <c r="CA47" s="157" t="str">
        <f t="array" aca="1" ref="CA47" ca="1">IFERROR(INDEX($M$3:$M$18,MATCH(1,($AM$3:$AM$18=$AR47&amp;$AQ47)*($J$3:$J$18=CA$3),0),0),"")</f>
        <v/>
      </c>
      <c r="CB47" s="157" t="str">
        <f t="array" ref="CB47">IFERROR(INDEX($S$3:$S$34,MATCH(1,($AN$3:$AN$34=$AR47&amp;$AQ47)*($R$3:$R$34=CB$3),0),0),"")</f>
        <v/>
      </c>
      <c r="CC47" s="159" t="str">
        <f t="array" ref="CC47">IFERROR(INDEX($Q$3:$Q$34,MATCH(1,($AN$3:$AN$34=$AR47&amp;$AQ47)*($R$3:$R$34=CC$3),0),0),"")</f>
        <v/>
      </c>
      <c r="CD47" s="157" t="str">
        <f t="array" ref="CD47">IFERROR(INDEX($T$3:$T$34,MATCH(1,($AN$3:$AN$34=$AR47&amp;$AQ47)*($R$3:$R$34=CD$3),0),0),"")</f>
        <v/>
      </c>
      <c r="CE47" s="157" t="str">
        <f t="array" ref="CE47">IFERROR(INDEX($U$3:$U$34,MATCH(1,($AN$3:$AN$34=$AR47&amp;$AQ47)*($R$3:$R$34=CE$3),0),0),"")</f>
        <v/>
      </c>
      <c r="CF47" s="157" t="str">
        <f t="array" ref="CF47">IFERROR(INDEX($S$3:$S$34,MATCH(1,($AN$3:$AN$34=$AR47&amp;$AQ47)*($R$3:$R$34=CF$3),0),0),"")</f>
        <v/>
      </c>
      <c r="CG47" s="159" t="str">
        <f t="array" ref="CG47">IFERROR(INDEX($Q$3:$Q$34,MATCH(1,($AN$3:$AN$34=$AR47&amp;$AQ47)*($R$3:$R$34=CG$3),0),0),"")</f>
        <v/>
      </c>
      <c r="CH47" s="157" t="str">
        <f t="array" ref="CH47">IFERROR(INDEX($T$3:$T$34,MATCH(1,($AN$3:$AN$34=$AR47&amp;$AQ47)*($R$3:$R$34=CH$3),0),0),"")</f>
        <v/>
      </c>
      <c r="CI47" s="157" t="str">
        <f t="array" ref="CI47">IFERROR(INDEX($U$3:$U$34,MATCH(1,($AN$3:$AN$34=$AR47&amp;$AQ47)*($R$3:$R$34=CI$3),0),0),"")</f>
        <v/>
      </c>
      <c r="CJ47" s="157" t="str">
        <f t="array" ref="CJ47">IFERROR(INDEX($S$3:$S$34,MATCH(1,($AN$3:$AN$34=$AR47&amp;$AQ47)*($R$3:$R$34=CJ$3),0),0),"")</f>
        <v/>
      </c>
      <c r="CK47" s="159" t="str">
        <f t="array" ref="CK47">IFERROR(INDEX($Q$3:$Q$34,MATCH(1,($AN$3:$AN$34=$AR47&amp;$AQ47)*($R$3:$R$34=CK$3),0),0),"")</f>
        <v/>
      </c>
      <c r="CL47" s="157" t="str">
        <f t="array" ref="CL47">IFERROR(INDEX($T$3:$T$34,MATCH(1,($AN$3:$AN$34=$AR47&amp;$AQ47)*($R$3:$R$34=CL$3),0),0),"")</f>
        <v/>
      </c>
      <c r="CM47" s="157" t="str">
        <f t="array" ref="CM47">IFERROR(INDEX($U$3:$U$34,MATCH(1,($AN$3:$AN$34=$AR47&amp;$AQ47)*($R$3:$R$34=CM$3),0),0),"")</f>
        <v/>
      </c>
      <c r="CN47" s="157" t="str">
        <f t="array" ref="CN47">IFERROR(INDEX($S$3:$S$34,MATCH(1,($AN$3:$AN$34=$AR47&amp;$AQ47)*($R$3:$R$34=CN$3),0),0),"")</f>
        <v/>
      </c>
      <c r="CO47" s="159" t="str">
        <f t="array" ref="CO47">IFERROR(INDEX($Q$3:$Q$34,MATCH(1,($AN$3:$AN$34=$AR47&amp;$AQ47)*($R$3:$R$34=CO$3),0),0),"")</f>
        <v/>
      </c>
      <c r="CP47" s="157" t="str">
        <f t="array" ref="CP47">IFERROR(INDEX($T$3:$T$34,MATCH(1,($AN$3:$AN$34=$AR47&amp;$AQ47)*($R$3:$R$34=CP$3),0),0),"")</f>
        <v/>
      </c>
      <c r="CQ47" s="157" t="str">
        <f t="array" ref="CQ47">IFERROR(INDEX($U$3:$U$34,MATCH(1,($AN$3:$AN$34=$AR47&amp;$AQ47)*($R$3:$R$34=CQ$3),0),0),"")</f>
        <v/>
      </c>
      <c r="CR47" s="157" t="str">
        <f t="array" ref="CR47">IFERROR(INDEX($S$3:$S$34,MATCH(1,($AN$3:$AN$34=$AR47&amp;$AQ47)*($R$3:$R$34=CR$3),0),0),"")</f>
        <v/>
      </c>
      <c r="CS47" s="159" t="str">
        <f t="array" ref="CS47">IFERROR(INDEX($Q$3:$Q$34,MATCH(1,($AN$3:$AN$34=$AR47&amp;$AQ47)*($R$3:$R$34=CS$3),0),0),"")</f>
        <v/>
      </c>
      <c r="CT47" s="157" t="str">
        <f t="array" ref="CT47">IFERROR(INDEX($T$3:$T$34,MATCH(1,($AN$3:$AN$34=$AR47&amp;$AQ47)*($R$3:$R$34=CT$3),0),0),"")</f>
        <v/>
      </c>
      <c r="CU47" s="157" t="str">
        <f t="array" ref="CU47">IFERROR(INDEX($U$3:$U$34,MATCH(1,($AN$3:$AN$34=$AR47&amp;$AQ47)*($R$3:$R$34=CU$3),0),0),"")</f>
        <v/>
      </c>
      <c r="CV47" s="157" t="str">
        <f t="array" ref="CV47">IFERROR(INDEX($S$3:$S$34,MATCH(1,($AN$3:$AN$34=$AR47&amp;$AQ47)*($R$3:$R$34=CV$3),0),0),"")</f>
        <v/>
      </c>
      <c r="CW47" s="159" t="str">
        <f t="array" ref="CW47">IFERROR(INDEX($Q$3:$Q$34,MATCH(1,($AN$3:$AN$34=$AR47&amp;$AQ47)*($R$3:$R$34=CW$3),0),0),"")</f>
        <v/>
      </c>
      <c r="CX47" s="157" t="str">
        <f t="array" ref="CX47">IFERROR(INDEX($T$3:$T$34,MATCH(1,($AN$3:$AN$34=$AR47&amp;$AQ47)*($R$3:$R$34=CX$3),0),0),"")</f>
        <v/>
      </c>
      <c r="CY47" s="157" t="str">
        <f t="array" ref="CY47">IFERROR(INDEX($U$3:$U$34,MATCH(1,($AN$3:$AN$34=$AR47&amp;$AQ47)*($R$3:$R$34=CY$3),0),0),"")</f>
        <v/>
      </c>
      <c r="CZ47" s="157" t="str">
        <f t="array" ref="CZ47">IFERROR(INDEX($S$3:$S$34,MATCH(1,($AN$3:$AN$34=$AR47&amp;$AQ47)*($R$3:$R$34=CZ$3),0),0),"")</f>
        <v/>
      </c>
      <c r="DA47" s="159" t="str">
        <f t="array" ref="DA47">IFERROR(INDEX($Q$3:$Q$34,MATCH(1,($AN$3:$AN$34=$AR47&amp;$AQ47)*($R$3:$R$34=DA$3),0),0),"")</f>
        <v/>
      </c>
      <c r="DB47" s="157" t="str">
        <f t="array" ref="DB47">IFERROR(INDEX($T$3:$T$34,MATCH(1,($AN$3:$AN$34=$AR47&amp;$AQ47)*($R$3:$R$34=DB$3),0),0),"")</f>
        <v/>
      </c>
      <c r="DC47" s="157" t="str">
        <f t="array" ref="DC47">IFERROR(INDEX($U$3:$U$34,MATCH(1,($AN$3:$AN$34=$AR47&amp;$AQ47)*($R$3:$R$34=DC$3),0),0),"")</f>
        <v/>
      </c>
      <c r="DD47" s="157" t="str">
        <f t="array" ref="DD47">IFERROR(INDEX($AA$3:$AA$66,MATCH(1,($AO$3:$AO$66=$AR47&amp;$AQ47)*($Z$3:$Z$66=DD$3),0),0),"")</f>
        <v/>
      </c>
      <c r="DE47" s="159" t="str">
        <f t="array" ref="DE47">IFERROR(INDEX($Y$3:$Y$66,MATCH(1,($AO$3:$AO$66=$AR47&amp;$AQ47)*($Z$3:$Z$66=DE$3),0),0),"")</f>
        <v/>
      </c>
      <c r="DF47" s="157" t="str">
        <f t="array" ref="DF47">IFERROR(INDEX($AB$3:$AB$66,MATCH(1,($AO$3:$AO$66=$AR47&amp;$AQ47)*($Z$3:$Z$66=DF$3),0),0),"")</f>
        <v/>
      </c>
      <c r="DG47" s="157" t="str">
        <f t="array" ref="DG47">IFERROR(INDEX($AC$3:$AC$66,MATCH(1,($AO$3:$AO$66=$AR47&amp;$AQ47)*($Z$3:$Z$66=DG$3),0),0),"")</f>
        <v/>
      </c>
      <c r="DH47" s="157" t="str">
        <f t="array" ref="DH47">IFERROR(INDEX($AA$3:$AA$66,MATCH(1,($AO$3:$AO$66=$AR47&amp;$AQ47)*($Z$3:$Z$66=DH$3),0),0),"")</f>
        <v/>
      </c>
      <c r="DI47" s="159" t="str">
        <f t="array" ref="DI47">IFERROR(INDEX($Y$3:$Y$66,MATCH(1,($AO$3:$AO$66=$AR47&amp;$AQ47)*($Z$3:$Z$66=DI$3),0),0),"")</f>
        <v/>
      </c>
      <c r="DJ47" s="157" t="str">
        <f t="array" ref="DJ47">IFERROR(INDEX($AB$3:$AB$66,MATCH(1,($AO$3:$AO$66=$AR47&amp;$AQ47)*($Z$3:$Z$66=DJ$3),0),0),"")</f>
        <v/>
      </c>
      <c r="DK47" s="157" t="str">
        <f t="array" ref="DK47">IFERROR(INDEX($AC$3:$AC$66,MATCH(1,($AO$3:$AO$66=$AR47&amp;$AQ47)*($Z$3:$Z$66=DK$3),0),0),"")</f>
        <v/>
      </c>
      <c r="DL47" s="157" t="str">
        <f t="array" ref="DL47">IFERROR(INDEX($AA$3:$AA$66,MATCH(1,($AO$3:$AO$66=$AR47&amp;$AQ47)*($Z$3:$Z$66=DL$3),0),0),"")</f>
        <v/>
      </c>
      <c r="DM47" s="159" t="str">
        <f t="array" ref="DM47">IFERROR(INDEX($Y$3:$Y$66,MATCH(1,($AO$3:$AO$66=$AR47&amp;$AQ47)*($Z$3:$Z$66=DM$3),0),0),"")</f>
        <v/>
      </c>
      <c r="DN47" s="157" t="str">
        <f t="array" ref="DN47">IFERROR(INDEX($AB$3:$AB$66,MATCH(1,($AO$3:$AO$66=$AR47&amp;$AQ47)*($Z$3:$Z$66=DN$3),0),0),"")</f>
        <v/>
      </c>
      <c r="DO47" s="157" t="str">
        <f t="array" ref="DO47">IFERROR(INDEX($AC$3:$AC$66,MATCH(1,($AO$3:$AO$66=$AR47&amp;$AQ47)*($Z$3:$Z$66=DO$3),0),0),"")</f>
        <v/>
      </c>
      <c r="DP47" s="157" t="str">
        <f t="array" ref="DP47">IFERROR(INDEX($AA$3:$AA$66,MATCH(1,($AO$3:$AO$66=$AR47&amp;$AQ47)*($Z$3:$Z$66=DP$3),0),0),"")</f>
        <v/>
      </c>
      <c r="DQ47" s="159" t="str">
        <f t="array" ref="DQ47">IFERROR(INDEX($Y$3:$Y$66,MATCH(1,($AO$3:$AO$66=$AR47&amp;$AQ47)*($Z$3:$Z$66=DQ$3),0),0),"")</f>
        <v/>
      </c>
      <c r="DR47" s="157" t="str">
        <f t="array" ref="DR47">IFERROR(INDEX($AB$3:$AB$66,MATCH(1,($AO$3:$AO$66=$AR47&amp;$AQ47)*($Z$3:$Z$66=DR$3),0),0),"")</f>
        <v/>
      </c>
      <c r="DS47" s="157" t="str">
        <f t="array" ref="DS47">IFERROR(INDEX($AC$3:$AC$66,MATCH(1,($AO$3:$AO$66=$AR47&amp;$AQ47)*($Z$3:$Z$66=DS$3),0),0),"")</f>
        <v/>
      </c>
      <c r="DT47" s="157" t="str">
        <f t="array" ref="DT47">IFERROR(INDEX($AA$3:$AA$66,MATCH(1,($AO$3:$AO$66=$AR47&amp;$AQ47)*($Z$3:$Z$66=DT$3),0),0),"")</f>
        <v/>
      </c>
      <c r="DU47" s="159" t="str">
        <f t="array" ref="DU47">IFERROR(INDEX($Y$3:$Y$66,MATCH(1,($AO$3:$AO$66=$AR47&amp;$AQ47)*($Z$3:$Z$66=DU$3),0),0),"")</f>
        <v/>
      </c>
      <c r="DV47" s="157" t="str">
        <f t="array" ref="DV47">IFERROR(INDEX($AB$3:$AB$66,MATCH(1,($AO$3:$AO$66=$AR47&amp;$AQ47)*($Z$3:$Z$66=DV$3),0),0),"")</f>
        <v/>
      </c>
      <c r="DW47" s="157" t="str">
        <f t="array" ref="DW47">IFERROR(INDEX($AC$3:$AC$66,MATCH(1,($AO$3:$AO$66=$AR47&amp;$AQ47)*($Z$3:$Z$66=DW$3),0),0),"")</f>
        <v/>
      </c>
      <c r="DX47" s="157" t="str">
        <f t="array" ref="DX47">IFERROR(INDEX($AA$3:$AA$66,MATCH(1,($AO$3:$AO$66=$AR47&amp;$AQ47)*($Z$3:$Z$66=DX$3),0),0),"")</f>
        <v/>
      </c>
      <c r="DY47" s="159" t="str">
        <f t="array" ref="DY47">IFERROR(INDEX($Y$3:$Y$66,MATCH(1,($AO$3:$AO$66=$AR47&amp;$AQ47)*($Z$3:$Z$66=DY$3),0),0),"")</f>
        <v/>
      </c>
      <c r="DZ47" s="157" t="str">
        <f t="array" ref="DZ47">IFERROR(INDEX($AB$3:$AB$66,MATCH(1,($AO$3:$AO$66=$AR47&amp;$AQ47)*($Z$3:$Z$66=DZ$3),0),0),"")</f>
        <v/>
      </c>
      <c r="EA47" s="157" t="str">
        <f t="array" ref="EA47">IFERROR(INDEX($AC$3:$AC$66,MATCH(1,($AO$3:$AO$66=$AR47&amp;$AQ47)*($Z$3:$Z$66=EA$3),0),0),"")</f>
        <v/>
      </c>
      <c r="EB47" s="157" t="str">
        <f t="array" ref="EB47">IFERROR(INDEX($AA$3:$AA$66,MATCH(1,($AO$3:$AO$66=$AR47&amp;$AQ47)*($Z$3:$Z$66=EB$3),0),0),"")</f>
        <v/>
      </c>
      <c r="EC47" s="159" t="str">
        <f t="array" ref="EC47">IFERROR(INDEX($Y$3:$Y$66,MATCH(1,($AO$3:$AO$66=$AR47&amp;$AQ47)*($Z$3:$Z$66=EC$3),0),0),"")</f>
        <v/>
      </c>
      <c r="ED47" s="157" t="str">
        <f t="array" ref="ED47">IFERROR(INDEX($AB$3:$AB$66,MATCH(1,($AO$3:$AO$66=$AR47&amp;$AQ47)*($Z$3:$Z$66=ED$3),0),0),"")</f>
        <v/>
      </c>
      <c r="EE47" s="157" t="str">
        <f t="array" ref="EE47">IFERROR(INDEX($AC$3:$AC$66,MATCH(1,($AO$3:$AO$66=$AR47&amp;$AQ47)*($Z$3:$Z$66=EE$3),0),0),"")</f>
        <v/>
      </c>
      <c r="EF47" s="157" t="str">
        <f t="array" ref="EF47">IFERROR(INDEX($AI$3:$AI$130,MATCH(1,($AP$3:$AP$130=$AR47&amp;$AQ47)*($AH$3:$AH$130=EF$3),0),0),"")</f>
        <v/>
      </c>
      <c r="EG47" s="159" t="str">
        <f t="array" ref="EG47">IFERROR(INDEX($AG$3:$AG$130,MATCH(1,($AP$3:$AP$130=$AR47&amp;$AQ47)*($AH$3:$AH$130=EG$3),0),0),"")</f>
        <v/>
      </c>
      <c r="EH47" s="157" t="str">
        <f t="array" ref="EH47">IFERROR(INDEX($AJ$3:$AJ$130,MATCH(1,($AP$3:$AP$130=$AR47&amp;$AQ47)*($AH$3:$AH$130=EH$3),0),0),"")</f>
        <v/>
      </c>
      <c r="EI47" s="157" t="str">
        <f t="array" ref="EI47">IFERROR(INDEX($AK$3:$AK$130,MATCH(1,($AP$3:$AP$130=$AR47&amp;$AQ47)*($AH$3:$AH$130=EI$3),0),0),"")</f>
        <v/>
      </c>
      <c r="EJ47" s="157" t="str">
        <f t="array" ref="EJ47">IFERROR(INDEX($AI$3:$AI$130,MATCH(1,($AP$3:$AP$130=$AR47&amp;$AQ47)*($AH$3:$AH$130=EJ$3),0),0),"")</f>
        <v/>
      </c>
      <c r="EK47" s="159" t="str">
        <f t="array" ref="EK47">IFERROR(INDEX($AG$3:$AG$130,MATCH(1,($AP$3:$AP$130=$AR47&amp;$AQ47)*($AH$3:$AH$130=EK$3),0),0),"")</f>
        <v/>
      </c>
      <c r="EL47" s="157" t="str">
        <f t="array" ref="EL47">IFERROR(INDEX($AJ$3:$AJ$130,MATCH(1,($AP$3:$AP$130=$AR47&amp;$AQ47)*($AH$3:$AH$130=EL$3),0),0),"")</f>
        <v/>
      </c>
      <c r="EM47" s="157" t="str">
        <f t="array" ref="EM47">IFERROR(INDEX($AK$3:$AK$130,MATCH(1,($AP$3:$AP$130=$AR47&amp;$AQ47)*($AH$3:$AH$130=EM$3),0),0),"")</f>
        <v/>
      </c>
      <c r="EN47" s="157" t="str">
        <f t="array" ref="EN47">IFERROR(INDEX($AI$3:$AI$130,MATCH(1,($AP$3:$AP$130=$AR47&amp;$AQ47)*($AH$3:$AH$130=EN$3),0),0),"")</f>
        <v/>
      </c>
      <c r="EO47" s="159" t="str">
        <f t="array" ref="EO47">IFERROR(INDEX($AG$3:$AG$130,MATCH(1,($AP$3:$AP$130=$AR47&amp;$AQ47)*($AH$3:$AH$130=EO$3),0),0),"")</f>
        <v/>
      </c>
      <c r="EP47" s="157" t="str">
        <f t="array" ref="EP47">IFERROR(INDEX($AJ$3:$AJ$130,MATCH(1,($AP$3:$AP$130=$AR47&amp;$AQ47)*($AH$3:$AH$130=EP$3),0),0),"")</f>
        <v/>
      </c>
      <c r="EQ47" s="157" t="str">
        <f t="array" ref="EQ47">IFERROR(INDEX($AK$3:$AK$130,MATCH(1,($AP$3:$AP$130=$AR47&amp;$AQ47)*($AH$3:$AH$130=EQ$3),0),0),"")</f>
        <v/>
      </c>
      <c r="ER47" s="157" t="str">
        <f t="array" ref="ER47">IFERROR(INDEX($AI$3:$AI$130,MATCH(1,($AP$3:$AP$130=$AR47&amp;$AQ47)*($AH$3:$AH$130=ER$3),0),0),"")</f>
        <v/>
      </c>
      <c r="ES47" s="159" t="str">
        <f t="array" ref="ES47">IFERROR(INDEX($AG$3:$AG$130,MATCH(1,($AP$3:$AP$130=$AR47&amp;$AQ47)*($AH$3:$AH$130=ES$3),0),0),"")</f>
        <v/>
      </c>
      <c r="ET47" s="157" t="str">
        <f t="array" ref="ET47">IFERROR(INDEX($AJ$3:$AJ$130,MATCH(1,($AP$3:$AP$130=$AR47&amp;$AQ47)*($AH$3:$AH$130=ET$3),0),0),"")</f>
        <v/>
      </c>
      <c r="EU47" s="157" t="str">
        <f t="array" ref="EU47">IFERROR(INDEX($AK$3:$AK$130,MATCH(1,($AP$3:$AP$130=$AR47&amp;$AQ47)*($AH$3:$AH$130=EU$3),0),0),"")</f>
        <v/>
      </c>
      <c r="EV47" s="157" t="str">
        <f t="array" ref="EV47">IFERROR(INDEX($AI$3:$AI$130,MATCH(1,($AP$3:$AP$130=$AR47&amp;$AQ47)*($AH$3:$AH$130=EV$3),0),0),"")</f>
        <v/>
      </c>
      <c r="EW47" s="159" t="str">
        <f t="array" ref="EW47">IFERROR(INDEX($AG$3:$AG$130,MATCH(1,($AP$3:$AP$130=$AR47&amp;$AQ47)*($AH$3:$AH$130=EW$3),0),0),"")</f>
        <v/>
      </c>
      <c r="EX47" s="157" t="str">
        <f t="array" ref="EX47">IFERROR(INDEX($AJ$3:$AJ$130,MATCH(1,($AP$3:$AP$130=$AR47&amp;$AQ47)*($AH$3:$AH$130=EX$3),0),0),"")</f>
        <v/>
      </c>
      <c r="EY47" s="157" t="str">
        <f t="array" ref="EY47">IFERROR(INDEX($AK$3:$AK$130,MATCH(1,($AP$3:$AP$130=$AR47&amp;$AQ47)*($AH$3:$AH$130=EY$3),0),0),"")</f>
        <v/>
      </c>
      <c r="EZ47" s="157" t="str">
        <f t="array" ref="EZ47">IFERROR(INDEX($AI$3:$AI$130,MATCH(1,($AP$3:$AP$130=$AR47&amp;$AQ47)*($AH$3:$AH$130=EZ$3),0),0),"")</f>
        <v/>
      </c>
      <c r="FA47" s="159" t="str">
        <f t="array" ref="FA47">IFERROR(INDEX($AG$3:$AG$130,MATCH(1,($AP$3:$AP$130=$AR47&amp;$AQ47)*($AH$3:$AH$130=FA$3),0),0),"")</f>
        <v/>
      </c>
      <c r="FB47" s="157" t="str">
        <f t="array" ref="FB47">IFERROR(INDEX($AJ$3:$AJ$130,MATCH(1,($AP$3:$AP$130=$AR47&amp;$AQ47)*($AH$3:$AH$130=FB$3),0),0),"")</f>
        <v/>
      </c>
      <c r="FC47" s="157" t="str">
        <f t="array" ref="FC47">IFERROR(INDEX($AK$3:$AK$130,MATCH(1,($AP$3:$AP$130=$AR47&amp;$AQ47)*($AH$3:$AH$130=FC$3),0),0),"")</f>
        <v/>
      </c>
      <c r="FD47" s="157" t="str">
        <f t="array" ref="FD47">IFERROR(INDEX($AI$3:$AI$130,MATCH(1,($AP$3:$AP$130=$AR47&amp;$AQ47)*($AH$3:$AH$130=FD$3),0),0),"")</f>
        <v/>
      </c>
      <c r="FE47" s="159" t="str">
        <f t="array" ref="FE47">IFERROR(INDEX($AG$3:$AG$130,MATCH(1,($AP$3:$AP$130=$AR47&amp;$AQ47)*($AH$3:$AH$130=FE$3),0),0),"")</f>
        <v/>
      </c>
      <c r="FF47" s="157" t="str">
        <f t="array" ref="FF47">IFERROR(INDEX($AJ$3:$AJ$130,MATCH(1,($AP$3:$AP$130=$AR47&amp;$AQ47)*($AH$3:$AH$130=FF$3),0),0),"")</f>
        <v/>
      </c>
      <c r="FG47" s="157" t="str">
        <f t="array" ref="FG47">IFERROR(INDEX($AK$3:$AK$130,MATCH(1,($AP$3:$AP$130=$AR47&amp;$AQ47)*($AH$3:$AH$130=FG$3),0),0),"")</f>
        <v/>
      </c>
    </row>
    <row r="48" spans="2:163" ht="13.8" x14ac:dyDescent="0.25">
      <c r="B48" s="155">
        <f>dummy1!O54</f>
        <v>46</v>
      </c>
      <c r="C48" s="156">
        <f>dummy1!P54</f>
        <v>42040</v>
      </c>
      <c r="D48" s="157">
        <f>dummy1!Q54</f>
        <v>0.79166666666666674</v>
      </c>
      <c r="E48" s="155" t="str">
        <f>dummy1!R54</f>
        <v>Court 14</v>
      </c>
      <c r="W48" s="155"/>
      <c r="X48" s="155"/>
      <c r="Y48" s="155"/>
      <c r="Z48" s="155"/>
      <c r="AA48" s="155"/>
      <c r="AG48" s="155" t="str">
        <f t="shared" si="34"/>
        <v/>
      </c>
      <c r="AH48" s="155" t="str">
        <f t="shared" si="35"/>
        <v/>
      </c>
      <c r="AI48" s="155" t="str">
        <f t="shared" si="36"/>
        <v/>
      </c>
      <c r="AJ48" s="155" t="str">
        <f t="shared" si="37"/>
        <v/>
      </c>
      <c r="AK48" s="155" t="str">
        <f t="shared" si="38"/>
        <v/>
      </c>
      <c r="AL48" s="154">
        <f>IF(dummy1!B55=dummy1!B54,IF(dummy1!C55&gt;1,AL47,AL47+1),1)</f>
        <v>3</v>
      </c>
      <c r="AO48" s="155" t="str">
        <f t="shared" si="41"/>
        <v>3Court 14</v>
      </c>
      <c r="AP48" s="155" t="str">
        <f t="shared" si="42"/>
        <v>3Court 14</v>
      </c>
      <c r="AQ48" s="155" t="str">
        <f t="shared" si="63"/>
        <v>Court 6</v>
      </c>
      <c r="AR48" s="155">
        <f t="shared" si="68"/>
        <v>4</v>
      </c>
      <c r="AS48" s="155">
        <f t="shared" ca="1" si="51"/>
        <v>6</v>
      </c>
      <c r="AT48" s="155">
        <f t="shared" ca="1" si="52"/>
        <v>0</v>
      </c>
      <c r="AU48" s="155">
        <f t="shared" ca="1" si="53"/>
        <v>0</v>
      </c>
      <c r="AV48" s="155">
        <f t="shared" ca="1" si="54"/>
        <v>0</v>
      </c>
      <c r="AW48" s="155">
        <f t="shared" ca="1" si="55"/>
        <v>0</v>
      </c>
      <c r="AX48" s="155">
        <f t="shared" ca="1" si="56"/>
        <v>0</v>
      </c>
      <c r="AY48" s="155">
        <f t="shared" ca="1" si="57"/>
        <v>0</v>
      </c>
      <c r="AZ48" s="157" t="str">
        <f t="array" aca="1" ref="AZ48" ca="1">IFERROR(INDEX($K$3:$K$18,MATCH(1,($AM$3:$AM$18=$AR48&amp;$AQ48)*($J$3:$J$18=AZ$3),0),0),"")</f>
        <v/>
      </c>
      <c r="BA48" s="159" t="str">
        <f t="array" aca="1" ref="BA48" ca="1">IFERROR(INDEX($I$3:$I$18,MATCH(1,($AM$3:$AM$18=$AR48&amp;$AQ48)*($J$3:$J$18=BA$3),0),0),"")</f>
        <v/>
      </c>
      <c r="BB48" s="157" t="str">
        <f t="array" aca="1" ref="BB48" ca="1">IFERROR(INDEX($L$3:$L$18,MATCH(1,($AM$3:$AM$18=$AR48&amp;$AQ48)*($J$3:$J$18=BB$3),0),0),"")</f>
        <v/>
      </c>
      <c r="BC48" s="157" t="str">
        <f t="array" aca="1" ref="BC48" ca="1">IFERROR(INDEX($M$3:$M$18,MATCH(1,($AM$3:$AM$18=$AR48&amp;$AQ48)*($J$3:$J$18=BC$3),0),0),"")</f>
        <v/>
      </c>
      <c r="BD48" s="157" t="str">
        <f t="array" aca="1" ref="BD48" ca="1">IFERROR(INDEX($K$3:$K$18,MATCH(1,($AM$3:$AM$18=$AR48&amp;$AQ48)*($J$3:$J$18=BD$3),0),0),"")</f>
        <v/>
      </c>
      <c r="BE48" s="159" t="str">
        <f t="array" aca="1" ref="BE48" ca="1">IFERROR(INDEX($I$3:$I$18,MATCH(1,($AM$3:$AM$18=$AR48&amp;$AQ48)*($J$3:$J$18=BE$3),0),0),"")</f>
        <v/>
      </c>
      <c r="BF48" s="157" t="str">
        <f t="array" aca="1" ref="BF48" ca="1">IFERROR(INDEX($L$3:$L$18,MATCH(1,($AM$3:$AM$18=$AR48&amp;$AQ48)*($J$3:$J$18=BF$3),0),0),"")</f>
        <v/>
      </c>
      <c r="BG48" s="157" t="str">
        <f t="array" aca="1" ref="BG48" ca="1">IFERROR(INDEX($M$3:$M$18,MATCH(1,($AM$3:$AM$18=$AR48&amp;$AQ48)*($J$3:$J$18=BG$3),0),0),"")</f>
        <v/>
      </c>
      <c r="BH48" s="157" t="str">
        <f t="array" aca="1" ref="BH48" ca="1">IFERROR(INDEX($K$3:$K$18,MATCH(1,($AM$3:$AM$18=$AR48&amp;$AQ48)*($J$3:$J$18=BH$3),0),0),"")</f>
        <v/>
      </c>
      <c r="BI48" s="159" t="str">
        <f t="array" aca="1" ref="BI48" ca="1">IFERROR(INDEX($I$3:$I$18,MATCH(1,($AM$3:$AM$18=$AR48&amp;$AQ48)*($J$3:$J$18=BI$3),0),0),"")</f>
        <v/>
      </c>
      <c r="BJ48" s="157" t="str">
        <f t="array" aca="1" ref="BJ48" ca="1">IFERROR(INDEX($L$3:$L$18,MATCH(1,($AM$3:$AM$18=$AR48&amp;$AQ48)*($J$3:$J$18=BJ$3),0),0),"")</f>
        <v/>
      </c>
      <c r="BK48" s="157" t="str">
        <f t="array" aca="1" ref="BK48" ca="1">IFERROR(INDEX($M$3:$M$18,MATCH(1,($AM$3:$AM$18=$AR48&amp;$AQ48)*($J$3:$J$18=BK$3),0),0),"")</f>
        <v/>
      </c>
      <c r="BL48" s="157" t="str">
        <f t="array" aca="1" ref="BL48" ca="1">IFERROR(INDEX($K$3:$K$18,MATCH(1,($AM$3:$AM$18=$AR48&amp;$AQ48)*($J$3:$J$18=BL$3),0),0),"")</f>
        <v/>
      </c>
      <c r="BM48" s="159" t="str">
        <f t="array" aca="1" ref="BM48" ca="1">IFERROR(INDEX($I$3:$I$18,MATCH(1,($AM$3:$AM$18=$AR48&amp;$AQ48)*($J$3:$J$18=BM$3),0),0),"")</f>
        <v/>
      </c>
      <c r="BN48" s="157" t="str">
        <f t="array" aca="1" ref="BN48" ca="1">IFERROR(INDEX($L$3:$L$18,MATCH(1,($AM$3:$AM$18=$AR48&amp;$AQ48)*($J$3:$J$18=BN$3),0),0),"")</f>
        <v/>
      </c>
      <c r="BO48" s="157" t="str">
        <f t="array" aca="1" ref="BO48" ca="1">IFERROR(INDEX($M$3:$M$18,MATCH(1,($AM$3:$AM$18=$AR48&amp;$AQ48)*($J$3:$J$18=BO$3),0),0),"")</f>
        <v/>
      </c>
      <c r="BP48" s="157" t="str">
        <f t="array" aca="1" ref="BP48" ca="1">IFERROR(INDEX($K$3:$K$18,MATCH(1,($AM$3:$AM$18=$AR48&amp;$AQ48)*($J$3:$J$18=BP$3),0),0),"")</f>
        <v/>
      </c>
      <c r="BQ48" s="159" t="str">
        <f t="array" aca="1" ref="BQ48" ca="1">IFERROR(INDEX($I$3:$I$18,MATCH(1,($AM$3:$AM$18=$AR48&amp;$AQ48)*($J$3:$J$18=BQ$3),0),0),"")</f>
        <v/>
      </c>
      <c r="BR48" s="157" t="str">
        <f t="array" aca="1" ref="BR48" ca="1">IFERROR(INDEX($L$3:$L$18,MATCH(1,($AM$3:$AM$18=$AR48&amp;$AQ48)*($J$3:$J$18=BR$3),0),0),"")</f>
        <v/>
      </c>
      <c r="BS48" s="157" t="str">
        <f t="array" aca="1" ref="BS48" ca="1">IFERROR(INDEX($M$3:$M$18,MATCH(1,($AM$3:$AM$18=$AR48&amp;$AQ48)*($J$3:$J$18=BS$3),0),0),"")</f>
        <v/>
      </c>
      <c r="BT48" s="157" t="str">
        <f t="array" aca="1" ref="BT48" ca="1">IFERROR(INDEX($K$3:$K$18,MATCH(1,($AM$3:$AM$18=$AR48&amp;$AQ48)*($J$3:$J$18=BT$3),0),0),"")</f>
        <v/>
      </c>
      <c r="BU48" s="159" t="str">
        <f t="array" aca="1" ref="BU48" ca="1">IFERROR(INDEX($I$3:$I$18,MATCH(1,($AM$3:$AM$18=$AR48&amp;$AQ48)*($J$3:$J$18=BU$3),0),0),"")</f>
        <v/>
      </c>
      <c r="BV48" s="157" t="str">
        <f t="array" aca="1" ref="BV48" ca="1">IFERROR(INDEX($L$3:$L$18,MATCH(1,($AM$3:$AM$18=$AR48&amp;$AQ48)*($J$3:$J$18=BV$3),0),0),"")</f>
        <v/>
      </c>
      <c r="BW48" s="157" t="str">
        <f t="array" aca="1" ref="BW48" ca="1">IFERROR(INDEX($M$3:$M$18,MATCH(1,($AM$3:$AM$18=$AR48&amp;$AQ48)*($J$3:$J$18=BW$3),0),0),"")</f>
        <v/>
      </c>
      <c r="BX48" s="157" t="str">
        <f t="array" aca="1" ref="BX48" ca="1">IFERROR(INDEX($K$3:$K$18,MATCH(1,($AM$3:$AM$18=$AR48&amp;$AQ48)*($J$3:$J$18=BX$3),0),0),"")</f>
        <v/>
      </c>
      <c r="BY48" s="159" t="str">
        <f t="array" aca="1" ref="BY48" ca="1">IFERROR(INDEX($I$3:$I$18,MATCH(1,($AM$3:$AM$18=$AR48&amp;$AQ48)*($J$3:$J$18=BY$3),0),0),"")</f>
        <v/>
      </c>
      <c r="BZ48" s="157" t="str">
        <f t="array" aca="1" ref="BZ48" ca="1">IFERROR(INDEX($L$3:$L$18,MATCH(1,($AM$3:$AM$18=$AR48&amp;$AQ48)*($J$3:$J$18=BZ$3),0),0),"")</f>
        <v/>
      </c>
      <c r="CA48" s="157" t="str">
        <f t="array" aca="1" ref="CA48" ca="1">IFERROR(INDEX($M$3:$M$18,MATCH(1,($AM$3:$AM$18=$AR48&amp;$AQ48)*($J$3:$J$18=CA$3),0),0),"")</f>
        <v/>
      </c>
      <c r="CB48" s="157" t="str">
        <f t="array" ref="CB48">IFERROR(INDEX($S$3:$S$34,MATCH(1,($AN$3:$AN$34=$AR48&amp;$AQ48)*($R$3:$R$34=CB$3),0),0),"")</f>
        <v/>
      </c>
      <c r="CC48" s="159" t="str">
        <f t="array" ref="CC48">IFERROR(INDEX($Q$3:$Q$34,MATCH(1,($AN$3:$AN$34=$AR48&amp;$AQ48)*($R$3:$R$34=CC$3),0),0),"")</f>
        <v/>
      </c>
      <c r="CD48" s="157" t="str">
        <f t="array" ref="CD48">IFERROR(INDEX($T$3:$T$34,MATCH(1,($AN$3:$AN$34=$AR48&amp;$AQ48)*($R$3:$R$34=CD$3),0),0),"")</f>
        <v/>
      </c>
      <c r="CE48" s="157" t="str">
        <f t="array" ref="CE48">IFERROR(INDEX($U$3:$U$34,MATCH(1,($AN$3:$AN$34=$AR48&amp;$AQ48)*($R$3:$R$34=CE$3),0),0),"")</f>
        <v/>
      </c>
      <c r="CF48" s="157" t="str">
        <f t="array" ref="CF48">IFERROR(INDEX($S$3:$S$34,MATCH(1,($AN$3:$AN$34=$AR48&amp;$AQ48)*($R$3:$R$34=CF$3),0),0),"")</f>
        <v/>
      </c>
      <c r="CG48" s="159" t="str">
        <f t="array" ref="CG48">IFERROR(INDEX($Q$3:$Q$34,MATCH(1,($AN$3:$AN$34=$AR48&amp;$AQ48)*($R$3:$R$34=CG$3),0),0),"")</f>
        <v/>
      </c>
      <c r="CH48" s="157" t="str">
        <f t="array" ref="CH48">IFERROR(INDEX($T$3:$T$34,MATCH(1,($AN$3:$AN$34=$AR48&amp;$AQ48)*($R$3:$R$34=CH$3),0),0),"")</f>
        <v/>
      </c>
      <c r="CI48" s="157" t="str">
        <f t="array" ref="CI48">IFERROR(INDEX($U$3:$U$34,MATCH(1,($AN$3:$AN$34=$AR48&amp;$AQ48)*($R$3:$R$34=CI$3),0),0),"")</f>
        <v/>
      </c>
      <c r="CJ48" s="157" t="str">
        <f t="array" ref="CJ48">IFERROR(INDEX($S$3:$S$34,MATCH(1,($AN$3:$AN$34=$AR48&amp;$AQ48)*($R$3:$R$34=CJ$3),0),0),"")</f>
        <v/>
      </c>
      <c r="CK48" s="159" t="str">
        <f t="array" ref="CK48">IFERROR(INDEX($Q$3:$Q$34,MATCH(1,($AN$3:$AN$34=$AR48&amp;$AQ48)*($R$3:$R$34=CK$3),0),0),"")</f>
        <v/>
      </c>
      <c r="CL48" s="157" t="str">
        <f t="array" ref="CL48">IFERROR(INDEX($T$3:$T$34,MATCH(1,($AN$3:$AN$34=$AR48&amp;$AQ48)*($R$3:$R$34=CL$3),0),0),"")</f>
        <v/>
      </c>
      <c r="CM48" s="157" t="str">
        <f t="array" ref="CM48">IFERROR(INDEX($U$3:$U$34,MATCH(1,($AN$3:$AN$34=$AR48&amp;$AQ48)*($R$3:$R$34=CM$3),0),0),"")</f>
        <v/>
      </c>
      <c r="CN48" s="157" t="str">
        <f t="array" ref="CN48">IFERROR(INDEX($S$3:$S$34,MATCH(1,($AN$3:$AN$34=$AR48&amp;$AQ48)*($R$3:$R$34=CN$3),0),0),"")</f>
        <v/>
      </c>
      <c r="CO48" s="159" t="str">
        <f t="array" ref="CO48">IFERROR(INDEX($Q$3:$Q$34,MATCH(1,($AN$3:$AN$34=$AR48&amp;$AQ48)*($R$3:$R$34=CO$3),0),0),"")</f>
        <v/>
      </c>
      <c r="CP48" s="157" t="str">
        <f t="array" ref="CP48">IFERROR(INDEX($T$3:$T$34,MATCH(1,($AN$3:$AN$34=$AR48&amp;$AQ48)*($R$3:$R$34=CP$3),0),0),"")</f>
        <v/>
      </c>
      <c r="CQ48" s="157" t="str">
        <f t="array" ref="CQ48">IFERROR(INDEX($U$3:$U$34,MATCH(1,($AN$3:$AN$34=$AR48&amp;$AQ48)*($R$3:$R$34=CQ$3),0),0),"")</f>
        <v/>
      </c>
      <c r="CR48" s="157" t="str">
        <f t="array" ref="CR48">IFERROR(INDEX($S$3:$S$34,MATCH(1,($AN$3:$AN$34=$AR48&amp;$AQ48)*($R$3:$R$34=CR$3),0),0),"")</f>
        <v/>
      </c>
      <c r="CS48" s="159" t="str">
        <f t="array" ref="CS48">IFERROR(INDEX($Q$3:$Q$34,MATCH(1,($AN$3:$AN$34=$AR48&amp;$AQ48)*($R$3:$R$34=CS$3),0),0),"")</f>
        <v/>
      </c>
      <c r="CT48" s="157" t="str">
        <f t="array" ref="CT48">IFERROR(INDEX($T$3:$T$34,MATCH(1,($AN$3:$AN$34=$AR48&amp;$AQ48)*($R$3:$R$34=CT$3),0),0),"")</f>
        <v/>
      </c>
      <c r="CU48" s="157" t="str">
        <f t="array" ref="CU48">IFERROR(INDEX($U$3:$U$34,MATCH(1,($AN$3:$AN$34=$AR48&amp;$AQ48)*($R$3:$R$34=CU$3),0),0),"")</f>
        <v/>
      </c>
      <c r="CV48" s="157" t="str">
        <f t="array" ref="CV48">IFERROR(INDEX($S$3:$S$34,MATCH(1,($AN$3:$AN$34=$AR48&amp;$AQ48)*($R$3:$R$34=CV$3),0),0),"")</f>
        <v/>
      </c>
      <c r="CW48" s="159" t="str">
        <f t="array" ref="CW48">IFERROR(INDEX($Q$3:$Q$34,MATCH(1,($AN$3:$AN$34=$AR48&amp;$AQ48)*($R$3:$R$34=CW$3),0),0),"")</f>
        <v/>
      </c>
      <c r="CX48" s="157" t="str">
        <f t="array" ref="CX48">IFERROR(INDEX($T$3:$T$34,MATCH(1,($AN$3:$AN$34=$AR48&amp;$AQ48)*($R$3:$R$34=CX$3),0),0),"")</f>
        <v/>
      </c>
      <c r="CY48" s="157" t="str">
        <f t="array" ref="CY48">IFERROR(INDEX($U$3:$U$34,MATCH(1,($AN$3:$AN$34=$AR48&amp;$AQ48)*($R$3:$R$34=CY$3),0),0),"")</f>
        <v/>
      </c>
      <c r="CZ48" s="157" t="str">
        <f t="array" ref="CZ48">IFERROR(INDEX($S$3:$S$34,MATCH(1,($AN$3:$AN$34=$AR48&amp;$AQ48)*($R$3:$R$34=CZ$3),0),0),"")</f>
        <v/>
      </c>
      <c r="DA48" s="159" t="str">
        <f t="array" ref="DA48">IFERROR(INDEX($Q$3:$Q$34,MATCH(1,($AN$3:$AN$34=$AR48&amp;$AQ48)*($R$3:$R$34=DA$3),0),0),"")</f>
        <v/>
      </c>
      <c r="DB48" s="157" t="str">
        <f t="array" ref="DB48">IFERROR(INDEX($T$3:$T$34,MATCH(1,($AN$3:$AN$34=$AR48&amp;$AQ48)*($R$3:$R$34=DB$3),0),0),"")</f>
        <v/>
      </c>
      <c r="DC48" s="157" t="str">
        <f t="array" ref="DC48">IFERROR(INDEX($U$3:$U$34,MATCH(1,($AN$3:$AN$34=$AR48&amp;$AQ48)*($R$3:$R$34=DC$3),0),0),"")</f>
        <v/>
      </c>
      <c r="DD48" s="157" t="str">
        <f t="array" ref="DD48">IFERROR(INDEX($AA$3:$AA$66,MATCH(1,($AO$3:$AO$66=$AR48&amp;$AQ48)*($Z$3:$Z$66=DD$3),0),0),"")</f>
        <v/>
      </c>
      <c r="DE48" s="159" t="str">
        <f t="array" ref="DE48">IFERROR(INDEX($Y$3:$Y$66,MATCH(1,($AO$3:$AO$66=$AR48&amp;$AQ48)*($Z$3:$Z$66=DE$3),0),0),"")</f>
        <v/>
      </c>
      <c r="DF48" s="157" t="str">
        <f t="array" ref="DF48">IFERROR(INDEX($AB$3:$AB$66,MATCH(1,($AO$3:$AO$66=$AR48&amp;$AQ48)*($Z$3:$Z$66=DF$3),0),0),"")</f>
        <v/>
      </c>
      <c r="DG48" s="157" t="str">
        <f t="array" ref="DG48">IFERROR(INDEX($AC$3:$AC$66,MATCH(1,($AO$3:$AO$66=$AR48&amp;$AQ48)*($Z$3:$Z$66=DG$3),0),0),"")</f>
        <v/>
      </c>
      <c r="DH48" s="157" t="str">
        <f t="array" ref="DH48">IFERROR(INDEX($AA$3:$AA$66,MATCH(1,($AO$3:$AO$66=$AR48&amp;$AQ48)*($Z$3:$Z$66=DH$3),0),0),"")</f>
        <v/>
      </c>
      <c r="DI48" s="159" t="str">
        <f t="array" ref="DI48">IFERROR(INDEX($Y$3:$Y$66,MATCH(1,($AO$3:$AO$66=$AR48&amp;$AQ48)*($Z$3:$Z$66=DI$3),0),0),"")</f>
        <v/>
      </c>
      <c r="DJ48" s="157" t="str">
        <f t="array" ref="DJ48">IFERROR(INDEX($AB$3:$AB$66,MATCH(1,($AO$3:$AO$66=$AR48&amp;$AQ48)*($Z$3:$Z$66=DJ$3),0),0),"")</f>
        <v/>
      </c>
      <c r="DK48" s="157" t="str">
        <f t="array" ref="DK48">IFERROR(INDEX($AC$3:$AC$66,MATCH(1,($AO$3:$AO$66=$AR48&amp;$AQ48)*($Z$3:$Z$66=DK$3),0),0),"")</f>
        <v/>
      </c>
      <c r="DL48" s="157" t="str">
        <f t="array" ref="DL48">IFERROR(INDEX($AA$3:$AA$66,MATCH(1,($AO$3:$AO$66=$AR48&amp;$AQ48)*($Z$3:$Z$66=DL$3),0),0),"")</f>
        <v/>
      </c>
      <c r="DM48" s="159" t="str">
        <f t="array" ref="DM48">IFERROR(INDEX($Y$3:$Y$66,MATCH(1,($AO$3:$AO$66=$AR48&amp;$AQ48)*($Z$3:$Z$66=DM$3),0),0),"")</f>
        <v/>
      </c>
      <c r="DN48" s="157" t="str">
        <f t="array" ref="DN48">IFERROR(INDEX($AB$3:$AB$66,MATCH(1,($AO$3:$AO$66=$AR48&amp;$AQ48)*($Z$3:$Z$66=DN$3),0),0),"")</f>
        <v/>
      </c>
      <c r="DO48" s="157" t="str">
        <f t="array" ref="DO48">IFERROR(INDEX($AC$3:$AC$66,MATCH(1,($AO$3:$AO$66=$AR48&amp;$AQ48)*($Z$3:$Z$66=DO$3),0),0),"")</f>
        <v/>
      </c>
      <c r="DP48" s="157" t="str">
        <f t="array" ref="DP48">IFERROR(INDEX($AA$3:$AA$66,MATCH(1,($AO$3:$AO$66=$AR48&amp;$AQ48)*($Z$3:$Z$66=DP$3),0),0),"")</f>
        <v/>
      </c>
      <c r="DQ48" s="159" t="str">
        <f t="array" ref="DQ48">IFERROR(INDEX($Y$3:$Y$66,MATCH(1,($AO$3:$AO$66=$AR48&amp;$AQ48)*($Z$3:$Z$66=DQ$3),0),0),"")</f>
        <v/>
      </c>
      <c r="DR48" s="157" t="str">
        <f t="array" ref="DR48">IFERROR(INDEX($AB$3:$AB$66,MATCH(1,($AO$3:$AO$66=$AR48&amp;$AQ48)*($Z$3:$Z$66=DR$3),0),0),"")</f>
        <v/>
      </c>
      <c r="DS48" s="157" t="str">
        <f t="array" ref="DS48">IFERROR(INDEX($AC$3:$AC$66,MATCH(1,($AO$3:$AO$66=$AR48&amp;$AQ48)*($Z$3:$Z$66=DS$3),0),0),"")</f>
        <v/>
      </c>
      <c r="DT48" s="157" t="str">
        <f t="array" ref="DT48">IFERROR(INDEX($AA$3:$AA$66,MATCH(1,($AO$3:$AO$66=$AR48&amp;$AQ48)*($Z$3:$Z$66=DT$3),0),0),"")</f>
        <v/>
      </c>
      <c r="DU48" s="159" t="str">
        <f t="array" ref="DU48">IFERROR(INDEX($Y$3:$Y$66,MATCH(1,($AO$3:$AO$66=$AR48&amp;$AQ48)*($Z$3:$Z$66=DU$3),0),0),"")</f>
        <v/>
      </c>
      <c r="DV48" s="157" t="str">
        <f t="array" ref="DV48">IFERROR(INDEX($AB$3:$AB$66,MATCH(1,($AO$3:$AO$66=$AR48&amp;$AQ48)*($Z$3:$Z$66=DV$3),0),0),"")</f>
        <v/>
      </c>
      <c r="DW48" s="157" t="str">
        <f t="array" ref="DW48">IFERROR(INDEX($AC$3:$AC$66,MATCH(1,($AO$3:$AO$66=$AR48&amp;$AQ48)*($Z$3:$Z$66=DW$3),0),0),"")</f>
        <v/>
      </c>
      <c r="DX48" s="157" t="str">
        <f t="array" ref="DX48">IFERROR(INDEX($AA$3:$AA$66,MATCH(1,($AO$3:$AO$66=$AR48&amp;$AQ48)*($Z$3:$Z$66=DX$3),0),0),"")</f>
        <v/>
      </c>
      <c r="DY48" s="159" t="str">
        <f t="array" ref="DY48">IFERROR(INDEX($Y$3:$Y$66,MATCH(1,($AO$3:$AO$66=$AR48&amp;$AQ48)*($Z$3:$Z$66=DY$3),0),0),"")</f>
        <v/>
      </c>
      <c r="DZ48" s="157" t="str">
        <f t="array" ref="DZ48">IFERROR(INDEX($AB$3:$AB$66,MATCH(1,($AO$3:$AO$66=$AR48&amp;$AQ48)*($Z$3:$Z$66=DZ$3),0),0),"")</f>
        <v/>
      </c>
      <c r="EA48" s="157" t="str">
        <f t="array" ref="EA48">IFERROR(INDEX($AC$3:$AC$66,MATCH(1,($AO$3:$AO$66=$AR48&amp;$AQ48)*($Z$3:$Z$66=EA$3),0),0),"")</f>
        <v/>
      </c>
      <c r="EB48" s="157" t="str">
        <f t="array" ref="EB48">IFERROR(INDEX($AA$3:$AA$66,MATCH(1,($AO$3:$AO$66=$AR48&amp;$AQ48)*($Z$3:$Z$66=EB$3),0),0),"")</f>
        <v/>
      </c>
      <c r="EC48" s="159" t="str">
        <f t="array" ref="EC48">IFERROR(INDEX($Y$3:$Y$66,MATCH(1,($AO$3:$AO$66=$AR48&amp;$AQ48)*($Z$3:$Z$66=EC$3),0),0),"")</f>
        <v/>
      </c>
      <c r="ED48" s="157" t="str">
        <f t="array" ref="ED48">IFERROR(INDEX($AB$3:$AB$66,MATCH(1,($AO$3:$AO$66=$AR48&amp;$AQ48)*($Z$3:$Z$66=ED$3),0),0),"")</f>
        <v/>
      </c>
      <c r="EE48" s="157" t="str">
        <f t="array" ref="EE48">IFERROR(INDEX($AC$3:$AC$66,MATCH(1,($AO$3:$AO$66=$AR48&amp;$AQ48)*($Z$3:$Z$66=EE$3),0),0),"")</f>
        <v/>
      </c>
      <c r="EF48" s="157" t="str">
        <f t="array" ref="EF48">IFERROR(INDEX($AI$3:$AI$130,MATCH(1,($AP$3:$AP$130=$AR48&amp;$AQ48)*($AH$3:$AH$130=EF$3),0),0),"")</f>
        <v/>
      </c>
      <c r="EG48" s="159" t="str">
        <f t="array" ref="EG48">IFERROR(INDEX($AG$3:$AG$130,MATCH(1,($AP$3:$AP$130=$AR48&amp;$AQ48)*($AH$3:$AH$130=EG$3),0),0),"")</f>
        <v/>
      </c>
      <c r="EH48" s="157" t="str">
        <f t="array" ref="EH48">IFERROR(INDEX($AJ$3:$AJ$130,MATCH(1,($AP$3:$AP$130=$AR48&amp;$AQ48)*($AH$3:$AH$130=EH$3),0),0),"")</f>
        <v/>
      </c>
      <c r="EI48" s="157" t="str">
        <f t="array" ref="EI48">IFERROR(INDEX($AK$3:$AK$130,MATCH(1,($AP$3:$AP$130=$AR48&amp;$AQ48)*($AH$3:$AH$130=EI$3),0),0),"")</f>
        <v/>
      </c>
      <c r="EJ48" s="157" t="str">
        <f t="array" ref="EJ48">IFERROR(INDEX($AI$3:$AI$130,MATCH(1,($AP$3:$AP$130=$AR48&amp;$AQ48)*($AH$3:$AH$130=EJ$3),0),0),"")</f>
        <v/>
      </c>
      <c r="EK48" s="159" t="str">
        <f t="array" ref="EK48">IFERROR(INDEX($AG$3:$AG$130,MATCH(1,($AP$3:$AP$130=$AR48&amp;$AQ48)*($AH$3:$AH$130=EK$3),0),0),"")</f>
        <v/>
      </c>
      <c r="EL48" s="157" t="str">
        <f t="array" ref="EL48">IFERROR(INDEX($AJ$3:$AJ$130,MATCH(1,($AP$3:$AP$130=$AR48&amp;$AQ48)*($AH$3:$AH$130=EL$3),0),0),"")</f>
        <v/>
      </c>
      <c r="EM48" s="157" t="str">
        <f t="array" ref="EM48">IFERROR(INDEX($AK$3:$AK$130,MATCH(1,($AP$3:$AP$130=$AR48&amp;$AQ48)*($AH$3:$AH$130=EM$3),0),0),"")</f>
        <v/>
      </c>
      <c r="EN48" s="157" t="str">
        <f t="array" ref="EN48">IFERROR(INDEX($AI$3:$AI$130,MATCH(1,($AP$3:$AP$130=$AR48&amp;$AQ48)*($AH$3:$AH$130=EN$3),0),0),"")</f>
        <v/>
      </c>
      <c r="EO48" s="159" t="str">
        <f t="array" ref="EO48">IFERROR(INDEX($AG$3:$AG$130,MATCH(1,($AP$3:$AP$130=$AR48&amp;$AQ48)*($AH$3:$AH$130=EO$3),0),0),"")</f>
        <v/>
      </c>
      <c r="EP48" s="157" t="str">
        <f t="array" ref="EP48">IFERROR(INDEX($AJ$3:$AJ$130,MATCH(1,($AP$3:$AP$130=$AR48&amp;$AQ48)*($AH$3:$AH$130=EP$3),0),0),"")</f>
        <v/>
      </c>
      <c r="EQ48" s="157" t="str">
        <f t="array" ref="EQ48">IFERROR(INDEX($AK$3:$AK$130,MATCH(1,($AP$3:$AP$130=$AR48&amp;$AQ48)*($AH$3:$AH$130=EQ$3),0),0),"")</f>
        <v/>
      </c>
      <c r="ER48" s="157" t="str">
        <f t="array" ref="ER48">IFERROR(INDEX($AI$3:$AI$130,MATCH(1,($AP$3:$AP$130=$AR48&amp;$AQ48)*($AH$3:$AH$130=ER$3),0),0),"")</f>
        <v/>
      </c>
      <c r="ES48" s="159" t="str">
        <f t="array" ref="ES48">IFERROR(INDEX($AG$3:$AG$130,MATCH(1,($AP$3:$AP$130=$AR48&amp;$AQ48)*($AH$3:$AH$130=ES$3),0),0),"")</f>
        <v/>
      </c>
      <c r="ET48" s="157" t="str">
        <f t="array" ref="ET48">IFERROR(INDEX($AJ$3:$AJ$130,MATCH(1,($AP$3:$AP$130=$AR48&amp;$AQ48)*($AH$3:$AH$130=ET$3),0),0),"")</f>
        <v/>
      </c>
      <c r="EU48" s="157" t="str">
        <f t="array" ref="EU48">IFERROR(INDEX($AK$3:$AK$130,MATCH(1,($AP$3:$AP$130=$AR48&amp;$AQ48)*($AH$3:$AH$130=EU$3),0),0),"")</f>
        <v/>
      </c>
      <c r="EV48" s="157" t="str">
        <f t="array" ref="EV48">IFERROR(INDEX($AI$3:$AI$130,MATCH(1,($AP$3:$AP$130=$AR48&amp;$AQ48)*($AH$3:$AH$130=EV$3),0),0),"")</f>
        <v/>
      </c>
      <c r="EW48" s="159" t="str">
        <f t="array" ref="EW48">IFERROR(INDEX($AG$3:$AG$130,MATCH(1,($AP$3:$AP$130=$AR48&amp;$AQ48)*($AH$3:$AH$130=EW$3),0),0),"")</f>
        <v/>
      </c>
      <c r="EX48" s="157" t="str">
        <f t="array" ref="EX48">IFERROR(INDEX($AJ$3:$AJ$130,MATCH(1,($AP$3:$AP$130=$AR48&amp;$AQ48)*($AH$3:$AH$130=EX$3),0),0),"")</f>
        <v/>
      </c>
      <c r="EY48" s="157" t="str">
        <f t="array" ref="EY48">IFERROR(INDEX($AK$3:$AK$130,MATCH(1,($AP$3:$AP$130=$AR48&amp;$AQ48)*($AH$3:$AH$130=EY$3),0),0),"")</f>
        <v/>
      </c>
      <c r="EZ48" s="157" t="str">
        <f t="array" ref="EZ48">IFERROR(INDEX($AI$3:$AI$130,MATCH(1,($AP$3:$AP$130=$AR48&amp;$AQ48)*($AH$3:$AH$130=EZ$3),0),0),"")</f>
        <v/>
      </c>
      <c r="FA48" s="159" t="str">
        <f t="array" ref="FA48">IFERROR(INDEX($AG$3:$AG$130,MATCH(1,($AP$3:$AP$130=$AR48&amp;$AQ48)*($AH$3:$AH$130=FA$3),0),0),"")</f>
        <v/>
      </c>
      <c r="FB48" s="157" t="str">
        <f t="array" ref="FB48">IFERROR(INDEX($AJ$3:$AJ$130,MATCH(1,($AP$3:$AP$130=$AR48&amp;$AQ48)*($AH$3:$AH$130=FB$3),0),0),"")</f>
        <v/>
      </c>
      <c r="FC48" s="157" t="str">
        <f t="array" ref="FC48">IFERROR(INDEX($AK$3:$AK$130,MATCH(1,($AP$3:$AP$130=$AR48&amp;$AQ48)*($AH$3:$AH$130=FC$3),0),0),"")</f>
        <v/>
      </c>
      <c r="FD48" s="157" t="str">
        <f t="array" ref="FD48">IFERROR(INDEX($AI$3:$AI$130,MATCH(1,($AP$3:$AP$130=$AR48&amp;$AQ48)*($AH$3:$AH$130=FD$3),0),0),"")</f>
        <v/>
      </c>
      <c r="FE48" s="159" t="str">
        <f t="array" ref="FE48">IFERROR(INDEX($AG$3:$AG$130,MATCH(1,($AP$3:$AP$130=$AR48&amp;$AQ48)*($AH$3:$AH$130=FE$3),0),0),"")</f>
        <v/>
      </c>
      <c r="FF48" s="157" t="str">
        <f t="array" ref="FF48">IFERROR(INDEX($AJ$3:$AJ$130,MATCH(1,($AP$3:$AP$130=$AR48&amp;$AQ48)*($AH$3:$AH$130=FF$3),0),0),"")</f>
        <v/>
      </c>
      <c r="FG48" s="157" t="str">
        <f t="array" ref="FG48">IFERROR(INDEX($AK$3:$AK$130,MATCH(1,($AP$3:$AP$130=$AR48&amp;$AQ48)*($AH$3:$AH$130=FG$3),0),0),"")</f>
        <v/>
      </c>
    </row>
    <row r="49" spans="2:163" ht="13.8" x14ac:dyDescent="0.25">
      <c r="B49" s="155">
        <f>dummy1!O55</f>
        <v>47</v>
      </c>
      <c r="C49" s="156">
        <f>dummy1!P55</f>
        <v>42040</v>
      </c>
      <c r="D49" s="157">
        <f>dummy1!Q55</f>
        <v>0.79166666666666674</v>
      </c>
      <c r="E49" s="155" t="str">
        <f>dummy1!R55</f>
        <v>Court 15</v>
      </c>
      <c r="W49" s="155"/>
      <c r="X49" s="155"/>
      <c r="Y49" s="155"/>
      <c r="Z49" s="155"/>
      <c r="AA49" s="155"/>
      <c r="AG49" s="155" t="str">
        <f t="shared" si="34"/>
        <v/>
      </c>
      <c r="AH49" s="155" t="str">
        <f t="shared" si="35"/>
        <v/>
      </c>
      <c r="AI49" s="155" t="str">
        <f t="shared" si="36"/>
        <v/>
      </c>
      <c r="AJ49" s="155" t="str">
        <f t="shared" si="37"/>
        <v/>
      </c>
      <c r="AK49" s="155" t="str">
        <f t="shared" si="38"/>
        <v/>
      </c>
      <c r="AL49" s="154">
        <f>IF(dummy1!B56=dummy1!B55,IF(dummy1!C56&gt;1,AL48,AL48+1),1)</f>
        <v>3</v>
      </c>
      <c r="AO49" s="155" t="str">
        <f t="shared" si="41"/>
        <v>3Court 15</v>
      </c>
      <c r="AP49" s="155" t="str">
        <f t="shared" si="42"/>
        <v>3Court 15</v>
      </c>
      <c r="AQ49" s="155" t="str">
        <f t="shared" si="63"/>
        <v>Court 6</v>
      </c>
      <c r="AR49" s="155">
        <f t="shared" si="68"/>
        <v>5</v>
      </c>
      <c r="AS49" s="155">
        <f t="shared" ca="1" si="51"/>
        <v>6</v>
      </c>
      <c r="AT49" s="155">
        <f t="shared" ca="1" si="52"/>
        <v>0</v>
      </c>
      <c r="AU49" s="155">
        <f t="shared" ca="1" si="53"/>
        <v>0</v>
      </c>
      <c r="AV49" s="155">
        <f t="shared" ca="1" si="54"/>
        <v>0</v>
      </c>
      <c r="AW49" s="155">
        <f t="shared" ca="1" si="55"/>
        <v>0</v>
      </c>
      <c r="AX49" s="155">
        <f t="shared" ca="1" si="56"/>
        <v>0</v>
      </c>
      <c r="AY49" s="155">
        <f t="shared" ca="1" si="57"/>
        <v>0</v>
      </c>
      <c r="AZ49" s="157" t="str">
        <f t="array" aca="1" ref="AZ49" ca="1">IFERROR(INDEX($K$3:$K$18,MATCH(1,($AM$3:$AM$18=$AR49&amp;$AQ49)*($J$3:$J$18=AZ$3),0),0),"")</f>
        <v/>
      </c>
      <c r="BA49" s="159" t="str">
        <f t="array" aca="1" ref="BA49" ca="1">IFERROR(INDEX($I$3:$I$18,MATCH(1,($AM$3:$AM$18=$AR49&amp;$AQ49)*($J$3:$J$18=BA$3),0),0),"")</f>
        <v/>
      </c>
      <c r="BB49" s="157" t="str">
        <f t="array" aca="1" ref="BB49" ca="1">IFERROR(INDEX($L$3:$L$18,MATCH(1,($AM$3:$AM$18=$AR49&amp;$AQ49)*($J$3:$J$18=BB$3),0),0),"")</f>
        <v/>
      </c>
      <c r="BC49" s="157" t="str">
        <f t="array" aca="1" ref="BC49" ca="1">IFERROR(INDEX($M$3:$M$18,MATCH(1,($AM$3:$AM$18=$AR49&amp;$AQ49)*($J$3:$J$18=BC$3),0),0),"")</f>
        <v/>
      </c>
      <c r="BD49" s="157" t="str">
        <f t="array" aca="1" ref="BD49" ca="1">IFERROR(INDEX($K$3:$K$18,MATCH(1,($AM$3:$AM$18=$AR49&amp;$AQ49)*($J$3:$J$18=BD$3),0),0),"")</f>
        <v/>
      </c>
      <c r="BE49" s="159" t="str">
        <f t="array" aca="1" ref="BE49" ca="1">IFERROR(INDEX($I$3:$I$18,MATCH(1,($AM$3:$AM$18=$AR49&amp;$AQ49)*($J$3:$J$18=BE$3),0),0),"")</f>
        <v/>
      </c>
      <c r="BF49" s="157" t="str">
        <f t="array" aca="1" ref="BF49" ca="1">IFERROR(INDEX($L$3:$L$18,MATCH(1,($AM$3:$AM$18=$AR49&amp;$AQ49)*($J$3:$J$18=BF$3),0),0),"")</f>
        <v/>
      </c>
      <c r="BG49" s="157" t="str">
        <f t="array" aca="1" ref="BG49" ca="1">IFERROR(INDEX($M$3:$M$18,MATCH(1,($AM$3:$AM$18=$AR49&amp;$AQ49)*($J$3:$J$18=BG$3),0),0),"")</f>
        <v/>
      </c>
      <c r="BH49" s="157" t="str">
        <f t="array" aca="1" ref="BH49" ca="1">IFERROR(INDEX($K$3:$K$18,MATCH(1,($AM$3:$AM$18=$AR49&amp;$AQ49)*($J$3:$J$18=BH$3),0),0),"")</f>
        <v/>
      </c>
      <c r="BI49" s="159" t="str">
        <f t="array" aca="1" ref="BI49" ca="1">IFERROR(INDEX($I$3:$I$18,MATCH(1,($AM$3:$AM$18=$AR49&amp;$AQ49)*($J$3:$J$18=BI$3),0),0),"")</f>
        <v/>
      </c>
      <c r="BJ49" s="157" t="str">
        <f t="array" aca="1" ref="BJ49" ca="1">IFERROR(INDEX($L$3:$L$18,MATCH(1,($AM$3:$AM$18=$AR49&amp;$AQ49)*($J$3:$J$18=BJ$3),0),0),"")</f>
        <v/>
      </c>
      <c r="BK49" s="157" t="str">
        <f t="array" aca="1" ref="BK49" ca="1">IFERROR(INDEX($M$3:$M$18,MATCH(1,($AM$3:$AM$18=$AR49&amp;$AQ49)*($J$3:$J$18=BK$3),0),0),"")</f>
        <v/>
      </c>
      <c r="BL49" s="157" t="str">
        <f t="array" aca="1" ref="BL49" ca="1">IFERROR(INDEX($K$3:$K$18,MATCH(1,($AM$3:$AM$18=$AR49&amp;$AQ49)*($J$3:$J$18=BL$3),0),0),"")</f>
        <v/>
      </c>
      <c r="BM49" s="159" t="str">
        <f t="array" aca="1" ref="BM49" ca="1">IFERROR(INDEX($I$3:$I$18,MATCH(1,($AM$3:$AM$18=$AR49&amp;$AQ49)*($J$3:$J$18=BM$3),0),0),"")</f>
        <v/>
      </c>
      <c r="BN49" s="157" t="str">
        <f t="array" aca="1" ref="BN49" ca="1">IFERROR(INDEX($L$3:$L$18,MATCH(1,($AM$3:$AM$18=$AR49&amp;$AQ49)*($J$3:$J$18=BN$3),0),0),"")</f>
        <v/>
      </c>
      <c r="BO49" s="157" t="str">
        <f t="array" aca="1" ref="BO49" ca="1">IFERROR(INDEX($M$3:$M$18,MATCH(1,($AM$3:$AM$18=$AR49&amp;$AQ49)*($J$3:$J$18=BO$3),0),0),"")</f>
        <v/>
      </c>
      <c r="BP49" s="157" t="str">
        <f t="array" aca="1" ref="BP49" ca="1">IFERROR(INDEX($K$3:$K$18,MATCH(1,($AM$3:$AM$18=$AR49&amp;$AQ49)*($J$3:$J$18=BP$3),0),0),"")</f>
        <v/>
      </c>
      <c r="BQ49" s="159" t="str">
        <f t="array" aca="1" ref="BQ49" ca="1">IFERROR(INDEX($I$3:$I$18,MATCH(1,($AM$3:$AM$18=$AR49&amp;$AQ49)*($J$3:$J$18=BQ$3),0),0),"")</f>
        <v/>
      </c>
      <c r="BR49" s="157" t="str">
        <f t="array" aca="1" ref="BR49" ca="1">IFERROR(INDEX($L$3:$L$18,MATCH(1,($AM$3:$AM$18=$AR49&amp;$AQ49)*($J$3:$J$18=BR$3),0),0),"")</f>
        <v/>
      </c>
      <c r="BS49" s="157" t="str">
        <f t="array" aca="1" ref="BS49" ca="1">IFERROR(INDEX($M$3:$M$18,MATCH(1,($AM$3:$AM$18=$AR49&amp;$AQ49)*($J$3:$J$18=BS$3),0),0),"")</f>
        <v/>
      </c>
      <c r="BT49" s="157" t="str">
        <f t="array" aca="1" ref="BT49" ca="1">IFERROR(INDEX($K$3:$K$18,MATCH(1,($AM$3:$AM$18=$AR49&amp;$AQ49)*($J$3:$J$18=BT$3),0),0),"")</f>
        <v/>
      </c>
      <c r="BU49" s="159" t="str">
        <f t="array" aca="1" ref="BU49" ca="1">IFERROR(INDEX($I$3:$I$18,MATCH(1,($AM$3:$AM$18=$AR49&amp;$AQ49)*($J$3:$J$18=BU$3),0),0),"")</f>
        <v/>
      </c>
      <c r="BV49" s="157" t="str">
        <f t="array" aca="1" ref="BV49" ca="1">IFERROR(INDEX($L$3:$L$18,MATCH(1,($AM$3:$AM$18=$AR49&amp;$AQ49)*($J$3:$J$18=BV$3),0),0),"")</f>
        <v/>
      </c>
      <c r="BW49" s="157" t="str">
        <f t="array" aca="1" ref="BW49" ca="1">IFERROR(INDEX($M$3:$M$18,MATCH(1,($AM$3:$AM$18=$AR49&amp;$AQ49)*($J$3:$J$18=BW$3),0),0),"")</f>
        <v/>
      </c>
      <c r="BX49" s="157" t="str">
        <f t="array" aca="1" ref="BX49" ca="1">IFERROR(INDEX($K$3:$K$18,MATCH(1,($AM$3:$AM$18=$AR49&amp;$AQ49)*($J$3:$J$18=BX$3),0),0),"")</f>
        <v/>
      </c>
      <c r="BY49" s="159" t="str">
        <f t="array" aca="1" ref="BY49" ca="1">IFERROR(INDEX($I$3:$I$18,MATCH(1,($AM$3:$AM$18=$AR49&amp;$AQ49)*($J$3:$J$18=BY$3),0),0),"")</f>
        <v/>
      </c>
      <c r="BZ49" s="157" t="str">
        <f t="array" aca="1" ref="BZ49" ca="1">IFERROR(INDEX($L$3:$L$18,MATCH(1,($AM$3:$AM$18=$AR49&amp;$AQ49)*($J$3:$J$18=BZ$3),0),0),"")</f>
        <v/>
      </c>
      <c r="CA49" s="157" t="str">
        <f t="array" aca="1" ref="CA49" ca="1">IFERROR(INDEX($M$3:$M$18,MATCH(1,($AM$3:$AM$18=$AR49&amp;$AQ49)*($J$3:$J$18=CA$3),0),0),"")</f>
        <v/>
      </c>
      <c r="CB49" s="157" t="str">
        <f t="array" ref="CB49">IFERROR(INDEX($S$3:$S$34,MATCH(1,($AN$3:$AN$34=$AR49&amp;$AQ49)*($R$3:$R$34=CB$3),0),0),"")</f>
        <v/>
      </c>
      <c r="CC49" s="159" t="str">
        <f t="array" ref="CC49">IFERROR(INDEX($Q$3:$Q$34,MATCH(1,($AN$3:$AN$34=$AR49&amp;$AQ49)*($R$3:$R$34=CC$3),0),0),"")</f>
        <v/>
      </c>
      <c r="CD49" s="157" t="str">
        <f t="array" ref="CD49">IFERROR(INDEX($T$3:$T$34,MATCH(1,($AN$3:$AN$34=$AR49&amp;$AQ49)*($R$3:$R$34=CD$3),0),0),"")</f>
        <v/>
      </c>
      <c r="CE49" s="157" t="str">
        <f t="array" ref="CE49">IFERROR(INDEX($U$3:$U$34,MATCH(1,($AN$3:$AN$34=$AR49&amp;$AQ49)*($R$3:$R$34=CE$3),0),0),"")</f>
        <v/>
      </c>
      <c r="CF49" s="157" t="str">
        <f t="array" ref="CF49">IFERROR(INDEX($S$3:$S$34,MATCH(1,($AN$3:$AN$34=$AR49&amp;$AQ49)*($R$3:$R$34=CF$3),0),0),"")</f>
        <v/>
      </c>
      <c r="CG49" s="159" t="str">
        <f t="array" ref="CG49">IFERROR(INDEX($Q$3:$Q$34,MATCH(1,($AN$3:$AN$34=$AR49&amp;$AQ49)*($R$3:$R$34=CG$3),0),0),"")</f>
        <v/>
      </c>
      <c r="CH49" s="157" t="str">
        <f t="array" ref="CH49">IFERROR(INDEX($T$3:$T$34,MATCH(1,($AN$3:$AN$34=$AR49&amp;$AQ49)*($R$3:$R$34=CH$3),0),0),"")</f>
        <v/>
      </c>
      <c r="CI49" s="157" t="str">
        <f t="array" ref="CI49">IFERROR(INDEX($U$3:$U$34,MATCH(1,($AN$3:$AN$34=$AR49&amp;$AQ49)*($R$3:$R$34=CI$3),0),0),"")</f>
        <v/>
      </c>
      <c r="CJ49" s="157" t="str">
        <f t="array" ref="CJ49">IFERROR(INDEX($S$3:$S$34,MATCH(1,($AN$3:$AN$34=$AR49&amp;$AQ49)*($R$3:$R$34=CJ$3),0),0),"")</f>
        <v/>
      </c>
      <c r="CK49" s="159" t="str">
        <f t="array" ref="CK49">IFERROR(INDEX($Q$3:$Q$34,MATCH(1,($AN$3:$AN$34=$AR49&amp;$AQ49)*($R$3:$R$34=CK$3),0),0),"")</f>
        <v/>
      </c>
      <c r="CL49" s="157" t="str">
        <f t="array" ref="CL49">IFERROR(INDEX($T$3:$T$34,MATCH(1,($AN$3:$AN$34=$AR49&amp;$AQ49)*($R$3:$R$34=CL$3),0),0),"")</f>
        <v/>
      </c>
      <c r="CM49" s="157" t="str">
        <f t="array" ref="CM49">IFERROR(INDEX($U$3:$U$34,MATCH(1,($AN$3:$AN$34=$AR49&amp;$AQ49)*($R$3:$R$34=CM$3),0),0),"")</f>
        <v/>
      </c>
      <c r="CN49" s="157" t="str">
        <f t="array" ref="CN49">IFERROR(INDEX($S$3:$S$34,MATCH(1,($AN$3:$AN$34=$AR49&amp;$AQ49)*($R$3:$R$34=CN$3),0),0),"")</f>
        <v/>
      </c>
      <c r="CO49" s="159" t="str">
        <f t="array" ref="CO49">IFERROR(INDEX($Q$3:$Q$34,MATCH(1,($AN$3:$AN$34=$AR49&amp;$AQ49)*($R$3:$R$34=CO$3),0),0),"")</f>
        <v/>
      </c>
      <c r="CP49" s="157" t="str">
        <f t="array" ref="CP49">IFERROR(INDEX($T$3:$T$34,MATCH(1,($AN$3:$AN$34=$AR49&amp;$AQ49)*($R$3:$R$34=CP$3),0),0),"")</f>
        <v/>
      </c>
      <c r="CQ49" s="157" t="str">
        <f t="array" ref="CQ49">IFERROR(INDEX($U$3:$U$34,MATCH(1,($AN$3:$AN$34=$AR49&amp;$AQ49)*($R$3:$R$34=CQ$3),0),0),"")</f>
        <v/>
      </c>
      <c r="CR49" s="157" t="str">
        <f t="array" ref="CR49">IFERROR(INDEX($S$3:$S$34,MATCH(1,($AN$3:$AN$34=$AR49&amp;$AQ49)*($R$3:$R$34=CR$3),0),0),"")</f>
        <v/>
      </c>
      <c r="CS49" s="159" t="str">
        <f t="array" ref="CS49">IFERROR(INDEX($Q$3:$Q$34,MATCH(1,($AN$3:$AN$34=$AR49&amp;$AQ49)*($R$3:$R$34=CS$3),0),0),"")</f>
        <v/>
      </c>
      <c r="CT49" s="157" t="str">
        <f t="array" ref="CT49">IFERROR(INDEX($T$3:$T$34,MATCH(1,($AN$3:$AN$34=$AR49&amp;$AQ49)*($R$3:$R$34=CT$3),0),0),"")</f>
        <v/>
      </c>
      <c r="CU49" s="157" t="str">
        <f t="array" ref="CU49">IFERROR(INDEX($U$3:$U$34,MATCH(1,($AN$3:$AN$34=$AR49&amp;$AQ49)*($R$3:$R$34=CU$3),0),0),"")</f>
        <v/>
      </c>
      <c r="CV49" s="157" t="str">
        <f t="array" ref="CV49">IFERROR(INDEX($S$3:$S$34,MATCH(1,($AN$3:$AN$34=$AR49&amp;$AQ49)*($R$3:$R$34=CV$3),0),0),"")</f>
        <v/>
      </c>
      <c r="CW49" s="159" t="str">
        <f t="array" ref="CW49">IFERROR(INDEX($Q$3:$Q$34,MATCH(1,($AN$3:$AN$34=$AR49&amp;$AQ49)*($R$3:$R$34=CW$3),0),0),"")</f>
        <v/>
      </c>
      <c r="CX49" s="157" t="str">
        <f t="array" ref="CX49">IFERROR(INDEX($T$3:$T$34,MATCH(1,($AN$3:$AN$34=$AR49&amp;$AQ49)*($R$3:$R$34=CX$3),0),0),"")</f>
        <v/>
      </c>
      <c r="CY49" s="157" t="str">
        <f t="array" ref="CY49">IFERROR(INDEX($U$3:$U$34,MATCH(1,($AN$3:$AN$34=$AR49&amp;$AQ49)*($R$3:$R$34=CY$3),0),0),"")</f>
        <v/>
      </c>
      <c r="CZ49" s="157" t="str">
        <f t="array" ref="CZ49">IFERROR(INDEX($S$3:$S$34,MATCH(1,($AN$3:$AN$34=$AR49&amp;$AQ49)*($R$3:$R$34=CZ$3),0),0),"")</f>
        <v/>
      </c>
      <c r="DA49" s="159" t="str">
        <f t="array" ref="DA49">IFERROR(INDEX($Q$3:$Q$34,MATCH(1,($AN$3:$AN$34=$AR49&amp;$AQ49)*($R$3:$R$34=DA$3),0),0),"")</f>
        <v/>
      </c>
      <c r="DB49" s="157" t="str">
        <f t="array" ref="DB49">IFERROR(INDEX($T$3:$T$34,MATCH(1,($AN$3:$AN$34=$AR49&amp;$AQ49)*($R$3:$R$34=DB$3),0),0),"")</f>
        <v/>
      </c>
      <c r="DC49" s="157" t="str">
        <f t="array" ref="DC49">IFERROR(INDEX($U$3:$U$34,MATCH(1,($AN$3:$AN$34=$AR49&amp;$AQ49)*($R$3:$R$34=DC$3),0),0),"")</f>
        <v/>
      </c>
      <c r="DD49" s="157" t="str">
        <f t="array" ref="DD49">IFERROR(INDEX($AA$3:$AA$66,MATCH(1,($AO$3:$AO$66=$AR49&amp;$AQ49)*($Z$3:$Z$66=DD$3),0),0),"")</f>
        <v/>
      </c>
      <c r="DE49" s="159" t="str">
        <f t="array" ref="DE49">IFERROR(INDEX($Y$3:$Y$66,MATCH(1,($AO$3:$AO$66=$AR49&amp;$AQ49)*($Z$3:$Z$66=DE$3),0),0),"")</f>
        <v/>
      </c>
      <c r="DF49" s="157" t="str">
        <f t="array" ref="DF49">IFERROR(INDEX($AB$3:$AB$66,MATCH(1,($AO$3:$AO$66=$AR49&amp;$AQ49)*($Z$3:$Z$66=DF$3),0),0),"")</f>
        <v/>
      </c>
      <c r="DG49" s="157" t="str">
        <f t="array" ref="DG49">IFERROR(INDEX($AC$3:$AC$66,MATCH(1,($AO$3:$AO$66=$AR49&amp;$AQ49)*($Z$3:$Z$66=DG$3),0),0),"")</f>
        <v/>
      </c>
      <c r="DH49" s="157" t="str">
        <f t="array" ref="DH49">IFERROR(INDEX($AA$3:$AA$66,MATCH(1,($AO$3:$AO$66=$AR49&amp;$AQ49)*($Z$3:$Z$66=DH$3),0),0),"")</f>
        <v/>
      </c>
      <c r="DI49" s="159" t="str">
        <f t="array" ref="DI49">IFERROR(INDEX($Y$3:$Y$66,MATCH(1,($AO$3:$AO$66=$AR49&amp;$AQ49)*($Z$3:$Z$66=DI$3),0),0),"")</f>
        <v/>
      </c>
      <c r="DJ49" s="157" t="str">
        <f t="array" ref="DJ49">IFERROR(INDEX($AB$3:$AB$66,MATCH(1,($AO$3:$AO$66=$AR49&amp;$AQ49)*($Z$3:$Z$66=DJ$3),0),0),"")</f>
        <v/>
      </c>
      <c r="DK49" s="157" t="str">
        <f t="array" ref="DK49">IFERROR(INDEX($AC$3:$AC$66,MATCH(1,($AO$3:$AO$66=$AR49&amp;$AQ49)*($Z$3:$Z$66=DK$3),0),0),"")</f>
        <v/>
      </c>
      <c r="DL49" s="157" t="str">
        <f t="array" ref="DL49">IFERROR(INDEX($AA$3:$AA$66,MATCH(1,($AO$3:$AO$66=$AR49&amp;$AQ49)*($Z$3:$Z$66=DL$3),0),0),"")</f>
        <v/>
      </c>
      <c r="DM49" s="159" t="str">
        <f t="array" ref="DM49">IFERROR(INDEX($Y$3:$Y$66,MATCH(1,($AO$3:$AO$66=$AR49&amp;$AQ49)*($Z$3:$Z$66=DM$3),0),0),"")</f>
        <v/>
      </c>
      <c r="DN49" s="157" t="str">
        <f t="array" ref="DN49">IFERROR(INDEX($AB$3:$AB$66,MATCH(1,($AO$3:$AO$66=$AR49&amp;$AQ49)*($Z$3:$Z$66=DN$3),0),0),"")</f>
        <v/>
      </c>
      <c r="DO49" s="157" t="str">
        <f t="array" ref="DO49">IFERROR(INDEX($AC$3:$AC$66,MATCH(1,($AO$3:$AO$66=$AR49&amp;$AQ49)*($Z$3:$Z$66=DO$3),0),0),"")</f>
        <v/>
      </c>
      <c r="DP49" s="157" t="str">
        <f t="array" ref="DP49">IFERROR(INDEX($AA$3:$AA$66,MATCH(1,($AO$3:$AO$66=$AR49&amp;$AQ49)*($Z$3:$Z$66=DP$3),0),0),"")</f>
        <v/>
      </c>
      <c r="DQ49" s="159" t="str">
        <f t="array" ref="DQ49">IFERROR(INDEX($Y$3:$Y$66,MATCH(1,($AO$3:$AO$66=$AR49&amp;$AQ49)*($Z$3:$Z$66=DQ$3),0),0),"")</f>
        <v/>
      </c>
      <c r="DR49" s="157" t="str">
        <f t="array" ref="DR49">IFERROR(INDEX($AB$3:$AB$66,MATCH(1,($AO$3:$AO$66=$AR49&amp;$AQ49)*($Z$3:$Z$66=DR$3),0),0),"")</f>
        <v/>
      </c>
      <c r="DS49" s="157" t="str">
        <f t="array" ref="DS49">IFERROR(INDEX($AC$3:$AC$66,MATCH(1,($AO$3:$AO$66=$AR49&amp;$AQ49)*($Z$3:$Z$66=DS$3),0),0),"")</f>
        <v/>
      </c>
      <c r="DT49" s="157" t="str">
        <f t="array" ref="DT49">IFERROR(INDEX($AA$3:$AA$66,MATCH(1,($AO$3:$AO$66=$AR49&amp;$AQ49)*($Z$3:$Z$66=DT$3),0),0),"")</f>
        <v/>
      </c>
      <c r="DU49" s="159" t="str">
        <f t="array" ref="DU49">IFERROR(INDEX($Y$3:$Y$66,MATCH(1,($AO$3:$AO$66=$AR49&amp;$AQ49)*($Z$3:$Z$66=DU$3),0),0),"")</f>
        <v/>
      </c>
      <c r="DV49" s="157" t="str">
        <f t="array" ref="DV49">IFERROR(INDEX($AB$3:$AB$66,MATCH(1,($AO$3:$AO$66=$AR49&amp;$AQ49)*($Z$3:$Z$66=DV$3),0),0),"")</f>
        <v/>
      </c>
      <c r="DW49" s="157" t="str">
        <f t="array" ref="DW49">IFERROR(INDEX($AC$3:$AC$66,MATCH(1,($AO$3:$AO$66=$AR49&amp;$AQ49)*($Z$3:$Z$66=DW$3),0),0),"")</f>
        <v/>
      </c>
      <c r="DX49" s="157" t="str">
        <f t="array" ref="DX49">IFERROR(INDEX($AA$3:$AA$66,MATCH(1,($AO$3:$AO$66=$AR49&amp;$AQ49)*($Z$3:$Z$66=DX$3),0),0),"")</f>
        <v/>
      </c>
      <c r="DY49" s="159" t="str">
        <f t="array" ref="DY49">IFERROR(INDEX($Y$3:$Y$66,MATCH(1,($AO$3:$AO$66=$AR49&amp;$AQ49)*($Z$3:$Z$66=DY$3),0),0),"")</f>
        <v/>
      </c>
      <c r="DZ49" s="157" t="str">
        <f t="array" ref="DZ49">IFERROR(INDEX($AB$3:$AB$66,MATCH(1,($AO$3:$AO$66=$AR49&amp;$AQ49)*($Z$3:$Z$66=DZ$3),0),0),"")</f>
        <v/>
      </c>
      <c r="EA49" s="157" t="str">
        <f t="array" ref="EA49">IFERROR(INDEX($AC$3:$AC$66,MATCH(1,($AO$3:$AO$66=$AR49&amp;$AQ49)*($Z$3:$Z$66=EA$3),0),0),"")</f>
        <v/>
      </c>
      <c r="EB49" s="157" t="str">
        <f t="array" ref="EB49">IFERROR(INDEX($AA$3:$AA$66,MATCH(1,($AO$3:$AO$66=$AR49&amp;$AQ49)*($Z$3:$Z$66=EB$3),0),0),"")</f>
        <v/>
      </c>
      <c r="EC49" s="159" t="str">
        <f t="array" ref="EC49">IFERROR(INDEX($Y$3:$Y$66,MATCH(1,($AO$3:$AO$66=$AR49&amp;$AQ49)*($Z$3:$Z$66=EC$3),0),0),"")</f>
        <v/>
      </c>
      <c r="ED49" s="157" t="str">
        <f t="array" ref="ED49">IFERROR(INDEX($AB$3:$AB$66,MATCH(1,($AO$3:$AO$66=$AR49&amp;$AQ49)*($Z$3:$Z$66=ED$3),0),0),"")</f>
        <v/>
      </c>
      <c r="EE49" s="157" t="str">
        <f t="array" ref="EE49">IFERROR(INDEX($AC$3:$AC$66,MATCH(1,($AO$3:$AO$66=$AR49&amp;$AQ49)*($Z$3:$Z$66=EE$3),0),0),"")</f>
        <v/>
      </c>
      <c r="EF49" s="157" t="str">
        <f t="array" ref="EF49">IFERROR(INDEX($AI$3:$AI$130,MATCH(1,($AP$3:$AP$130=$AR49&amp;$AQ49)*($AH$3:$AH$130=EF$3),0),0),"")</f>
        <v/>
      </c>
      <c r="EG49" s="159" t="str">
        <f t="array" ref="EG49">IFERROR(INDEX($AG$3:$AG$130,MATCH(1,($AP$3:$AP$130=$AR49&amp;$AQ49)*($AH$3:$AH$130=EG$3),0),0),"")</f>
        <v/>
      </c>
      <c r="EH49" s="157" t="str">
        <f t="array" ref="EH49">IFERROR(INDEX($AJ$3:$AJ$130,MATCH(1,($AP$3:$AP$130=$AR49&amp;$AQ49)*($AH$3:$AH$130=EH$3),0),0),"")</f>
        <v/>
      </c>
      <c r="EI49" s="157" t="str">
        <f t="array" ref="EI49">IFERROR(INDEX($AK$3:$AK$130,MATCH(1,($AP$3:$AP$130=$AR49&amp;$AQ49)*($AH$3:$AH$130=EI$3),0),0),"")</f>
        <v/>
      </c>
      <c r="EJ49" s="157" t="str">
        <f t="array" ref="EJ49">IFERROR(INDEX($AI$3:$AI$130,MATCH(1,($AP$3:$AP$130=$AR49&amp;$AQ49)*($AH$3:$AH$130=EJ$3),0),0),"")</f>
        <v/>
      </c>
      <c r="EK49" s="159" t="str">
        <f t="array" ref="EK49">IFERROR(INDEX($AG$3:$AG$130,MATCH(1,($AP$3:$AP$130=$AR49&amp;$AQ49)*($AH$3:$AH$130=EK$3),0),0),"")</f>
        <v/>
      </c>
      <c r="EL49" s="157" t="str">
        <f t="array" ref="EL49">IFERROR(INDEX($AJ$3:$AJ$130,MATCH(1,($AP$3:$AP$130=$AR49&amp;$AQ49)*($AH$3:$AH$130=EL$3),0),0),"")</f>
        <v/>
      </c>
      <c r="EM49" s="157" t="str">
        <f t="array" ref="EM49">IFERROR(INDEX($AK$3:$AK$130,MATCH(1,($AP$3:$AP$130=$AR49&amp;$AQ49)*($AH$3:$AH$130=EM$3),0),0),"")</f>
        <v/>
      </c>
      <c r="EN49" s="157" t="str">
        <f t="array" ref="EN49">IFERROR(INDEX($AI$3:$AI$130,MATCH(1,($AP$3:$AP$130=$AR49&amp;$AQ49)*($AH$3:$AH$130=EN$3),0),0),"")</f>
        <v/>
      </c>
      <c r="EO49" s="159" t="str">
        <f t="array" ref="EO49">IFERROR(INDEX($AG$3:$AG$130,MATCH(1,($AP$3:$AP$130=$AR49&amp;$AQ49)*($AH$3:$AH$130=EO$3),0),0),"")</f>
        <v/>
      </c>
      <c r="EP49" s="157" t="str">
        <f t="array" ref="EP49">IFERROR(INDEX($AJ$3:$AJ$130,MATCH(1,($AP$3:$AP$130=$AR49&amp;$AQ49)*($AH$3:$AH$130=EP$3),0),0),"")</f>
        <v/>
      </c>
      <c r="EQ49" s="157" t="str">
        <f t="array" ref="EQ49">IFERROR(INDEX($AK$3:$AK$130,MATCH(1,($AP$3:$AP$130=$AR49&amp;$AQ49)*($AH$3:$AH$130=EQ$3),0),0),"")</f>
        <v/>
      </c>
      <c r="ER49" s="157" t="str">
        <f t="array" ref="ER49">IFERROR(INDEX($AI$3:$AI$130,MATCH(1,($AP$3:$AP$130=$AR49&amp;$AQ49)*($AH$3:$AH$130=ER$3),0),0),"")</f>
        <v/>
      </c>
      <c r="ES49" s="159" t="str">
        <f t="array" ref="ES49">IFERROR(INDEX($AG$3:$AG$130,MATCH(1,($AP$3:$AP$130=$AR49&amp;$AQ49)*($AH$3:$AH$130=ES$3),0),0),"")</f>
        <v/>
      </c>
      <c r="ET49" s="157" t="str">
        <f t="array" ref="ET49">IFERROR(INDEX($AJ$3:$AJ$130,MATCH(1,($AP$3:$AP$130=$AR49&amp;$AQ49)*($AH$3:$AH$130=ET$3),0),0),"")</f>
        <v/>
      </c>
      <c r="EU49" s="157" t="str">
        <f t="array" ref="EU49">IFERROR(INDEX($AK$3:$AK$130,MATCH(1,($AP$3:$AP$130=$AR49&amp;$AQ49)*($AH$3:$AH$130=EU$3),0),0),"")</f>
        <v/>
      </c>
      <c r="EV49" s="157" t="str">
        <f t="array" ref="EV49">IFERROR(INDEX($AI$3:$AI$130,MATCH(1,($AP$3:$AP$130=$AR49&amp;$AQ49)*($AH$3:$AH$130=EV$3),0),0),"")</f>
        <v/>
      </c>
      <c r="EW49" s="159" t="str">
        <f t="array" ref="EW49">IFERROR(INDEX($AG$3:$AG$130,MATCH(1,($AP$3:$AP$130=$AR49&amp;$AQ49)*($AH$3:$AH$130=EW$3),0),0),"")</f>
        <v/>
      </c>
      <c r="EX49" s="157" t="str">
        <f t="array" ref="EX49">IFERROR(INDEX($AJ$3:$AJ$130,MATCH(1,($AP$3:$AP$130=$AR49&amp;$AQ49)*($AH$3:$AH$130=EX$3),0),0),"")</f>
        <v/>
      </c>
      <c r="EY49" s="157" t="str">
        <f t="array" ref="EY49">IFERROR(INDEX($AK$3:$AK$130,MATCH(1,($AP$3:$AP$130=$AR49&amp;$AQ49)*($AH$3:$AH$130=EY$3),0),0),"")</f>
        <v/>
      </c>
      <c r="EZ49" s="157" t="str">
        <f t="array" ref="EZ49">IFERROR(INDEX($AI$3:$AI$130,MATCH(1,($AP$3:$AP$130=$AR49&amp;$AQ49)*($AH$3:$AH$130=EZ$3),0),0),"")</f>
        <v/>
      </c>
      <c r="FA49" s="159" t="str">
        <f t="array" ref="FA49">IFERROR(INDEX($AG$3:$AG$130,MATCH(1,($AP$3:$AP$130=$AR49&amp;$AQ49)*($AH$3:$AH$130=FA$3),0),0),"")</f>
        <v/>
      </c>
      <c r="FB49" s="157" t="str">
        <f t="array" ref="FB49">IFERROR(INDEX($AJ$3:$AJ$130,MATCH(1,($AP$3:$AP$130=$AR49&amp;$AQ49)*($AH$3:$AH$130=FB$3),0),0),"")</f>
        <v/>
      </c>
      <c r="FC49" s="157" t="str">
        <f t="array" ref="FC49">IFERROR(INDEX($AK$3:$AK$130,MATCH(1,($AP$3:$AP$130=$AR49&amp;$AQ49)*($AH$3:$AH$130=FC$3),0),0),"")</f>
        <v/>
      </c>
      <c r="FD49" s="157" t="str">
        <f t="array" ref="FD49">IFERROR(INDEX($AI$3:$AI$130,MATCH(1,($AP$3:$AP$130=$AR49&amp;$AQ49)*($AH$3:$AH$130=FD$3),0),0),"")</f>
        <v/>
      </c>
      <c r="FE49" s="159" t="str">
        <f t="array" ref="FE49">IFERROR(INDEX($AG$3:$AG$130,MATCH(1,($AP$3:$AP$130=$AR49&amp;$AQ49)*($AH$3:$AH$130=FE$3),0),0),"")</f>
        <v/>
      </c>
      <c r="FF49" s="157" t="str">
        <f t="array" ref="FF49">IFERROR(INDEX($AJ$3:$AJ$130,MATCH(1,($AP$3:$AP$130=$AR49&amp;$AQ49)*($AH$3:$AH$130=FF$3),0),0),"")</f>
        <v/>
      </c>
      <c r="FG49" s="157" t="str">
        <f t="array" ref="FG49">IFERROR(INDEX($AK$3:$AK$130,MATCH(1,($AP$3:$AP$130=$AR49&amp;$AQ49)*($AH$3:$AH$130=FG$3),0),0),"")</f>
        <v/>
      </c>
    </row>
    <row r="50" spans="2:163" ht="13.8" x14ac:dyDescent="0.25">
      <c r="B50" s="155">
        <f>dummy1!O56</f>
        <v>48</v>
      </c>
      <c r="C50" s="156">
        <f>dummy1!P56</f>
        <v>42040</v>
      </c>
      <c r="D50" s="157">
        <f>dummy1!Q56</f>
        <v>0.79166666666666674</v>
      </c>
      <c r="E50" s="155" t="str">
        <f>dummy1!R56</f>
        <v>Court 16</v>
      </c>
      <c r="W50" s="155"/>
      <c r="X50" s="155"/>
      <c r="Y50" s="155"/>
      <c r="Z50" s="155"/>
      <c r="AA50" s="155"/>
      <c r="AG50" s="155" t="str">
        <f t="shared" si="34"/>
        <v/>
      </c>
      <c r="AH50" s="155" t="str">
        <f t="shared" si="35"/>
        <v/>
      </c>
      <c r="AI50" s="155" t="str">
        <f t="shared" si="36"/>
        <v/>
      </c>
      <c r="AJ50" s="155" t="str">
        <f t="shared" si="37"/>
        <v/>
      </c>
      <c r="AK50" s="155" t="str">
        <f t="shared" si="38"/>
        <v/>
      </c>
      <c r="AL50" s="154">
        <f>IF(dummy1!B57=dummy1!B56,IF(dummy1!C57&gt;1,AL49,AL49+1),1)</f>
        <v>3</v>
      </c>
      <c r="AO50" s="155" t="str">
        <f t="shared" si="41"/>
        <v>3Court 16</v>
      </c>
      <c r="AP50" s="155" t="str">
        <f t="shared" si="42"/>
        <v>3Court 16</v>
      </c>
      <c r="AQ50" s="155" t="str">
        <f t="shared" si="63"/>
        <v>Court 6</v>
      </c>
      <c r="AR50" s="155">
        <f t="shared" si="68"/>
        <v>6</v>
      </c>
      <c r="AS50" s="155">
        <f t="shared" ca="1" si="51"/>
        <v>6</v>
      </c>
      <c r="AT50" s="155">
        <f t="shared" ca="1" si="52"/>
        <v>0</v>
      </c>
      <c r="AU50" s="155">
        <f t="shared" ca="1" si="53"/>
        <v>0</v>
      </c>
      <c r="AV50" s="155">
        <f t="shared" ca="1" si="54"/>
        <v>0</v>
      </c>
      <c r="AW50" s="155">
        <f t="shared" ca="1" si="55"/>
        <v>0</v>
      </c>
      <c r="AX50" s="155">
        <f t="shared" ca="1" si="56"/>
        <v>0</v>
      </c>
      <c r="AY50" s="155">
        <f t="shared" ca="1" si="57"/>
        <v>0</v>
      </c>
      <c r="AZ50" s="157" t="str">
        <f t="array" aca="1" ref="AZ50" ca="1">IFERROR(INDEX($K$3:$K$18,MATCH(1,($AM$3:$AM$18=$AR50&amp;$AQ50)*($J$3:$J$18=AZ$3),0),0),"")</f>
        <v/>
      </c>
      <c r="BA50" s="159" t="str">
        <f t="array" aca="1" ref="BA50" ca="1">IFERROR(INDEX($I$3:$I$18,MATCH(1,($AM$3:$AM$18=$AR50&amp;$AQ50)*($J$3:$J$18=BA$3),0),0),"")</f>
        <v/>
      </c>
      <c r="BB50" s="157" t="str">
        <f t="array" aca="1" ref="BB50" ca="1">IFERROR(INDEX($L$3:$L$18,MATCH(1,($AM$3:$AM$18=$AR50&amp;$AQ50)*($J$3:$J$18=BB$3),0),0),"")</f>
        <v/>
      </c>
      <c r="BC50" s="157" t="str">
        <f t="array" aca="1" ref="BC50" ca="1">IFERROR(INDEX($M$3:$M$18,MATCH(1,($AM$3:$AM$18=$AR50&amp;$AQ50)*($J$3:$J$18=BC$3),0),0),"")</f>
        <v/>
      </c>
      <c r="BD50" s="157" t="str">
        <f t="array" aca="1" ref="BD50" ca="1">IFERROR(INDEX($K$3:$K$18,MATCH(1,($AM$3:$AM$18=$AR50&amp;$AQ50)*($J$3:$J$18=BD$3),0),0),"")</f>
        <v/>
      </c>
      <c r="BE50" s="159" t="str">
        <f t="array" aca="1" ref="BE50" ca="1">IFERROR(INDEX($I$3:$I$18,MATCH(1,($AM$3:$AM$18=$AR50&amp;$AQ50)*($J$3:$J$18=BE$3),0),0),"")</f>
        <v/>
      </c>
      <c r="BF50" s="157" t="str">
        <f t="array" aca="1" ref="BF50" ca="1">IFERROR(INDEX($L$3:$L$18,MATCH(1,($AM$3:$AM$18=$AR50&amp;$AQ50)*($J$3:$J$18=BF$3),0),0),"")</f>
        <v/>
      </c>
      <c r="BG50" s="157" t="str">
        <f t="array" aca="1" ref="BG50" ca="1">IFERROR(INDEX($M$3:$M$18,MATCH(1,($AM$3:$AM$18=$AR50&amp;$AQ50)*($J$3:$J$18=BG$3),0),0),"")</f>
        <v/>
      </c>
      <c r="BH50" s="157" t="str">
        <f t="array" aca="1" ref="BH50" ca="1">IFERROR(INDEX($K$3:$K$18,MATCH(1,($AM$3:$AM$18=$AR50&amp;$AQ50)*($J$3:$J$18=BH$3),0),0),"")</f>
        <v/>
      </c>
      <c r="BI50" s="159" t="str">
        <f t="array" aca="1" ref="BI50" ca="1">IFERROR(INDEX($I$3:$I$18,MATCH(1,($AM$3:$AM$18=$AR50&amp;$AQ50)*($J$3:$J$18=BI$3),0),0),"")</f>
        <v/>
      </c>
      <c r="BJ50" s="157" t="str">
        <f t="array" aca="1" ref="BJ50" ca="1">IFERROR(INDEX($L$3:$L$18,MATCH(1,($AM$3:$AM$18=$AR50&amp;$AQ50)*($J$3:$J$18=BJ$3),0),0),"")</f>
        <v/>
      </c>
      <c r="BK50" s="157" t="str">
        <f t="array" aca="1" ref="BK50" ca="1">IFERROR(INDEX($M$3:$M$18,MATCH(1,($AM$3:$AM$18=$AR50&amp;$AQ50)*($J$3:$J$18=BK$3),0),0),"")</f>
        <v/>
      </c>
      <c r="BL50" s="157" t="str">
        <f t="array" aca="1" ref="BL50" ca="1">IFERROR(INDEX($K$3:$K$18,MATCH(1,($AM$3:$AM$18=$AR50&amp;$AQ50)*($J$3:$J$18=BL$3),0),0),"")</f>
        <v/>
      </c>
      <c r="BM50" s="159" t="str">
        <f t="array" aca="1" ref="BM50" ca="1">IFERROR(INDEX($I$3:$I$18,MATCH(1,($AM$3:$AM$18=$AR50&amp;$AQ50)*($J$3:$J$18=BM$3),0),0),"")</f>
        <v/>
      </c>
      <c r="BN50" s="157" t="str">
        <f t="array" aca="1" ref="BN50" ca="1">IFERROR(INDEX($L$3:$L$18,MATCH(1,($AM$3:$AM$18=$AR50&amp;$AQ50)*($J$3:$J$18=BN$3),0),0),"")</f>
        <v/>
      </c>
      <c r="BO50" s="157" t="str">
        <f t="array" aca="1" ref="BO50" ca="1">IFERROR(INDEX($M$3:$M$18,MATCH(1,($AM$3:$AM$18=$AR50&amp;$AQ50)*($J$3:$J$18=BO$3),0),0),"")</f>
        <v/>
      </c>
      <c r="BP50" s="157" t="str">
        <f t="array" aca="1" ref="BP50" ca="1">IFERROR(INDEX($K$3:$K$18,MATCH(1,($AM$3:$AM$18=$AR50&amp;$AQ50)*($J$3:$J$18=BP$3),0),0),"")</f>
        <v/>
      </c>
      <c r="BQ50" s="159" t="str">
        <f t="array" aca="1" ref="BQ50" ca="1">IFERROR(INDEX($I$3:$I$18,MATCH(1,($AM$3:$AM$18=$AR50&amp;$AQ50)*($J$3:$J$18=BQ$3),0),0),"")</f>
        <v/>
      </c>
      <c r="BR50" s="157" t="str">
        <f t="array" aca="1" ref="BR50" ca="1">IFERROR(INDEX($L$3:$L$18,MATCH(1,($AM$3:$AM$18=$AR50&amp;$AQ50)*($J$3:$J$18=BR$3),0),0),"")</f>
        <v/>
      </c>
      <c r="BS50" s="157" t="str">
        <f t="array" aca="1" ref="BS50" ca="1">IFERROR(INDEX($M$3:$M$18,MATCH(1,($AM$3:$AM$18=$AR50&amp;$AQ50)*($J$3:$J$18=BS$3),0),0),"")</f>
        <v/>
      </c>
      <c r="BT50" s="157" t="str">
        <f t="array" aca="1" ref="BT50" ca="1">IFERROR(INDEX($K$3:$K$18,MATCH(1,($AM$3:$AM$18=$AR50&amp;$AQ50)*($J$3:$J$18=BT$3),0),0),"")</f>
        <v/>
      </c>
      <c r="BU50" s="159" t="str">
        <f t="array" aca="1" ref="BU50" ca="1">IFERROR(INDEX($I$3:$I$18,MATCH(1,($AM$3:$AM$18=$AR50&amp;$AQ50)*($J$3:$J$18=BU$3),0),0),"")</f>
        <v/>
      </c>
      <c r="BV50" s="157" t="str">
        <f t="array" aca="1" ref="BV50" ca="1">IFERROR(INDEX($L$3:$L$18,MATCH(1,($AM$3:$AM$18=$AR50&amp;$AQ50)*($J$3:$J$18=BV$3),0),0),"")</f>
        <v/>
      </c>
      <c r="BW50" s="157" t="str">
        <f t="array" aca="1" ref="BW50" ca="1">IFERROR(INDEX($M$3:$M$18,MATCH(1,($AM$3:$AM$18=$AR50&amp;$AQ50)*($J$3:$J$18=BW$3),0),0),"")</f>
        <v/>
      </c>
      <c r="BX50" s="157" t="str">
        <f t="array" aca="1" ref="BX50" ca="1">IFERROR(INDEX($K$3:$K$18,MATCH(1,($AM$3:$AM$18=$AR50&amp;$AQ50)*($J$3:$J$18=BX$3),0),0),"")</f>
        <v/>
      </c>
      <c r="BY50" s="159" t="str">
        <f t="array" aca="1" ref="BY50" ca="1">IFERROR(INDEX($I$3:$I$18,MATCH(1,($AM$3:$AM$18=$AR50&amp;$AQ50)*($J$3:$J$18=BY$3),0),0),"")</f>
        <v/>
      </c>
      <c r="BZ50" s="157" t="str">
        <f t="array" aca="1" ref="BZ50" ca="1">IFERROR(INDEX($L$3:$L$18,MATCH(1,($AM$3:$AM$18=$AR50&amp;$AQ50)*($J$3:$J$18=BZ$3),0),0),"")</f>
        <v/>
      </c>
      <c r="CA50" s="157" t="str">
        <f t="array" aca="1" ref="CA50" ca="1">IFERROR(INDEX($M$3:$M$18,MATCH(1,($AM$3:$AM$18=$AR50&amp;$AQ50)*($J$3:$J$18=CA$3),0),0),"")</f>
        <v/>
      </c>
      <c r="CB50" s="157" t="str">
        <f t="array" ref="CB50">IFERROR(INDEX($S$3:$S$34,MATCH(1,($AN$3:$AN$34=$AR50&amp;$AQ50)*($R$3:$R$34=CB$3),0),0),"")</f>
        <v/>
      </c>
      <c r="CC50" s="159" t="str">
        <f t="array" ref="CC50">IFERROR(INDEX($Q$3:$Q$34,MATCH(1,($AN$3:$AN$34=$AR50&amp;$AQ50)*($R$3:$R$34=CC$3),0),0),"")</f>
        <v/>
      </c>
      <c r="CD50" s="157" t="str">
        <f t="array" ref="CD50">IFERROR(INDEX($T$3:$T$34,MATCH(1,($AN$3:$AN$34=$AR50&amp;$AQ50)*($R$3:$R$34=CD$3),0),0),"")</f>
        <v/>
      </c>
      <c r="CE50" s="157" t="str">
        <f t="array" ref="CE50">IFERROR(INDEX($U$3:$U$34,MATCH(1,($AN$3:$AN$34=$AR50&amp;$AQ50)*($R$3:$R$34=CE$3),0),0),"")</f>
        <v/>
      </c>
      <c r="CF50" s="157" t="str">
        <f t="array" ref="CF50">IFERROR(INDEX($S$3:$S$34,MATCH(1,($AN$3:$AN$34=$AR50&amp;$AQ50)*($R$3:$R$34=CF$3),0),0),"")</f>
        <v/>
      </c>
      <c r="CG50" s="159" t="str">
        <f t="array" ref="CG50">IFERROR(INDEX($Q$3:$Q$34,MATCH(1,($AN$3:$AN$34=$AR50&amp;$AQ50)*($R$3:$R$34=CG$3),0),0),"")</f>
        <v/>
      </c>
      <c r="CH50" s="157" t="str">
        <f t="array" ref="CH50">IFERROR(INDEX($T$3:$T$34,MATCH(1,($AN$3:$AN$34=$AR50&amp;$AQ50)*($R$3:$R$34=CH$3),0),0),"")</f>
        <v/>
      </c>
      <c r="CI50" s="157" t="str">
        <f t="array" ref="CI50">IFERROR(INDEX($U$3:$U$34,MATCH(1,($AN$3:$AN$34=$AR50&amp;$AQ50)*($R$3:$R$34=CI$3),0),0),"")</f>
        <v/>
      </c>
      <c r="CJ50" s="157" t="str">
        <f t="array" ref="CJ50">IFERROR(INDEX($S$3:$S$34,MATCH(1,($AN$3:$AN$34=$AR50&amp;$AQ50)*($R$3:$R$34=CJ$3),0),0),"")</f>
        <v/>
      </c>
      <c r="CK50" s="159" t="str">
        <f t="array" ref="CK50">IFERROR(INDEX($Q$3:$Q$34,MATCH(1,($AN$3:$AN$34=$AR50&amp;$AQ50)*($R$3:$R$34=CK$3),0),0),"")</f>
        <v/>
      </c>
      <c r="CL50" s="157" t="str">
        <f t="array" ref="CL50">IFERROR(INDEX($T$3:$T$34,MATCH(1,($AN$3:$AN$34=$AR50&amp;$AQ50)*($R$3:$R$34=CL$3),0),0),"")</f>
        <v/>
      </c>
      <c r="CM50" s="157" t="str">
        <f t="array" ref="CM50">IFERROR(INDEX($U$3:$U$34,MATCH(1,($AN$3:$AN$34=$AR50&amp;$AQ50)*($R$3:$R$34=CM$3),0),0),"")</f>
        <v/>
      </c>
      <c r="CN50" s="157" t="str">
        <f t="array" ref="CN50">IFERROR(INDEX($S$3:$S$34,MATCH(1,($AN$3:$AN$34=$AR50&amp;$AQ50)*($R$3:$R$34=CN$3),0),0),"")</f>
        <v/>
      </c>
      <c r="CO50" s="159" t="str">
        <f t="array" ref="CO50">IFERROR(INDEX($Q$3:$Q$34,MATCH(1,($AN$3:$AN$34=$AR50&amp;$AQ50)*($R$3:$R$34=CO$3),0),0),"")</f>
        <v/>
      </c>
      <c r="CP50" s="157" t="str">
        <f t="array" ref="CP50">IFERROR(INDEX($T$3:$T$34,MATCH(1,($AN$3:$AN$34=$AR50&amp;$AQ50)*($R$3:$R$34=CP$3),0),0),"")</f>
        <v/>
      </c>
      <c r="CQ50" s="157" t="str">
        <f t="array" ref="CQ50">IFERROR(INDEX($U$3:$U$34,MATCH(1,($AN$3:$AN$34=$AR50&amp;$AQ50)*($R$3:$R$34=CQ$3),0),0),"")</f>
        <v/>
      </c>
      <c r="CR50" s="157" t="str">
        <f t="array" ref="CR50">IFERROR(INDEX($S$3:$S$34,MATCH(1,($AN$3:$AN$34=$AR50&amp;$AQ50)*($R$3:$R$34=CR$3),0),0),"")</f>
        <v/>
      </c>
      <c r="CS50" s="159" t="str">
        <f t="array" ref="CS50">IFERROR(INDEX($Q$3:$Q$34,MATCH(1,($AN$3:$AN$34=$AR50&amp;$AQ50)*($R$3:$R$34=CS$3),0),0),"")</f>
        <v/>
      </c>
      <c r="CT50" s="157" t="str">
        <f t="array" ref="CT50">IFERROR(INDEX($T$3:$T$34,MATCH(1,($AN$3:$AN$34=$AR50&amp;$AQ50)*($R$3:$R$34=CT$3),0),0),"")</f>
        <v/>
      </c>
      <c r="CU50" s="157" t="str">
        <f t="array" ref="CU50">IFERROR(INDEX($U$3:$U$34,MATCH(1,($AN$3:$AN$34=$AR50&amp;$AQ50)*($R$3:$R$34=CU$3),0),0),"")</f>
        <v/>
      </c>
      <c r="CV50" s="157" t="str">
        <f t="array" ref="CV50">IFERROR(INDEX($S$3:$S$34,MATCH(1,($AN$3:$AN$34=$AR50&amp;$AQ50)*($R$3:$R$34=CV$3),0),0),"")</f>
        <v/>
      </c>
      <c r="CW50" s="159" t="str">
        <f t="array" ref="CW50">IFERROR(INDEX($Q$3:$Q$34,MATCH(1,($AN$3:$AN$34=$AR50&amp;$AQ50)*($R$3:$R$34=CW$3),0),0),"")</f>
        <v/>
      </c>
      <c r="CX50" s="157" t="str">
        <f t="array" ref="CX50">IFERROR(INDEX($T$3:$T$34,MATCH(1,($AN$3:$AN$34=$AR50&amp;$AQ50)*($R$3:$R$34=CX$3),0),0),"")</f>
        <v/>
      </c>
      <c r="CY50" s="157" t="str">
        <f t="array" ref="CY50">IFERROR(INDEX($U$3:$U$34,MATCH(1,($AN$3:$AN$34=$AR50&amp;$AQ50)*($R$3:$R$34=CY$3),0),0),"")</f>
        <v/>
      </c>
      <c r="CZ50" s="157" t="str">
        <f t="array" ref="CZ50">IFERROR(INDEX($S$3:$S$34,MATCH(1,($AN$3:$AN$34=$AR50&amp;$AQ50)*($R$3:$R$34=CZ$3),0),0),"")</f>
        <v/>
      </c>
      <c r="DA50" s="159" t="str">
        <f t="array" ref="DA50">IFERROR(INDEX($Q$3:$Q$34,MATCH(1,($AN$3:$AN$34=$AR50&amp;$AQ50)*($R$3:$R$34=DA$3),0),0),"")</f>
        <v/>
      </c>
      <c r="DB50" s="157" t="str">
        <f t="array" ref="DB50">IFERROR(INDEX($T$3:$T$34,MATCH(1,($AN$3:$AN$34=$AR50&amp;$AQ50)*($R$3:$R$34=DB$3),0),0),"")</f>
        <v/>
      </c>
      <c r="DC50" s="157" t="str">
        <f t="array" ref="DC50">IFERROR(INDEX($U$3:$U$34,MATCH(1,($AN$3:$AN$34=$AR50&amp;$AQ50)*($R$3:$R$34=DC$3),0),0),"")</f>
        <v/>
      </c>
      <c r="DD50" s="157" t="str">
        <f t="array" ref="DD50">IFERROR(INDEX($AA$3:$AA$66,MATCH(1,($AO$3:$AO$66=$AR50&amp;$AQ50)*($Z$3:$Z$66=DD$3),0),0),"")</f>
        <v/>
      </c>
      <c r="DE50" s="159" t="str">
        <f t="array" ref="DE50">IFERROR(INDEX($Y$3:$Y$66,MATCH(1,($AO$3:$AO$66=$AR50&amp;$AQ50)*($Z$3:$Z$66=DE$3),0),0),"")</f>
        <v/>
      </c>
      <c r="DF50" s="157" t="str">
        <f t="array" ref="DF50">IFERROR(INDEX($AB$3:$AB$66,MATCH(1,($AO$3:$AO$66=$AR50&amp;$AQ50)*($Z$3:$Z$66=DF$3),0),0),"")</f>
        <v/>
      </c>
      <c r="DG50" s="157" t="str">
        <f t="array" ref="DG50">IFERROR(INDEX($AC$3:$AC$66,MATCH(1,($AO$3:$AO$66=$AR50&amp;$AQ50)*($Z$3:$Z$66=DG$3),0),0),"")</f>
        <v/>
      </c>
      <c r="DH50" s="157" t="str">
        <f t="array" ref="DH50">IFERROR(INDEX($AA$3:$AA$66,MATCH(1,($AO$3:$AO$66=$AR50&amp;$AQ50)*($Z$3:$Z$66=DH$3),0),0),"")</f>
        <v/>
      </c>
      <c r="DI50" s="159" t="str">
        <f t="array" ref="DI50">IFERROR(INDEX($Y$3:$Y$66,MATCH(1,($AO$3:$AO$66=$AR50&amp;$AQ50)*($Z$3:$Z$66=DI$3),0),0),"")</f>
        <v/>
      </c>
      <c r="DJ50" s="157" t="str">
        <f t="array" ref="DJ50">IFERROR(INDEX($AB$3:$AB$66,MATCH(1,($AO$3:$AO$66=$AR50&amp;$AQ50)*($Z$3:$Z$66=DJ$3),0),0),"")</f>
        <v/>
      </c>
      <c r="DK50" s="157" t="str">
        <f t="array" ref="DK50">IFERROR(INDEX($AC$3:$AC$66,MATCH(1,($AO$3:$AO$66=$AR50&amp;$AQ50)*($Z$3:$Z$66=DK$3),0),0),"")</f>
        <v/>
      </c>
      <c r="DL50" s="157" t="str">
        <f t="array" ref="DL50">IFERROR(INDEX($AA$3:$AA$66,MATCH(1,($AO$3:$AO$66=$AR50&amp;$AQ50)*($Z$3:$Z$66=DL$3),0),0),"")</f>
        <v/>
      </c>
      <c r="DM50" s="159" t="str">
        <f t="array" ref="DM50">IFERROR(INDEX($Y$3:$Y$66,MATCH(1,($AO$3:$AO$66=$AR50&amp;$AQ50)*($Z$3:$Z$66=DM$3),0),0),"")</f>
        <v/>
      </c>
      <c r="DN50" s="157" t="str">
        <f t="array" ref="DN50">IFERROR(INDEX($AB$3:$AB$66,MATCH(1,($AO$3:$AO$66=$AR50&amp;$AQ50)*($Z$3:$Z$66=DN$3),0),0),"")</f>
        <v/>
      </c>
      <c r="DO50" s="157" t="str">
        <f t="array" ref="DO50">IFERROR(INDEX($AC$3:$AC$66,MATCH(1,($AO$3:$AO$66=$AR50&amp;$AQ50)*($Z$3:$Z$66=DO$3),0),0),"")</f>
        <v/>
      </c>
      <c r="DP50" s="157" t="str">
        <f t="array" ref="DP50">IFERROR(INDEX($AA$3:$AA$66,MATCH(1,($AO$3:$AO$66=$AR50&amp;$AQ50)*($Z$3:$Z$66=DP$3),0),0),"")</f>
        <v/>
      </c>
      <c r="DQ50" s="159" t="str">
        <f t="array" ref="DQ50">IFERROR(INDEX($Y$3:$Y$66,MATCH(1,($AO$3:$AO$66=$AR50&amp;$AQ50)*($Z$3:$Z$66=DQ$3),0),0),"")</f>
        <v/>
      </c>
      <c r="DR50" s="157" t="str">
        <f t="array" ref="DR50">IFERROR(INDEX($AB$3:$AB$66,MATCH(1,($AO$3:$AO$66=$AR50&amp;$AQ50)*($Z$3:$Z$66=DR$3),0),0),"")</f>
        <v/>
      </c>
      <c r="DS50" s="157" t="str">
        <f t="array" ref="DS50">IFERROR(INDEX($AC$3:$AC$66,MATCH(1,($AO$3:$AO$66=$AR50&amp;$AQ50)*($Z$3:$Z$66=DS$3),0),0),"")</f>
        <v/>
      </c>
      <c r="DT50" s="157" t="str">
        <f t="array" ref="DT50">IFERROR(INDEX($AA$3:$AA$66,MATCH(1,($AO$3:$AO$66=$AR50&amp;$AQ50)*($Z$3:$Z$66=DT$3),0),0),"")</f>
        <v/>
      </c>
      <c r="DU50" s="159" t="str">
        <f t="array" ref="DU50">IFERROR(INDEX($Y$3:$Y$66,MATCH(1,($AO$3:$AO$66=$AR50&amp;$AQ50)*($Z$3:$Z$66=DU$3),0),0),"")</f>
        <v/>
      </c>
      <c r="DV50" s="157" t="str">
        <f t="array" ref="DV50">IFERROR(INDEX($AB$3:$AB$66,MATCH(1,($AO$3:$AO$66=$AR50&amp;$AQ50)*($Z$3:$Z$66=DV$3),0),0),"")</f>
        <v/>
      </c>
      <c r="DW50" s="157" t="str">
        <f t="array" ref="DW50">IFERROR(INDEX($AC$3:$AC$66,MATCH(1,($AO$3:$AO$66=$AR50&amp;$AQ50)*($Z$3:$Z$66=DW$3),0),0),"")</f>
        <v/>
      </c>
      <c r="DX50" s="157" t="str">
        <f t="array" ref="DX50">IFERROR(INDEX($AA$3:$AA$66,MATCH(1,($AO$3:$AO$66=$AR50&amp;$AQ50)*($Z$3:$Z$66=DX$3),0),0),"")</f>
        <v/>
      </c>
      <c r="DY50" s="159" t="str">
        <f t="array" ref="DY50">IFERROR(INDEX($Y$3:$Y$66,MATCH(1,($AO$3:$AO$66=$AR50&amp;$AQ50)*($Z$3:$Z$66=DY$3),0),0),"")</f>
        <v/>
      </c>
      <c r="DZ50" s="157" t="str">
        <f t="array" ref="DZ50">IFERROR(INDEX($AB$3:$AB$66,MATCH(1,($AO$3:$AO$66=$AR50&amp;$AQ50)*($Z$3:$Z$66=DZ$3),0),0),"")</f>
        <v/>
      </c>
      <c r="EA50" s="157" t="str">
        <f t="array" ref="EA50">IFERROR(INDEX($AC$3:$AC$66,MATCH(1,($AO$3:$AO$66=$AR50&amp;$AQ50)*($Z$3:$Z$66=EA$3),0),0),"")</f>
        <v/>
      </c>
      <c r="EB50" s="157" t="str">
        <f t="array" ref="EB50">IFERROR(INDEX($AA$3:$AA$66,MATCH(1,($AO$3:$AO$66=$AR50&amp;$AQ50)*($Z$3:$Z$66=EB$3),0),0),"")</f>
        <v/>
      </c>
      <c r="EC50" s="159" t="str">
        <f t="array" ref="EC50">IFERROR(INDEX($Y$3:$Y$66,MATCH(1,($AO$3:$AO$66=$AR50&amp;$AQ50)*($Z$3:$Z$66=EC$3),0),0),"")</f>
        <v/>
      </c>
      <c r="ED50" s="157" t="str">
        <f t="array" ref="ED50">IFERROR(INDEX($AB$3:$AB$66,MATCH(1,($AO$3:$AO$66=$AR50&amp;$AQ50)*($Z$3:$Z$66=ED$3),0),0),"")</f>
        <v/>
      </c>
      <c r="EE50" s="157" t="str">
        <f t="array" ref="EE50">IFERROR(INDEX($AC$3:$AC$66,MATCH(1,($AO$3:$AO$66=$AR50&amp;$AQ50)*($Z$3:$Z$66=EE$3),0),0),"")</f>
        <v/>
      </c>
      <c r="EF50" s="157" t="str">
        <f t="array" ref="EF50">IFERROR(INDEX($AI$3:$AI$130,MATCH(1,($AP$3:$AP$130=$AR50&amp;$AQ50)*($AH$3:$AH$130=EF$3),0),0),"")</f>
        <v/>
      </c>
      <c r="EG50" s="159" t="str">
        <f t="array" ref="EG50">IFERROR(INDEX($AG$3:$AG$130,MATCH(1,($AP$3:$AP$130=$AR50&amp;$AQ50)*($AH$3:$AH$130=EG$3),0),0),"")</f>
        <v/>
      </c>
      <c r="EH50" s="157" t="str">
        <f t="array" ref="EH50">IFERROR(INDEX($AJ$3:$AJ$130,MATCH(1,($AP$3:$AP$130=$AR50&amp;$AQ50)*($AH$3:$AH$130=EH$3),0),0),"")</f>
        <v/>
      </c>
      <c r="EI50" s="157" t="str">
        <f t="array" ref="EI50">IFERROR(INDEX($AK$3:$AK$130,MATCH(1,($AP$3:$AP$130=$AR50&amp;$AQ50)*($AH$3:$AH$130=EI$3),0),0),"")</f>
        <v/>
      </c>
      <c r="EJ50" s="157" t="str">
        <f t="array" ref="EJ50">IFERROR(INDEX($AI$3:$AI$130,MATCH(1,($AP$3:$AP$130=$AR50&amp;$AQ50)*($AH$3:$AH$130=EJ$3),0),0),"")</f>
        <v/>
      </c>
      <c r="EK50" s="159" t="str">
        <f t="array" ref="EK50">IFERROR(INDEX($AG$3:$AG$130,MATCH(1,($AP$3:$AP$130=$AR50&amp;$AQ50)*($AH$3:$AH$130=EK$3),0),0),"")</f>
        <v/>
      </c>
      <c r="EL50" s="157" t="str">
        <f t="array" ref="EL50">IFERROR(INDEX($AJ$3:$AJ$130,MATCH(1,($AP$3:$AP$130=$AR50&amp;$AQ50)*($AH$3:$AH$130=EL$3),0),0),"")</f>
        <v/>
      </c>
      <c r="EM50" s="157" t="str">
        <f t="array" ref="EM50">IFERROR(INDEX($AK$3:$AK$130,MATCH(1,($AP$3:$AP$130=$AR50&amp;$AQ50)*($AH$3:$AH$130=EM$3),0),0),"")</f>
        <v/>
      </c>
      <c r="EN50" s="157" t="str">
        <f t="array" ref="EN50">IFERROR(INDEX($AI$3:$AI$130,MATCH(1,($AP$3:$AP$130=$AR50&amp;$AQ50)*($AH$3:$AH$130=EN$3),0),0),"")</f>
        <v/>
      </c>
      <c r="EO50" s="159" t="str">
        <f t="array" ref="EO50">IFERROR(INDEX($AG$3:$AG$130,MATCH(1,($AP$3:$AP$130=$AR50&amp;$AQ50)*($AH$3:$AH$130=EO$3),0),0),"")</f>
        <v/>
      </c>
      <c r="EP50" s="157" t="str">
        <f t="array" ref="EP50">IFERROR(INDEX($AJ$3:$AJ$130,MATCH(1,($AP$3:$AP$130=$AR50&amp;$AQ50)*($AH$3:$AH$130=EP$3),0),0),"")</f>
        <v/>
      </c>
      <c r="EQ50" s="157" t="str">
        <f t="array" ref="EQ50">IFERROR(INDEX($AK$3:$AK$130,MATCH(1,($AP$3:$AP$130=$AR50&amp;$AQ50)*($AH$3:$AH$130=EQ$3),0),0),"")</f>
        <v/>
      </c>
      <c r="ER50" s="157" t="str">
        <f t="array" ref="ER50">IFERROR(INDEX($AI$3:$AI$130,MATCH(1,($AP$3:$AP$130=$AR50&amp;$AQ50)*($AH$3:$AH$130=ER$3),0),0),"")</f>
        <v/>
      </c>
      <c r="ES50" s="159" t="str">
        <f t="array" ref="ES50">IFERROR(INDEX($AG$3:$AG$130,MATCH(1,($AP$3:$AP$130=$AR50&amp;$AQ50)*($AH$3:$AH$130=ES$3),0),0),"")</f>
        <v/>
      </c>
      <c r="ET50" s="157" t="str">
        <f t="array" ref="ET50">IFERROR(INDEX($AJ$3:$AJ$130,MATCH(1,($AP$3:$AP$130=$AR50&amp;$AQ50)*($AH$3:$AH$130=ET$3),0),0),"")</f>
        <v/>
      </c>
      <c r="EU50" s="157" t="str">
        <f t="array" ref="EU50">IFERROR(INDEX($AK$3:$AK$130,MATCH(1,($AP$3:$AP$130=$AR50&amp;$AQ50)*($AH$3:$AH$130=EU$3),0),0),"")</f>
        <v/>
      </c>
      <c r="EV50" s="157" t="str">
        <f t="array" ref="EV50">IFERROR(INDEX($AI$3:$AI$130,MATCH(1,($AP$3:$AP$130=$AR50&amp;$AQ50)*($AH$3:$AH$130=EV$3),0),0),"")</f>
        <v/>
      </c>
      <c r="EW50" s="159" t="str">
        <f t="array" ref="EW50">IFERROR(INDEX($AG$3:$AG$130,MATCH(1,($AP$3:$AP$130=$AR50&amp;$AQ50)*($AH$3:$AH$130=EW$3),0),0),"")</f>
        <v/>
      </c>
      <c r="EX50" s="157" t="str">
        <f t="array" ref="EX50">IFERROR(INDEX($AJ$3:$AJ$130,MATCH(1,($AP$3:$AP$130=$AR50&amp;$AQ50)*($AH$3:$AH$130=EX$3),0),0),"")</f>
        <v/>
      </c>
      <c r="EY50" s="157" t="str">
        <f t="array" ref="EY50">IFERROR(INDEX($AK$3:$AK$130,MATCH(1,($AP$3:$AP$130=$AR50&amp;$AQ50)*($AH$3:$AH$130=EY$3),0),0),"")</f>
        <v/>
      </c>
      <c r="EZ50" s="157" t="str">
        <f t="array" ref="EZ50">IFERROR(INDEX($AI$3:$AI$130,MATCH(1,($AP$3:$AP$130=$AR50&amp;$AQ50)*($AH$3:$AH$130=EZ$3),0),0),"")</f>
        <v/>
      </c>
      <c r="FA50" s="159" t="str">
        <f t="array" ref="FA50">IFERROR(INDEX($AG$3:$AG$130,MATCH(1,($AP$3:$AP$130=$AR50&amp;$AQ50)*($AH$3:$AH$130=FA$3),0),0),"")</f>
        <v/>
      </c>
      <c r="FB50" s="157" t="str">
        <f t="array" ref="FB50">IFERROR(INDEX($AJ$3:$AJ$130,MATCH(1,($AP$3:$AP$130=$AR50&amp;$AQ50)*($AH$3:$AH$130=FB$3),0),0),"")</f>
        <v/>
      </c>
      <c r="FC50" s="157" t="str">
        <f t="array" ref="FC50">IFERROR(INDEX($AK$3:$AK$130,MATCH(1,($AP$3:$AP$130=$AR50&amp;$AQ50)*($AH$3:$AH$130=FC$3),0),0),"")</f>
        <v/>
      </c>
      <c r="FD50" s="157" t="str">
        <f t="array" ref="FD50">IFERROR(INDEX($AI$3:$AI$130,MATCH(1,($AP$3:$AP$130=$AR50&amp;$AQ50)*($AH$3:$AH$130=FD$3),0),0),"")</f>
        <v/>
      </c>
      <c r="FE50" s="159" t="str">
        <f t="array" ref="FE50">IFERROR(INDEX($AG$3:$AG$130,MATCH(1,($AP$3:$AP$130=$AR50&amp;$AQ50)*($AH$3:$AH$130=FE$3),0),0),"")</f>
        <v/>
      </c>
      <c r="FF50" s="157" t="str">
        <f t="array" ref="FF50">IFERROR(INDEX($AJ$3:$AJ$130,MATCH(1,($AP$3:$AP$130=$AR50&amp;$AQ50)*($AH$3:$AH$130=FF$3),0),0),"")</f>
        <v/>
      </c>
      <c r="FG50" s="157" t="str">
        <f t="array" ref="FG50">IFERROR(INDEX($AK$3:$AK$130,MATCH(1,($AP$3:$AP$130=$AR50&amp;$AQ50)*($AH$3:$AH$130=FG$3),0),0),"")</f>
        <v/>
      </c>
    </row>
    <row r="51" spans="2:163" ht="13.8" x14ac:dyDescent="0.25">
      <c r="B51" s="155">
        <f>dummy1!O57</f>
        <v>49</v>
      </c>
      <c r="C51" s="156">
        <f>dummy1!P57</f>
        <v>42040</v>
      </c>
      <c r="D51" s="157">
        <f>dummy1!Q57</f>
        <v>0.87500000000000011</v>
      </c>
      <c r="E51" s="155" t="str">
        <f>dummy1!R57</f>
        <v>Court 1</v>
      </c>
      <c r="X51" s="156"/>
      <c r="Y51" s="155"/>
      <c r="Z51" s="155"/>
      <c r="AA51" s="155"/>
      <c r="AG51" s="155" t="str">
        <f t="shared" si="34"/>
        <v/>
      </c>
      <c r="AH51" s="155" t="str">
        <f t="shared" si="35"/>
        <v/>
      </c>
      <c r="AI51" s="155" t="str">
        <f t="shared" si="36"/>
        <v/>
      </c>
      <c r="AJ51" s="155" t="str">
        <f t="shared" si="37"/>
        <v/>
      </c>
      <c r="AK51" s="155" t="str">
        <f t="shared" si="38"/>
        <v/>
      </c>
      <c r="AL51" s="154">
        <f>IF(dummy1!B58=dummy1!B57,IF(dummy1!C58&gt;1,AL50,AL50+1),1)</f>
        <v>4</v>
      </c>
      <c r="AO51" s="155" t="str">
        <f t="shared" si="41"/>
        <v>4Court 1</v>
      </c>
      <c r="AP51" s="155" t="str">
        <f t="shared" si="42"/>
        <v>4Court 1</v>
      </c>
      <c r="AQ51" s="155" t="str">
        <f t="shared" si="63"/>
        <v>Court 6</v>
      </c>
      <c r="AR51" s="155">
        <f t="shared" si="68"/>
        <v>7</v>
      </c>
      <c r="AS51" s="155">
        <f t="shared" ca="1" si="51"/>
        <v>6</v>
      </c>
      <c r="AT51" s="155">
        <f t="shared" ca="1" si="52"/>
        <v>0</v>
      </c>
      <c r="AU51" s="155">
        <f t="shared" ca="1" si="53"/>
        <v>0</v>
      </c>
      <c r="AV51" s="155">
        <f t="shared" ca="1" si="54"/>
        <v>0</v>
      </c>
      <c r="AW51" s="155">
        <f t="shared" ca="1" si="55"/>
        <v>0</v>
      </c>
      <c r="AX51" s="155">
        <f t="shared" ca="1" si="56"/>
        <v>0</v>
      </c>
      <c r="AY51" s="155">
        <f t="shared" ca="1" si="57"/>
        <v>0</v>
      </c>
      <c r="AZ51" s="157" t="str">
        <f t="array" aca="1" ref="AZ51" ca="1">IFERROR(INDEX($K$3:$K$18,MATCH(1,($AM$3:$AM$18=$AR51&amp;$AQ51)*($J$3:$J$18=AZ$3),0),0),"")</f>
        <v/>
      </c>
      <c r="BA51" s="159" t="str">
        <f t="array" aca="1" ref="BA51" ca="1">IFERROR(INDEX($I$3:$I$18,MATCH(1,($AM$3:$AM$18=$AR51&amp;$AQ51)*($J$3:$J$18=BA$3),0),0),"")</f>
        <v/>
      </c>
      <c r="BB51" s="157" t="str">
        <f t="array" aca="1" ref="BB51" ca="1">IFERROR(INDEX($L$3:$L$18,MATCH(1,($AM$3:$AM$18=$AR51&amp;$AQ51)*($J$3:$J$18=BB$3),0),0),"")</f>
        <v/>
      </c>
      <c r="BC51" s="157" t="str">
        <f t="array" aca="1" ref="BC51" ca="1">IFERROR(INDEX($M$3:$M$18,MATCH(1,($AM$3:$AM$18=$AR51&amp;$AQ51)*($J$3:$J$18=BC$3),0),0),"")</f>
        <v/>
      </c>
      <c r="BD51" s="157" t="str">
        <f t="array" aca="1" ref="BD51" ca="1">IFERROR(INDEX($K$3:$K$18,MATCH(1,($AM$3:$AM$18=$AR51&amp;$AQ51)*($J$3:$J$18=BD$3),0),0),"")</f>
        <v/>
      </c>
      <c r="BE51" s="159" t="str">
        <f t="array" aca="1" ref="BE51" ca="1">IFERROR(INDEX($I$3:$I$18,MATCH(1,($AM$3:$AM$18=$AR51&amp;$AQ51)*($J$3:$J$18=BE$3),0),0),"")</f>
        <v/>
      </c>
      <c r="BF51" s="157" t="str">
        <f t="array" aca="1" ref="BF51" ca="1">IFERROR(INDEX($L$3:$L$18,MATCH(1,($AM$3:$AM$18=$AR51&amp;$AQ51)*($J$3:$J$18=BF$3),0),0),"")</f>
        <v/>
      </c>
      <c r="BG51" s="157" t="str">
        <f t="array" aca="1" ref="BG51" ca="1">IFERROR(INDEX($M$3:$M$18,MATCH(1,($AM$3:$AM$18=$AR51&amp;$AQ51)*($J$3:$J$18=BG$3),0),0),"")</f>
        <v/>
      </c>
      <c r="BH51" s="157" t="str">
        <f t="array" aca="1" ref="BH51" ca="1">IFERROR(INDEX($K$3:$K$18,MATCH(1,($AM$3:$AM$18=$AR51&amp;$AQ51)*($J$3:$J$18=BH$3),0),0),"")</f>
        <v/>
      </c>
      <c r="BI51" s="159" t="str">
        <f t="array" aca="1" ref="BI51" ca="1">IFERROR(INDEX($I$3:$I$18,MATCH(1,($AM$3:$AM$18=$AR51&amp;$AQ51)*($J$3:$J$18=BI$3),0),0),"")</f>
        <v/>
      </c>
      <c r="BJ51" s="157" t="str">
        <f t="array" aca="1" ref="BJ51" ca="1">IFERROR(INDEX($L$3:$L$18,MATCH(1,($AM$3:$AM$18=$AR51&amp;$AQ51)*($J$3:$J$18=BJ$3),0),0),"")</f>
        <v/>
      </c>
      <c r="BK51" s="157" t="str">
        <f t="array" aca="1" ref="BK51" ca="1">IFERROR(INDEX($M$3:$M$18,MATCH(1,($AM$3:$AM$18=$AR51&amp;$AQ51)*($J$3:$J$18=BK$3),0),0),"")</f>
        <v/>
      </c>
      <c r="BL51" s="157" t="str">
        <f t="array" aca="1" ref="BL51" ca="1">IFERROR(INDEX($K$3:$K$18,MATCH(1,($AM$3:$AM$18=$AR51&amp;$AQ51)*($J$3:$J$18=BL$3),0),0),"")</f>
        <v/>
      </c>
      <c r="BM51" s="159" t="str">
        <f t="array" aca="1" ref="BM51" ca="1">IFERROR(INDEX($I$3:$I$18,MATCH(1,($AM$3:$AM$18=$AR51&amp;$AQ51)*($J$3:$J$18=BM$3),0),0),"")</f>
        <v/>
      </c>
      <c r="BN51" s="157" t="str">
        <f t="array" aca="1" ref="BN51" ca="1">IFERROR(INDEX($L$3:$L$18,MATCH(1,($AM$3:$AM$18=$AR51&amp;$AQ51)*($J$3:$J$18=BN$3),0),0),"")</f>
        <v/>
      </c>
      <c r="BO51" s="157" t="str">
        <f t="array" aca="1" ref="BO51" ca="1">IFERROR(INDEX($M$3:$M$18,MATCH(1,($AM$3:$AM$18=$AR51&amp;$AQ51)*($J$3:$J$18=BO$3),0),0),"")</f>
        <v/>
      </c>
      <c r="BP51" s="157" t="str">
        <f t="array" aca="1" ref="BP51" ca="1">IFERROR(INDEX($K$3:$K$18,MATCH(1,($AM$3:$AM$18=$AR51&amp;$AQ51)*($J$3:$J$18=BP$3),0),0),"")</f>
        <v/>
      </c>
      <c r="BQ51" s="159" t="str">
        <f t="array" aca="1" ref="BQ51" ca="1">IFERROR(INDEX($I$3:$I$18,MATCH(1,($AM$3:$AM$18=$AR51&amp;$AQ51)*($J$3:$J$18=BQ$3),0),0),"")</f>
        <v/>
      </c>
      <c r="BR51" s="157" t="str">
        <f t="array" aca="1" ref="BR51" ca="1">IFERROR(INDEX($L$3:$L$18,MATCH(1,($AM$3:$AM$18=$AR51&amp;$AQ51)*($J$3:$J$18=BR$3),0),0),"")</f>
        <v/>
      </c>
      <c r="BS51" s="157" t="str">
        <f t="array" aca="1" ref="BS51" ca="1">IFERROR(INDEX($M$3:$M$18,MATCH(1,($AM$3:$AM$18=$AR51&amp;$AQ51)*($J$3:$J$18=BS$3),0),0),"")</f>
        <v/>
      </c>
      <c r="BT51" s="157" t="str">
        <f t="array" aca="1" ref="BT51" ca="1">IFERROR(INDEX($K$3:$K$18,MATCH(1,($AM$3:$AM$18=$AR51&amp;$AQ51)*($J$3:$J$18=BT$3),0),0),"")</f>
        <v/>
      </c>
      <c r="BU51" s="159" t="str">
        <f t="array" aca="1" ref="BU51" ca="1">IFERROR(INDEX($I$3:$I$18,MATCH(1,($AM$3:$AM$18=$AR51&amp;$AQ51)*($J$3:$J$18=BU$3),0),0),"")</f>
        <v/>
      </c>
      <c r="BV51" s="157" t="str">
        <f t="array" aca="1" ref="BV51" ca="1">IFERROR(INDEX($L$3:$L$18,MATCH(1,($AM$3:$AM$18=$AR51&amp;$AQ51)*($J$3:$J$18=BV$3),0),0),"")</f>
        <v/>
      </c>
      <c r="BW51" s="157" t="str">
        <f t="array" aca="1" ref="BW51" ca="1">IFERROR(INDEX($M$3:$M$18,MATCH(1,($AM$3:$AM$18=$AR51&amp;$AQ51)*($J$3:$J$18=BW$3),0),0),"")</f>
        <v/>
      </c>
      <c r="BX51" s="157" t="str">
        <f t="array" aca="1" ref="BX51" ca="1">IFERROR(INDEX($K$3:$K$18,MATCH(1,($AM$3:$AM$18=$AR51&amp;$AQ51)*($J$3:$J$18=BX$3),0),0),"")</f>
        <v/>
      </c>
      <c r="BY51" s="159" t="str">
        <f t="array" aca="1" ref="BY51" ca="1">IFERROR(INDEX($I$3:$I$18,MATCH(1,($AM$3:$AM$18=$AR51&amp;$AQ51)*($J$3:$J$18=BY$3),0),0),"")</f>
        <v/>
      </c>
      <c r="BZ51" s="157" t="str">
        <f t="array" aca="1" ref="BZ51" ca="1">IFERROR(INDEX($L$3:$L$18,MATCH(1,($AM$3:$AM$18=$AR51&amp;$AQ51)*($J$3:$J$18=BZ$3),0),0),"")</f>
        <v/>
      </c>
      <c r="CA51" s="157" t="str">
        <f t="array" aca="1" ref="CA51" ca="1">IFERROR(INDEX($M$3:$M$18,MATCH(1,($AM$3:$AM$18=$AR51&amp;$AQ51)*($J$3:$J$18=CA$3),0),0),"")</f>
        <v/>
      </c>
      <c r="CB51" s="157" t="str">
        <f t="array" ref="CB51">IFERROR(INDEX($S$3:$S$34,MATCH(1,($AN$3:$AN$34=$AR51&amp;$AQ51)*($R$3:$R$34=CB$3),0),0),"")</f>
        <v/>
      </c>
      <c r="CC51" s="159" t="str">
        <f t="array" ref="CC51">IFERROR(INDEX($Q$3:$Q$34,MATCH(1,($AN$3:$AN$34=$AR51&amp;$AQ51)*($R$3:$R$34=CC$3),0),0),"")</f>
        <v/>
      </c>
      <c r="CD51" s="157" t="str">
        <f t="array" ref="CD51">IFERROR(INDEX($T$3:$T$34,MATCH(1,($AN$3:$AN$34=$AR51&amp;$AQ51)*($R$3:$R$34=CD$3),0),0),"")</f>
        <v/>
      </c>
      <c r="CE51" s="157" t="str">
        <f t="array" ref="CE51">IFERROR(INDEX($U$3:$U$34,MATCH(1,($AN$3:$AN$34=$AR51&amp;$AQ51)*($R$3:$R$34=CE$3),0),0),"")</f>
        <v/>
      </c>
      <c r="CF51" s="157" t="str">
        <f t="array" ref="CF51">IFERROR(INDEX($S$3:$S$34,MATCH(1,($AN$3:$AN$34=$AR51&amp;$AQ51)*($R$3:$R$34=CF$3),0),0),"")</f>
        <v/>
      </c>
      <c r="CG51" s="159" t="str">
        <f t="array" ref="CG51">IFERROR(INDEX($Q$3:$Q$34,MATCH(1,($AN$3:$AN$34=$AR51&amp;$AQ51)*($R$3:$R$34=CG$3),0),0),"")</f>
        <v/>
      </c>
      <c r="CH51" s="157" t="str">
        <f t="array" ref="CH51">IFERROR(INDEX($T$3:$T$34,MATCH(1,($AN$3:$AN$34=$AR51&amp;$AQ51)*($R$3:$R$34=CH$3),0),0),"")</f>
        <v/>
      </c>
      <c r="CI51" s="157" t="str">
        <f t="array" ref="CI51">IFERROR(INDEX($U$3:$U$34,MATCH(1,($AN$3:$AN$34=$AR51&amp;$AQ51)*($R$3:$R$34=CI$3),0),0),"")</f>
        <v/>
      </c>
      <c r="CJ51" s="157" t="str">
        <f t="array" ref="CJ51">IFERROR(INDEX($S$3:$S$34,MATCH(1,($AN$3:$AN$34=$AR51&amp;$AQ51)*($R$3:$R$34=CJ$3),0),0),"")</f>
        <v/>
      </c>
      <c r="CK51" s="159" t="str">
        <f t="array" ref="CK51">IFERROR(INDEX($Q$3:$Q$34,MATCH(1,($AN$3:$AN$34=$AR51&amp;$AQ51)*($R$3:$R$34=CK$3),0),0),"")</f>
        <v/>
      </c>
      <c r="CL51" s="157" t="str">
        <f t="array" ref="CL51">IFERROR(INDEX($T$3:$T$34,MATCH(1,($AN$3:$AN$34=$AR51&amp;$AQ51)*($R$3:$R$34=CL$3),0),0),"")</f>
        <v/>
      </c>
      <c r="CM51" s="157" t="str">
        <f t="array" ref="CM51">IFERROR(INDEX($U$3:$U$34,MATCH(1,($AN$3:$AN$34=$AR51&amp;$AQ51)*($R$3:$R$34=CM$3),0),0),"")</f>
        <v/>
      </c>
      <c r="CN51" s="157" t="str">
        <f t="array" ref="CN51">IFERROR(INDEX($S$3:$S$34,MATCH(1,($AN$3:$AN$34=$AR51&amp;$AQ51)*($R$3:$R$34=CN$3),0),0),"")</f>
        <v/>
      </c>
      <c r="CO51" s="159" t="str">
        <f t="array" ref="CO51">IFERROR(INDEX($Q$3:$Q$34,MATCH(1,($AN$3:$AN$34=$AR51&amp;$AQ51)*($R$3:$R$34=CO$3),0),0),"")</f>
        <v/>
      </c>
      <c r="CP51" s="157" t="str">
        <f t="array" ref="CP51">IFERROR(INDEX($T$3:$T$34,MATCH(1,($AN$3:$AN$34=$AR51&amp;$AQ51)*($R$3:$R$34=CP$3),0),0),"")</f>
        <v/>
      </c>
      <c r="CQ51" s="157" t="str">
        <f t="array" ref="CQ51">IFERROR(INDEX($U$3:$U$34,MATCH(1,($AN$3:$AN$34=$AR51&amp;$AQ51)*($R$3:$R$34=CQ$3),0),0),"")</f>
        <v/>
      </c>
      <c r="CR51" s="157" t="str">
        <f t="array" ref="CR51">IFERROR(INDEX($S$3:$S$34,MATCH(1,($AN$3:$AN$34=$AR51&amp;$AQ51)*($R$3:$R$34=CR$3),0),0),"")</f>
        <v/>
      </c>
      <c r="CS51" s="159" t="str">
        <f t="array" ref="CS51">IFERROR(INDEX($Q$3:$Q$34,MATCH(1,($AN$3:$AN$34=$AR51&amp;$AQ51)*($R$3:$R$34=CS$3),0),0),"")</f>
        <v/>
      </c>
      <c r="CT51" s="157" t="str">
        <f t="array" ref="CT51">IFERROR(INDEX($T$3:$T$34,MATCH(1,($AN$3:$AN$34=$AR51&amp;$AQ51)*($R$3:$R$34=CT$3),0),0),"")</f>
        <v/>
      </c>
      <c r="CU51" s="157" t="str">
        <f t="array" ref="CU51">IFERROR(INDEX($U$3:$U$34,MATCH(1,($AN$3:$AN$34=$AR51&amp;$AQ51)*($R$3:$R$34=CU$3),0),0),"")</f>
        <v/>
      </c>
      <c r="CV51" s="157" t="str">
        <f t="array" ref="CV51">IFERROR(INDEX($S$3:$S$34,MATCH(1,($AN$3:$AN$34=$AR51&amp;$AQ51)*($R$3:$R$34=CV$3),0),0),"")</f>
        <v/>
      </c>
      <c r="CW51" s="159" t="str">
        <f t="array" ref="CW51">IFERROR(INDEX($Q$3:$Q$34,MATCH(1,($AN$3:$AN$34=$AR51&amp;$AQ51)*($R$3:$R$34=CW$3),0),0),"")</f>
        <v/>
      </c>
      <c r="CX51" s="157" t="str">
        <f t="array" ref="CX51">IFERROR(INDEX($T$3:$T$34,MATCH(1,($AN$3:$AN$34=$AR51&amp;$AQ51)*($R$3:$R$34=CX$3),0),0),"")</f>
        <v/>
      </c>
      <c r="CY51" s="157" t="str">
        <f t="array" ref="CY51">IFERROR(INDEX($U$3:$U$34,MATCH(1,($AN$3:$AN$34=$AR51&amp;$AQ51)*($R$3:$R$34=CY$3),0),0),"")</f>
        <v/>
      </c>
      <c r="CZ51" s="157" t="str">
        <f t="array" ref="CZ51">IFERROR(INDEX($S$3:$S$34,MATCH(1,($AN$3:$AN$34=$AR51&amp;$AQ51)*($R$3:$R$34=CZ$3),0),0),"")</f>
        <v/>
      </c>
      <c r="DA51" s="159" t="str">
        <f t="array" ref="DA51">IFERROR(INDEX($Q$3:$Q$34,MATCH(1,($AN$3:$AN$34=$AR51&amp;$AQ51)*($R$3:$R$34=DA$3),0),0),"")</f>
        <v/>
      </c>
      <c r="DB51" s="157" t="str">
        <f t="array" ref="DB51">IFERROR(INDEX($T$3:$T$34,MATCH(1,($AN$3:$AN$34=$AR51&amp;$AQ51)*($R$3:$R$34=DB$3),0),0),"")</f>
        <v/>
      </c>
      <c r="DC51" s="157" t="str">
        <f t="array" ref="DC51">IFERROR(INDEX($U$3:$U$34,MATCH(1,($AN$3:$AN$34=$AR51&amp;$AQ51)*($R$3:$R$34=DC$3),0),0),"")</f>
        <v/>
      </c>
      <c r="DD51" s="157" t="str">
        <f t="array" ref="DD51">IFERROR(INDEX($AA$3:$AA$66,MATCH(1,($AO$3:$AO$66=$AR51&amp;$AQ51)*($Z$3:$Z$66=DD$3),0),0),"")</f>
        <v/>
      </c>
      <c r="DE51" s="159" t="str">
        <f t="array" ref="DE51">IFERROR(INDEX($Y$3:$Y$66,MATCH(1,($AO$3:$AO$66=$AR51&amp;$AQ51)*($Z$3:$Z$66=DE$3),0),0),"")</f>
        <v/>
      </c>
      <c r="DF51" s="157" t="str">
        <f t="array" ref="DF51">IFERROR(INDEX($AB$3:$AB$66,MATCH(1,($AO$3:$AO$66=$AR51&amp;$AQ51)*($Z$3:$Z$66=DF$3),0),0),"")</f>
        <v/>
      </c>
      <c r="DG51" s="157" t="str">
        <f t="array" ref="DG51">IFERROR(INDEX($AC$3:$AC$66,MATCH(1,($AO$3:$AO$66=$AR51&amp;$AQ51)*($Z$3:$Z$66=DG$3),0),0),"")</f>
        <v/>
      </c>
      <c r="DH51" s="157" t="str">
        <f t="array" ref="DH51">IFERROR(INDEX($AA$3:$AA$66,MATCH(1,($AO$3:$AO$66=$AR51&amp;$AQ51)*($Z$3:$Z$66=DH$3),0),0),"")</f>
        <v/>
      </c>
      <c r="DI51" s="159" t="str">
        <f t="array" ref="DI51">IFERROR(INDEX($Y$3:$Y$66,MATCH(1,($AO$3:$AO$66=$AR51&amp;$AQ51)*($Z$3:$Z$66=DI$3),0),0),"")</f>
        <v/>
      </c>
      <c r="DJ51" s="157" t="str">
        <f t="array" ref="DJ51">IFERROR(INDEX($AB$3:$AB$66,MATCH(1,($AO$3:$AO$66=$AR51&amp;$AQ51)*($Z$3:$Z$66=DJ$3),0),0),"")</f>
        <v/>
      </c>
      <c r="DK51" s="157" t="str">
        <f t="array" ref="DK51">IFERROR(INDEX($AC$3:$AC$66,MATCH(1,($AO$3:$AO$66=$AR51&amp;$AQ51)*($Z$3:$Z$66=DK$3),0),0),"")</f>
        <v/>
      </c>
      <c r="DL51" s="157" t="str">
        <f t="array" ref="DL51">IFERROR(INDEX($AA$3:$AA$66,MATCH(1,($AO$3:$AO$66=$AR51&amp;$AQ51)*($Z$3:$Z$66=DL$3),0),0),"")</f>
        <v/>
      </c>
      <c r="DM51" s="159" t="str">
        <f t="array" ref="DM51">IFERROR(INDEX($Y$3:$Y$66,MATCH(1,($AO$3:$AO$66=$AR51&amp;$AQ51)*($Z$3:$Z$66=DM$3),0),0),"")</f>
        <v/>
      </c>
      <c r="DN51" s="157" t="str">
        <f t="array" ref="DN51">IFERROR(INDEX($AB$3:$AB$66,MATCH(1,($AO$3:$AO$66=$AR51&amp;$AQ51)*($Z$3:$Z$66=DN$3),0),0),"")</f>
        <v/>
      </c>
      <c r="DO51" s="157" t="str">
        <f t="array" ref="DO51">IFERROR(INDEX($AC$3:$AC$66,MATCH(1,($AO$3:$AO$66=$AR51&amp;$AQ51)*($Z$3:$Z$66=DO$3),0),0),"")</f>
        <v/>
      </c>
      <c r="DP51" s="157" t="str">
        <f t="array" ref="DP51">IFERROR(INDEX($AA$3:$AA$66,MATCH(1,($AO$3:$AO$66=$AR51&amp;$AQ51)*($Z$3:$Z$66=DP$3),0),0),"")</f>
        <v/>
      </c>
      <c r="DQ51" s="159" t="str">
        <f t="array" ref="DQ51">IFERROR(INDEX($Y$3:$Y$66,MATCH(1,($AO$3:$AO$66=$AR51&amp;$AQ51)*($Z$3:$Z$66=DQ$3),0),0),"")</f>
        <v/>
      </c>
      <c r="DR51" s="157" t="str">
        <f t="array" ref="DR51">IFERROR(INDEX($AB$3:$AB$66,MATCH(1,($AO$3:$AO$66=$AR51&amp;$AQ51)*($Z$3:$Z$66=DR$3),0),0),"")</f>
        <v/>
      </c>
      <c r="DS51" s="157" t="str">
        <f t="array" ref="DS51">IFERROR(INDEX($AC$3:$AC$66,MATCH(1,($AO$3:$AO$66=$AR51&amp;$AQ51)*($Z$3:$Z$66=DS$3),0),0),"")</f>
        <v/>
      </c>
      <c r="DT51" s="157" t="str">
        <f t="array" ref="DT51">IFERROR(INDEX($AA$3:$AA$66,MATCH(1,($AO$3:$AO$66=$AR51&amp;$AQ51)*($Z$3:$Z$66=DT$3),0),0),"")</f>
        <v/>
      </c>
      <c r="DU51" s="159" t="str">
        <f t="array" ref="DU51">IFERROR(INDEX($Y$3:$Y$66,MATCH(1,($AO$3:$AO$66=$AR51&amp;$AQ51)*($Z$3:$Z$66=DU$3),0),0),"")</f>
        <v/>
      </c>
      <c r="DV51" s="157" t="str">
        <f t="array" ref="DV51">IFERROR(INDEX($AB$3:$AB$66,MATCH(1,($AO$3:$AO$66=$AR51&amp;$AQ51)*($Z$3:$Z$66=DV$3),0),0),"")</f>
        <v/>
      </c>
      <c r="DW51" s="157" t="str">
        <f t="array" ref="DW51">IFERROR(INDEX($AC$3:$AC$66,MATCH(1,($AO$3:$AO$66=$AR51&amp;$AQ51)*($Z$3:$Z$66=DW$3),0),0),"")</f>
        <v/>
      </c>
      <c r="DX51" s="157" t="str">
        <f t="array" ref="DX51">IFERROR(INDEX($AA$3:$AA$66,MATCH(1,($AO$3:$AO$66=$AR51&amp;$AQ51)*($Z$3:$Z$66=DX$3),0),0),"")</f>
        <v/>
      </c>
      <c r="DY51" s="159" t="str">
        <f t="array" ref="DY51">IFERROR(INDEX($Y$3:$Y$66,MATCH(1,($AO$3:$AO$66=$AR51&amp;$AQ51)*($Z$3:$Z$66=DY$3),0),0),"")</f>
        <v/>
      </c>
      <c r="DZ51" s="157" t="str">
        <f t="array" ref="DZ51">IFERROR(INDEX($AB$3:$AB$66,MATCH(1,($AO$3:$AO$66=$AR51&amp;$AQ51)*($Z$3:$Z$66=DZ$3),0),0),"")</f>
        <v/>
      </c>
      <c r="EA51" s="157" t="str">
        <f t="array" ref="EA51">IFERROR(INDEX($AC$3:$AC$66,MATCH(1,($AO$3:$AO$66=$AR51&amp;$AQ51)*($Z$3:$Z$66=EA$3),0),0),"")</f>
        <v/>
      </c>
      <c r="EB51" s="157" t="str">
        <f t="array" ref="EB51">IFERROR(INDEX($AA$3:$AA$66,MATCH(1,($AO$3:$AO$66=$AR51&amp;$AQ51)*($Z$3:$Z$66=EB$3),0),0),"")</f>
        <v/>
      </c>
      <c r="EC51" s="159" t="str">
        <f t="array" ref="EC51">IFERROR(INDEX($Y$3:$Y$66,MATCH(1,($AO$3:$AO$66=$AR51&amp;$AQ51)*($Z$3:$Z$66=EC$3),0),0),"")</f>
        <v/>
      </c>
      <c r="ED51" s="157" t="str">
        <f t="array" ref="ED51">IFERROR(INDEX($AB$3:$AB$66,MATCH(1,($AO$3:$AO$66=$AR51&amp;$AQ51)*($Z$3:$Z$66=ED$3),0),0),"")</f>
        <v/>
      </c>
      <c r="EE51" s="157" t="str">
        <f t="array" ref="EE51">IFERROR(INDEX($AC$3:$AC$66,MATCH(1,($AO$3:$AO$66=$AR51&amp;$AQ51)*($Z$3:$Z$66=EE$3),0),0),"")</f>
        <v/>
      </c>
      <c r="EF51" s="157" t="str">
        <f t="array" ref="EF51">IFERROR(INDEX($AI$3:$AI$130,MATCH(1,($AP$3:$AP$130=$AR51&amp;$AQ51)*($AH$3:$AH$130=EF$3),0),0),"")</f>
        <v/>
      </c>
      <c r="EG51" s="159" t="str">
        <f t="array" ref="EG51">IFERROR(INDEX($AG$3:$AG$130,MATCH(1,($AP$3:$AP$130=$AR51&amp;$AQ51)*($AH$3:$AH$130=EG$3),0),0),"")</f>
        <v/>
      </c>
      <c r="EH51" s="157" t="str">
        <f t="array" ref="EH51">IFERROR(INDEX($AJ$3:$AJ$130,MATCH(1,($AP$3:$AP$130=$AR51&amp;$AQ51)*($AH$3:$AH$130=EH$3),0),0),"")</f>
        <v/>
      </c>
      <c r="EI51" s="157" t="str">
        <f t="array" ref="EI51">IFERROR(INDEX($AK$3:$AK$130,MATCH(1,($AP$3:$AP$130=$AR51&amp;$AQ51)*($AH$3:$AH$130=EI$3),0),0),"")</f>
        <v/>
      </c>
      <c r="EJ51" s="157" t="str">
        <f t="array" ref="EJ51">IFERROR(INDEX($AI$3:$AI$130,MATCH(1,($AP$3:$AP$130=$AR51&amp;$AQ51)*($AH$3:$AH$130=EJ$3),0),0),"")</f>
        <v/>
      </c>
      <c r="EK51" s="159" t="str">
        <f t="array" ref="EK51">IFERROR(INDEX($AG$3:$AG$130,MATCH(1,($AP$3:$AP$130=$AR51&amp;$AQ51)*($AH$3:$AH$130=EK$3),0),0),"")</f>
        <v/>
      </c>
      <c r="EL51" s="157" t="str">
        <f t="array" ref="EL51">IFERROR(INDEX($AJ$3:$AJ$130,MATCH(1,($AP$3:$AP$130=$AR51&amp;$AQ51)*($AH$3:$AH$130=EL$3),0),0),"")</f>
        <v/>
      </c>
      <c r="EM51" s="157" t="str">
        <f t="array" ref="EM51">IFERROR(INDEX($AK$3:$AK$130,MATCH(1,($AP$3:$AP$130=$AR51&amp;$AQ51)*($AH$3:$AH$130=EM$3),0),0),"")</f>
        <v/>
      </c>
      <c r="EN51" s="157" t="str">
        <f t="array" ref="EN51">IFERROR(INDEX($AI$3:$AI$130,MATCH(1,($AP$3:$AP$130=$AR51&amp;$AQ51)*($AH$3:$AH$130=EN$3),0),0),"")</f>
        <v/>
      </c>
      <c r="EO51" s="159" t="str">
        <f t="array" ref="EO51">IFERROR(INDEX($AG$3:$AG$130,MATCH(1,($AP$3:$AP$130=$AR51&amp;$AQ51)*($AH$3:$AH$130=EO$3),0),0),"")</f>
        <v/>
      </c>
      <c r="EP51" s="157" t="str">
        <f t="array" ref="EP51">IFERROR(INDEX($AJ$3:$AJ$130,MATCH(1,($AP$3:$AP$130=$AR51&amp;$AQ51)*($AH$3:$AH$130=EP$3),0),0),"")</f>
        <v/>
      </c>
      <c r="EQ51" s="157" t="str">
        <f t="array" ref="EQ51">IFERROR(INDEX($AK$3:$AK$130,MATCH(1,($AP$3:$AP$130=$AR51&amp;$AQ51)*($AH$3:$AH$130=EQ$3),0),0),"")</f>
        <v/>
      </c>
      <c r="ER51" s="157" t="str">
        <f t="array" ref="ER51">IFERROR(INDEX($AI$3:$AI$130,MATCH(1,($AP$3:$AP$130=$AR51&amp;$AQ51)*($AH$3:$AH$130=ER$3),0),0),"")</f>
        <v/>
      </c>
      <c r="ES51" s="159" t="str">
        <f t="array" ref="ES51">IFERROR(INDEX($AG$3:$AG$130,MATCH(1,($AP$3:$AP$130=$AR51&amp;$AQ51)*($AH$3:$AH$130=ES$3),0),0),"")</f>
        <v/>
      </c>
      <c r="ET51" s="157" t="str">
        <f t="array" ref="ET51">IFERROR(INDEX($AJ$3:$AJ$130,MATCH(1,($AP$3:$AP$130=$AR51&amp;$AQ51)*($AH$3:$AH$130=ET$3),0),0),"")</f>
        <v/>
      </c>
      <c r="EU51" s="157" t="str">
        <f t="array" ref="EU51">IFERROR(INDEX($AK$3:$AK$130,MATCH(1,($AP$3:$AP$130=$AR51&amp;$AQ51)*($AH$3:$AH$130=EU$3),0),0),"")</f>
        <v/>
      </c>
      <c r="EV51" s="157" t="str">
        <f t="array" ref="EV51">IFERROR(INDEX($AI$3:$AI$130,MATCH(1,($AP$3:$AP$130=$AR51&amp;$AQ51)*($AH$3:$AH$130=EV$3),0),0),"")</f>
        <v/>
      </c>
      <c r="EW51" s="159" t="str">
        <f t="array" ref="EW51">IFERROR(INDEX($AG$3:$AG$130,MATCH(1,($AP$3:$AP$130=$AR51&amp;$AQ51)*($AH$3:$AH$130=EW$3),0),0),"")</f>
        <v/>
      </c>
      <c r="EX51" s="157" t="str">
        <f t="array" ref="EX51">IFERROR(INDEX($AJ$3:$AJ$130,MATCH(1,($AP$3:$AP$130=$AR51&amp;$AQ51)*($AH$3:$AH$130=EX$3),0),0),"")</f>
        <v/>
      </c>
      <c r="EY51" s="157" t="str">
        <f t="array" ref="EY51">IFERROR(INDEX($AK$3:$AK$130,MATCH(1,($AP$3:$AP$130=$AR51&amp;$AQ51)*($AH$3:$AH$130=EY$3),0),0),"")</f>
        <v/>
      </c>
      <c r="EZ51" s="157" t="str">
        <f t="array" ref="EZ51">IFERROR(INDEX($AI$3:$AI$130,MATCH(1,($AP$3:$AP$130=$AR51&amp;$AQ51)*($AH$3:$AH$130=EZ$3),0),0),"")</f>
        <v/>
      </c>
      <c r="FA51" s="159" t="str">
        <f t="array" ref="FA51">IFERROR(INDEX($AG$3:$AG$130,MATCH(1,($AP$3:$AP$130=$AR51&amp;$AQ51)*($AH$3:$AH$130=FA$3),0),0),"")</f>
        <v/>
      </c>
      <c r="FB51" s="157" t="str">
        <f t="array" ref="FB51">IFERROR(INDEX($AJ$3:$AJ$130,MATCH(1,($AP$3:$AP$130=$AR51&amp;$AQ51)*($AH$3:$AH$130=FB$3),0),0),"")</f>
        <v/>
      </c>
      <c r="FC51" s="157" t="str">
        <f t="array" ref="FC51">IFERROR(INDEX($AK$3:$AK$130,MATCH(1,($AP$3:$AP$130=$AR51&amp;$AQ51)*($AH$3:$AH$130=FC$3),0),0),"")</f>
        <v/>
      </c>
      <c r="FD51" s="157" t="str">
        <f t="array" ref="FD51">IFERROR(INDEX($AI$3:$AI$130,MATCH(1,($AP$3:$AP$130=$AR51&amp;$AQ51)*($AH$3:$AH$130=FD$3),0),0),"")</f>
        <v/>
      </c>
      <c r="FE51" s="159" t="str">
        <f t="array" ref="FE51">IFERROR(INDEX($AG$3:$AG$130,MATCH(1,($AP$3:$AP$130=$AR51&amp;$AQ51)*($AH$3:$AH$130=FE$3),0),0),"")</f>
        <v/>
      </c>
      <c r="FF51" s="157" t="str">
        <f t="array" ref="FF51">IFERROR(INDEX($AJ$3:$AJ$130,MATCH(1,($AP$3:$AP$130=$AR51&amp;$AQ51)*($AH$3:$AH$130=FF$3),0),0),"")</f>
        <v/>
      </c>
      <c r="FG51" s="157" t="str">
        <f t="array" ref="FG51">IFERROR(INDEX($AK$3:$AK$130,MATCH(1,($AP$3:$AP$130=$AR51&amp;$AQ51)*($AH$3:$AH$130=FG$3),0),0),"")</f>
        <v/>
      </c>
    </row>
    <row r="52" spans="2:163" ht="13.8" x14ac:dyDescent="0.25">
      <c r="B52" s="155">
        <f>dummy1!O58</f>
        <v>50</v>
      </c>
      <c r="C52" s="156">
        <f>dummy1!P58</f>
        <v>42040</v>
      </c>
      <c r="D52" s="157">
        <f>dummy1!Q58</f>
        <v>0.87500000000000011</v>
      </c>
      <c r="E52" s="155" t="str">
        <f>dummy1!R58</f>
        <v>Court 2</v>
      </c>
      <c r="X52" s="156"/>
      <c r="Y52" s="155"/>
      <c r="Z52" s="155"/>
      <c r="AA52" s="155"/>
      <c r="AG52" s="155" t="str">
        <f t="shared" si="34"/>
        <v/>
      </c>
      <c r="AH52" s="155" t="str">
        <f t="shared" si="35"/>
        <v/>
      </c>
      <c r="AI52" s="155" t="str">
        <f t="shared" si="36"/>
        <v/>
      </c>
      <c r="AJ52" s="155" t="str">
        <f t="shared" si="37"/>
        <v/>
      </c>
      <c r="AK52" s="155" t="str">
        <f t="shared" si="38"/>
        <v/>
      </c>
      <c r="AL52" s="154">
        <f>IF(dummy1!B59=dummy1!B58,IF(dummy1!C59&gt;1,AL51,AL51+1),1)</f>
        <v>4</v>
      </c>
      <c r="AO52" s="155" t="str">
        <f t="shared" si="41"/>
        <v>4Court 2</v>
      </c>
      <c r="AP52" s="155" t="str">
        <f t="shared" si="42"/>
        <v>4Court 2</v>
      </c>
      <c r="AQ52" s="155" t="str">
        <f t="shared" si="63"/>
        <v>Court 6</v>
      </c>
      <c r="AR52" s="155">
        <f t="shared" si="68"/>
        <v>8</v>
      </c>
      <c r="AS52" s="155">
        <f t="shared" ca="1" si="51"/>
        <v>6</v>
      </c>
      <c r="AT52" s="155">
        <f t="shared" ca="1" si="52"/>
        <v>0</v>
      </c>
      <c r="AU52" s="155">
        <f t="shared" ca="1" si="53"/>
        <v>0</v>
      </c>
      <c r="AV52" s="155">
        <f t="shared" ca="1" si="54"/>
        <v>0</v>
      </c>
      <c r="AW52" s="155">
        <f t="shared" ca="1" si="55"/>
        <v>0</v>
      </c>
      <c r="AX52" s="155">
        <f t="shared" ca="1" si="56"/>
        <v>0</v>
      </c>
      <c r="AY52" s="155">
        <f t="shared" ca="1" si="57"/>
        <v>0</v>
      </c>
      <c r="AZ52" s="157" t="str">
        <f t="array" aca="1" ref="AZ52" ca="1">IFERROR(INDEX($K$3:$K$18,MATCH(1,($AM$3:$AM$18=$AR52&amp;$AQ52)*($J$3:$J$18=AZ$3),0),0),"")</f>
        <v/>
      </c>
      <c r="BA52" s="159" t="str">
        <f t="array" aca="1" ref="BA52" ca="1">IFERROR(INDEX($I$3:$I$18,MATCH(1,($AM$3:$AM$18=$AR52&amp;$AQ52)*($J$3:$J$18=BA$3),0),0),"")</f>
        <v/>
      </c>
      <c r="BB52" s="157" t="str">
        <f t="array" aca="1" ref="BB52" ca="1">IFERROR(INDEX($L$3:$L$18,MATCH(1,($AM$3:$AM$18=$AR52&amp;$AQ52)*($J$3:$J$18=BB$3),0),0),"")</f>
        <v/>
      </c>
      <c r="BC52" s="157" t="str">
        <f t="array" aca="1" ref="BC52" ca="1">IFERROR(INDEX($M$3:$M$18,MATCH(1,($AM$3:$AM$18=$AR52&amp;$AQ52)*($J$3:$J$18=BC$3),0),0),"")</f>
        <v/>
      </c>
      <c r="BD52" s="157" t="str">
        <f t="array" aca="1" ref="BD52" ca="1">IFERROR(INDEX($K$3:$K$18,MATCH(1,($AM$3:$AM$18=$AR52&amp;$AQ52)*($J$3:$J$18=BD$3),0),0),"")</f>
        <v/>
      </c>
      <c r="BE52" s="159" t="str">
        <f t="array" aca="1" ref="BE52" ca="1">IFERROR(INDEX($I$3:$I$18,MATCH(1,($AM$3:$AM$18=$AR52&amp;$AQ52)*($J$3:$J$18=BE$3),0),0),"")</f>
        <v/>
      </c>
      <c r="BF52" s="157" t="str">
        <f t="array" aca="1" ref="BF52" ca="1">IFERROR(INDEX($L$3:$L$18,MATCH(1,($AM$3:$AM$18=$AR52&amp;$AQ52)*($J$3:$J$18=BF$3),0),0),"")</f>
        <v/>
      </c>
      <c r="BG52" s="157" t="str">
        <f t="array" aca="1" ref="BG52" ca="1">IFERROR(INDEX($M$3:$M$18,MATCH(1,($AM$3:$AM$18=$AR52&amp;$AQ52)*($J$3:$J$18=BG$3),0),0),"")</f>
        <v/>
      </c>
      <c r="BH52" s="157" t="str">
        <f t="array" aca="1" ref="BH52" ca="1">IFERROR(INDEX($K$3:$K$18,MATCH(1,($AM$3:$AM$18=$AR52&amp;$AQ52)*($J$3:$J$18=BH$3),0),0),"")</f>
        <v/>
      </c>
      <c r="BI52" s="159" t="str">
        <f t="array" aca="1" ref="BI52" ca="1">IFERROR(INDEX($I$3:$I$18,MATCH(1,($AM$3:$AM$18=$AR52&amp;$AQ52)*($J$3:$J$18=BI$3),0),0),"")</f>
        <v/>
      </c>
      <c r="BJ52" s="157" t="str">
        <f t="array" aca="1" ref="BJ52" ca="1">IFERROR(INDEX($L$3:$L$18,MATCH(1,($AM$3:$AM$18=$AR52&amp;$AQ52)*($J$3:$J$18=BJ$3),0),0),"")</f>
        <v/>
      </c>
      <c r="BK52" s="157" t="str">
        <f t="array" aca="1" ref="BK52" ca="1">IFERROR(INDEX($M$3:$M$18,MATCH(1,($AM$3:$AM$18=$AR52&amp;$AQ52)*($J$3:$J$18=BK$3),0),0),"")</f>
        <v/>
      </c>
      <c r="BL52" s="157" t="str">
        <f t="array" aca="1" ref="BL52" ca="1">IFERROR(INDEX($K$3:$K$18,MATCH(1,($AM$3:$AM$18=$AR52&amp;$AQ52)*($J$3:$J$18=BL$3),0),0),"")</f>
        <v/>
      </c>
      <c r="BM52" s="159" t="str">
        <f t="array" aca="1" ref="BM52" ca="1">IFERROR(INDEX($I$3:$I$18,MATCH(1,($AM$3:$AM$18=$AR52&amp;$AQ52)*($J$3:$J$18=BM$3),0),0),"")</f>
        <v/>
      </c>
      <c r="BN52" s="157" t="str">
        <f t="array" aca="1" ref="BN52" ca="1">IFERROR(INDEX($L$3:$L$18,MATCH(1,($AM$3:$AM$18=$AR52&amp;$AQ52)*($J$3:$J$18=BN$3),0),0),"")</f>
        <v/>
      </c>
      <c r="BO52" s="157" t="str">
        <f t="array" aca="1" ref="BO52" ca="1">IFERROR(INDEX($M$3:$M$18,MATCH(1,($AM$3:$AM$18=$AR52&amp;$AQ52)*($J$3:$J$18=BO$3),0),0),"")</f>
        <v/>
      </c>
      <c r="BP52" s="157" t="str">
        <f t="array" aca="1" ref="BP52" ca="1">IFERROR(INDEX($K$3:$K$18,MATCH(1,($AM$3:$AM$18=$AR52&amp;$AQ52)*($J$3:$J$18=BP$3),0),0),"")</f>
        <v/>
      </c>
      <c r="BQ52" s="159" t="str">
        <f t="array" aca="1" ref="BQ52" ca="1">IFERROR(INDEX($I$3:$I$18,MATCH(1,($AM$3:$AM$18=$AR52&amp;$AQ52)*($J$3:$J$18=BQ$3),0),0),"")</f>
        <v/>
      </c>
      <c r="BR52" s="157" t="str">
        <f t="array" aca="1" ref="BR52" ca="1">IFERROR(INDEX($L$3:$L$18,MATCH(1,($AM$3:$AM$18=$AR52&amp;$AQ52)*($J$3:$J$18=BR$3),0),0),"")</f>
        <v/>
      </c>
      <c r="BS52" s="157" t="str">
        <f t="array" aca="1" ref="BS52" ca="1">IFERROR(INDEX($M$3:$M$18,MATCH(1,($AM$3:$AM$18=$AR52&amp;$AQ52)*($J$3:$J$18=BS$3),0),0),"")</f>
        <v/>
      </c>
      <c r="BT52" s="157" t="str">
        <f t="array" aca="1" ref="BT52" ca="1">IFERROR(INDEX($K$3:$K$18,MATCH(1,($AM$3:$AM$18=$AR52&amp;$AQ52)*($J$3:$J$18=BT$3),0),0),"")</f>
        <v/>
      </c>
      <c r="BU52" s="159" t="str">
        <f t="array" aca="1" ref="BU52" ca="1">IFERROR(INDEX($I$3:$I$18,MATCH(1,($AM$3:$AM$18=$AR52&amp;$AQ52)*($J$3:$J$18=BU$3),0),0),"")</f>
        <v/>
      </c>
      <c r="BV52" s="157" t="str">
        <f t="array" aca="1" ref="BV52" ca="1">IFERROR(INDEX($L$3:$L$18,MATCH(1,($AM$3:$AM$18=$AR52&amp;$AQ52)*($J$3:$J$18=BV$3),0),0),"")</f>
        <v/>
      </c>
      <c r="BW52" s="157" t="str">
        <f t="array" aca="1" ref="BW52" ca="1">IFERROR(INDEX($M$3:$M$18,MATCH(1,($AM$3:$AM$18=$AR52&amp;$AQ52)*($J$3:$J$18=BW$3),0),0),"")</f>
        <v/>
      </c>
      <c r="BX52" s="157" t="str">
        <f t="array" aca="1" ref="BX52" ca="1">IFERROR(INDEX($K$3:$K$18,MATCH(1,($AM$3:$AM$18=$AR52&amp;$AQ52)*($J$3:$J$18=BX$3),0),0),"")</f>
        <v/>
      </c>
      <c r="BY52" s="159" t="str">
        <f t="array" aca="1" ref="BY52" ca="1">IFERROR(INDEX($I$3:$I$18,MATCH(1,($AM$3:$AM$18=$AR52&amp;$AQ52)*($J$3:$J$18=BY$3),0),0),"")</f>
        <v/>
      </c>
      <c r="BZ52" s="157" t="str">
        <f t="array" aca="1" ref="BZ52" ca="1">IFERROR(INDEX($L$3:$L$18,MATCH(1,($AM$3:$AM$18=$AR52&amp;$AQ52)*($J$3:$J$18=BZ$3),0),0),"")</f>
        <v/>
      </c>
      <c r="CA52" s="157" t="str">
        <f t="array" aca="1" ref="CA52" ca="1">IFERROR(INDEX($M$3:$M$18,MATCH(1,($AM$3:$AM$18=$AR52&amp;$AQ52)*($J$3:$J$18=CA$3),0),0),"")</f>
        <v/>
      </c>
      <c r="CB52" s="157" t="str">
        <f t="array" ref="CB52">IFERROR(INDEX($S$3:$S$34,MATCH(1,($AN$3:$AN$34=$AR52&amp;$AQ52)*($R$3:$R$34=CB$3),0),0),"")</f>
        <v/>
      </c>
      <c r="CC52" s="159" t="str">
        <f t="array" ref="CC52">IFERROR(INDEX($Q$3:$Q$34,MATCH(1,($AN$3:$AN$34=$AR52&amp;$AQ52)*($R$3:$R$34=CC$3),0),0),"")</f>
        <v/>
      </c>
      <c r="CD52" s="157" t="str">
        <f t="array" ref="CD52">IFERROR(INDEX($T$3:$T$34,MATCH(1,($AN$3:$AN$34=$AR52&amp;$AQ52)*($R$3:$R$34=CD$3),0),0),"")</f>
        <v/>
      </c>
      <c r="CE52" s="157" t="str">
        <f t="array" ref="CE52">IFERROR(INDEX($U$3:$U$34,MATCH(1,($AN$3:$AN$34=$AR52&amp;$AQ52)*($R$3:$R$34=CE$3),0),0),"")</f>
        <v/>
      </c>
      <c r="CF52" s="157" t="str">
        <f t="array" ref="CF52">IFERROR(INDEX($S$3:$S$34,MATCH(1,($AN$3:$AN$34=$AR52&amp;$AQ52)*($R$3:$R$34=CF$3),0),0),"")</f>
        <v/>
      </c>
      <c r="CG52" s="159" t="str">
        <f t="array" ref="CG52">IFERROR(INDEX($Q$3:$Q$34,MATCH(1,($AN$3:$AN$34=$AR52&amp;$AQ52)*($R$3:$R$34=CG$3),0),0),"")</f>
        <v/>
      </c>
      <c r="CH52" s="157" t="str">
        <f t="array" ref="CH52">IFERROR(INDEX($T$3:$T$34,MATCH(1,($AN$3:$AN$34=$AR52&amp;$AQ52)*($R$3:$R$34=CH$3),0),0),"")</f>
        <v/>
      </c>
      <c r="CI52" s="157" t="str">
        <f t="array" ref="CI52">IFERROR(INDEX($U$3:$U$34,MATCH(1,($AN$3:$AN$34=$AR52&amp;$AQ52)*($R$3:$R$34=CI$3),0),0),"")</f>
        <v/>
      </c>
      <c r="CJ52" s="157" t="str">
        <f t="array" ref="CJ52">IFERROR(INDEX($S$3:$S$34,MATCH(1,($AN$3:$AN$34=$AR52&amp;$AQ52)*($R$3:$R$34=CJ$3),0),0),"")</f>
        <v/>
      </c>
      <c r="CK52" s="159" t="str">
        <f t="array" ref="CK52">IFERROR(INDEX($Q$3:$Q$34,MATCH(1,($AN$3:$AN$34=$AR52&amp;$AQ52)*($R$3:$R$34=CK$3),0),0),"")</f>
        <v/>
      </c>
      <c r="CL52" s="157" t="str">
        <f t="array" ref="CL52">IFERROR(INDEX($T$3:$T$34,MATCH(1,($AN$3:$AN$34=$AR52&amp;$AQ52)*($R$3:$R$34=CL$3),0),0),"")</f>
        <v/>
      </c>
      <c r="CM52" s="157" t="str">
        <f t="array" ref="CM52">IFERROR(INDEX($U$3:$U$34,MATCH(1,($AN$3:$AN$34=$AR52&amp;$AQ52)*($R$3:$R$34=CM$3),0),0),"")</f>
        <v/>
      </c>
      <c r="CN52" s="157" t="str">
        <f t="array" ref="CN52">IFERROR(INDEX($S$3:$S$34,MATCH(1,($AN$3:$AN$34=$AR52&amp;$AQ52)*($R$3:$R$34=CN$3),0),0),"")</f>
        <v/>
      </c>
      <c r="CO52" s="159" t="str">
        <f t="array" ref="CO52">IFERROR(INDEX($Q$3:$Q$34,MATCH(1,($AN$3:$AN$34=$AR52&amp;$AQ52)*($R$3:$R$34=CO$3),0),0),"")</f>
        <v/>
      </c>
      <c r="CP52" s="157" t="str">
        <f t="array" ref="CP52">IFERROR(INDEX($T$3:$T$34,MATCH(1,($AN$3:$AN$34=$AR52&amp;$AQ52)*($R$3:$R$34=CP$3),0),0),"")</f>
        <v/>
      </c>
      <c r="CQ52" s="157" t="str">
        <f t="array" ref="CQ52">IFERROR(INDEX($U$3:$U$34,MATCH(1,($AN$3:$AN$34=$AR52&amp;$AQ52)*($R$3:$R$34=CQ$3),0),0),"")</f>
        <v/>
      </c>
      <c r="CR52" s="157" t="str">
        <f t="array" ref="CR52">IFERROR(INDEX($S$3:$S$34,MATCH(1,($AN$3:$AN$34=$AR52&amp;$AQ52)*($R$3:$R$34=CR$3),0),0),"")</f>
        <v/>
      </c>
      <c r="CS52" s="159" t="str">
        <f t="array" ref="CS52">IFERROR(INDEX($Q$3:$Q$34,MATCH(1,($AN$3:$AN$34=$AR52&amp;$AQ52)*($R$3:$R$34=CS$3),0),0),"")</f>
        <v/>
      </c>
      <c r="CT52" s="157" t="str">
        <f t="array" ref="CT52">IFERROR(INDEX($T$3:$T$34,MATCH(1,($AN$3:$AN$34=$AR52&amp;$AQ52)*($R$3:$R$34=CT$3),0),0),"")</f>
        <v/>
      </c>
      <c r="CU52" s="157" t="str">
        <f t="array" ref="CU52">IFERROR(INDEX($U$3:$U$34,MATCH(1,($AN$3:$AN$34=$AR52&amp;$AQ52)*($R$3:$R$34=CU$3),0),0),"")</f>
        <v/>
      </c>
      <c r="CV52" s="157" t="str">
        <f t="array" ref="CV52">IFERROR(INDEX($S$3:$S$34,MATCH(1,($AN$3:$AN$34=$AR52&amp;$AQ52)*($R$3:$R$34=CV$3),0),0),"")</f>
        <v/>
      </c>
      <c r="CW52" s="159" t="str">
        <f t="array" ref="CW52">IFERROR(INDEX($Q$3:$Q$34,MATCH(1,($AN$3:$AN$34=$AR52&amp;$AQ52)*($R$3:$R$34=CW$3),0),0),"")</f>
        <v/>
      </c>
      <c r="CX52" s="157" t="str">
        <f t="array" ref="CX52">IFERROR(INDEX($T$3:$T$34,MATCH(1,($AN$3:$AN$34=$AR52&amp;$AQ52)*($R$3:$R$34=CX$3),0),0),"")</f>
        <v/>
      </c>
      <c r="CY52" s="157" t="str">
        <f t="array" ref="CY52">IFERROR(INDEX($U$3:$U$34,MATCH(1,($AN$3:$AN$34=$AR52&amp;$AQ52)*($R$3:$R$34=CY$3),0),0),"")</f>
        <v/>
      </c>
      <c r="CZ52" s="157" t="str">
        <f t="array" ref="CZ52">IFERROR(INDEX($S$3:$S$34,MATCH(1,($AN$3:$AN$34=$AR52&amp;$AQ52)*($R$3:$R$34=CZ$3),0),0),"")</f>
        <v/>
      </c>
      <c r="DA52" s="159" t="str">
        <f t="array" ref="DA52">IFERROR(INDEX($Q$3:$Q$34,MATCH(1,($AN$3:$AN$34=$AR52&amp;$AQ52)*($R$3:$R$34=DA$3),0),0),"")</f>
        <v/>
      </c>
      <c r="DB52" s="157" t="str">
        <f t="array" ref="DB52">IFERROR(INDEX($T$3:$T$34,MATCH(1,($AN$3:$AN$34=$AR52&amp;$AQ52)*($R$3:$R$34=DB$3),0),0),"")</f>
        <v/>
      </c>
      <c r="DC52" s="157" t="str">
        <f t="array" ref="DC52">IFERROR(INDEX($U$3:$U$34,MATCH(1,($AN$3:$AN$34=$AR52&amp;$AQ52)*($R$3:$R$34=DC$3),0),0),"")</f>
        <v/>
      </c>
      <c r="DD52" s="157" t="str">
        <f t="array" ref="DD52">IFERROR(INDEX($AA$3:$AA$66,MATCH(1,($AO$3:$AO$66=$AR52&amp;$AQ52)*($Z$3:$Z$66=DD$3),0),0),"")</f>
        <v/>
      </c>
      <c r="DE52" s="159" t="str">
        <f t="array" ref="DE52">IFERROR(INDEX($Y$3:$Y$66,MATCH(1,($AO$3:$AO$66=$AR52&amp;$AQ52)*($Z$3:$Z$66=DE$3),0),0),"")</f>
        <v/>
      </c>
      <c r="DF52" s="157" t="str">
        <f t="array" ref="DF52">IFERROR(INDEX($AB$3:$AB$66,MATCH(1,($AO$3:$AO$66=$AR52&amp;$AQ52)*($Z$3:$Z$66=DF$3),0),0),"")</f>
        <v/>
      </c>
      <c r="DG52" s="157" t="str">
        <f t="array" ref="DG52">IFERROR(INDEX($AC$3:$AC$66,MATCH(1,($AO$3:$AO$66=$AR52&amp;$AQ52)*($Z$3:$Z$66=DG$3),0),0),"")</f>
        <v/>
      </c>
      <c r="DH52" s="157" t="str">
        <f t="array" ref="DH52">IFERROR(INDEX($AA$3:$AA$66,MATCH(1,($AO$3:$AO$66=$AR52&amp;$AQ52)*($Z$3:$Z$66=DH$3),0),0),"")</f>
        <v/>
      </c>
      <c r="DI52" s="159" t="str">
        <f t="array" ref="DI52">IFERROR(INDEX($Y$3:$Y$66,MATCH(1,($AO$3:$AO$66=$AR52&amp;$AQ52)*($Z$3:$Z$66=DI$3),0),0),"")</f>
        <v/>
      </c>
      <c r="DJ52" s="157" t="str">
        <f t="array" ref="DJ52">IFERROR(INDEX($AB$3:$AB$66,MATCH(1,($AO$3:$AO$66=$AR52&amp;$AQ52)*($Z$3:$Z$66=DJ$3),0),0),"")</f>
        <v/>
      </c>
      <c r="DK52" s="157" t="str">
        <f t="array" ref="DK52">IFERROR(INDEX($AC$3:$AC$66,MATCH(1,($AO$3:$AO$66=$AR52&amp;$AQ52)*($Z$3:$Z$66=DK$3),0),0),"")</f>
        <v/>
      </c>
      <c r="DL52" s="157" t="str">
        <f t="array" ref="DL52">IFERROR(INDEX($AA$3:$AA$66,MATCH(1,($AO$3:$AO$66=$AR52&amp;$AQ52)*($Z$3:$Z$66=DL$3),0),0),"")</f>
        <v/>
      </c>
      <c r="DM52" s="159" t="str">
        <f t="array" ref="DM52">IFERROR(INDEX($Y$3:$Y$66,MATCH(1,($AO$3:$AO$66=$AR52&amp;$AQ52)*($Z$3:$Z$66=DM$3),0),0),"")</f>
        <v/>
      </c>
      <c r="DN52" s="157" t="str">
        <f t="array" ref="DN52">IFERROR(INDEX($AB$3:$AB$66,MATCH(1,($AO$3:$AO$66=$AR52&amp;$AQ52)*($Z$3:$Z$66=DN$3),0),0),"")</f>
        <v/>
      </c>
      <c r="DO52" s="157" t="str">
        <f t="array" ref="DO52">IFERROR(INDEX($AC$3:$AC$66,MATCH(1,($AO$3:$AO$66=$AR52&amp;$AQ52)*($Z$3:$Z$66=DO$3),0),0),"")</f>
        <v/>
      </c>
      <c r="DP52" s="157" t="str">
        <f t="array" ref="DP52">IFERROR(INDEX($AA$3:$AA$66,MATCH(1,($AO$3:$AO$66=$AR52&amp;$AQ52)*($Z$3:$Z$66=DP$3),0),0),"")</f>
        <v/>
      </c>
      <c r="DQ52" s="159" t="str">
        <f t="array" ref="DQ52">IFERROR(INDEX($Y$3:$Y$66,MATCH(1,($AO$3:$AO$66=$AR52&amp;$AQ52)*($Z$3:$Z$66=DQ$3),0),0),"")</f>
        <v/>
      </c>
      <c r="DR52" s="157" t="str">
        <f t="array" ref="DR52">IFERROR(INDEX($AB$3:$AB$66,MATCH(1,($AO$3:$AO$66=$AR52&amp;$AQ52)*($Z$3:$Z$66=DR$3),0),0),"")</f>
        <v/>
      </c>
      <c r="DS52" s="157" t="str">
        <f t="array" ref="DS52">IFERROR(INDEX($AC$3:$AC$66,MATCH(1,($AO$3:$AO$66=$AR52&amp;$AQ52)*($Z$3:$Z$66=DS$3),0),0),"")</f>
        <v/>
      </c>
      <c r="DT52" s="157" t="str">
        <f t="array" ref="DT52">IFERROR(INDEX($AA$3:$AA$66,MATCH(1,($AO$3:$AO$66=$AR52&amp;$AQ52)*($Z$3:$Z$66=DT$3),0),0),"")</f>
        <v/>
      </c>
      <c r="DU52" s="159" t="str">
        <f t="array" ref="DU52">IFERROR(INDEX($Y$3:$Y$66,MATCH(1,($AO$3:$AO$66=$AR52&amp;$AQ52)*($Z$3:$Z$66=DU$3),0),0),"")</f>
        <v/>
      </c>
      <c r="DV52" s="157" t="str">
        <f t="array" ref="DV52">IFERROR(INDEX($AB$3:$AB$66,MATCH(1,($AO$3:$AO$66=$AR52&amp;$AQ52)*($Z$3:$Z$66=DV$3),0),0),"")</f>
        <v/>
      </c>
      <c r="DW52" s="157" t="str">
        <f t="array" ref="DW52">IFERROR(INDEX($AC$3:$AC$66,MATCH(1,($AO$3:$AO$66=$AR52&amp;$AQ52)*($Z$3:$Z$66=DW$3),0),0),"")</f>
        <v/>
      </c>
      <c r="DX52" s="157" t="str">
        <f t="array" ref="DX52">IFERROR(INDEX($AA$3:$AA$66,MATCH(1,($AO$3:$AO$66=$AR52&amp;$AQ52)*($Z$3:$Z$66=DX$3),0),0),"")</f>
        <v/>
      </c>
      <c r="DY52" s="159" t="str">
        <f t="array" ref="DY52">IFERROR(INDEX($Y$3:$Y$66,MATCH(1,($AO$3:$AO$66=$AR52&amp;$AQ52)*($Z$3:$Z$66=DY$3),0),0),"")</f>
        <v/>
      </c>
      <c r="DZ52" s="157" t="str">
        <f t="array" ref="DZ52">IFERROR(INDEX($AB$3:$AB$66,MATCH(1,($AO$3:$AO$66=$AR52&amp;$AQ52)*($Z$3:$Z$66=DZ$3),0),0),"")</f>
        <v/>
      </c>
      <c r="EA52" s="157" t="str">
        <f t="array" ref="EA52">IFERROR(INDEX($AC$3:$AC$66,MATCH(1,($AO$3:$AO$66=$AR52&amp;$AQ52)*($Z$3:$Z$66=EA$3),0),0),"")</f>
        <v/>
      </c>
      <c r="EB52" s="157" t="str">
        <f t="array" ref="EB52">IFERROR(INDEX($AA$3:$AA$66,MATCH(1,($AO$3:$AO$66=$AR52&amp;$AQ52)*($Z$3:$Z$66=EB$3),0),0),"")</f>
        <v/>
      </c>
      <c r="EC52" s="159" t="str">
        <f t="array" ref="EC52">IFERROR(INDEX($Y$3:$Y$66,MATCH(1,($AO$3:$AO$66=$AR52&amp;$AQ52)*($Z$3:$Z$66=EC$3),0),0),"")</f>
        <v/>
      </c>
      <c r="ED52" s="157" t="str">
        <f t="array" ref="ED52">IFERROR(INDEX($AB$3:$AB$66,MATCH(1,($AO$3:$AO$66=$AR52&amp;$AQ52)*($Z$3:$Z$66=ED$3),0),0),"")</f>
        <v/>
      </c>
      <c r="EE52" s="157" t="str">
        <f t="array" ref="EE52">IFERROR(INDEX($AC$3:$AC$66,MATCH(1,($AO$3:$AO$66=$AR52&amp;$AQ52)*($Z$3:$Z$66=EE$3),0),0),"")</f>
        <v/>
      </c>
      <c r="EF52" s="157" t="str">
        <f t="array" ref="EF52">IFERROR(INDEX($AI$3:$AI$130,MATCH(1,($AP$3:$AP$130=$AR52&amp;$AQ52)*($AH$3:$AH$130=EF$3),0),0),"")</f>
        <v/>
      </c>
      <c r="EG52" s="159" t="str">
        <f t="array" ref="EG52">IFERROR(INDEX($AG$3:$AG$130,MATCH(1,($AP$3:$AP$130=$AR52&amp;$AQ52)*($AH$3:$AH$130=EG$3),0),0),"")</f>
        <v/>
      </c>
      <c r="EH52" s="157" t="str">
        <f t="array" ref="EH52">IFERROR(INDEX($AJ$3:$AJ$130,MATCH(1,($AP$3:$AP$130=$AR52&amp;$AQ52)*($AH$3:$AH$130=EH$3),0),0),"")</f>
        <v/>
      </c>
      <c r="EI52" s="157" t="str">
        <f t="array" ref="EI52">IFERROR(INDEX($AK$3:$AK$130,MATCH(1,($AP$3:$AP$130=$AR52&amp;$AQ52)*($AH$3:$AH$130=EI$3),0),0),"")</f>
        <v/>
      </c>
      <c r="EJ52" s="157" t="str">
        <f t="array" ref="EJ52">IFERROR(INDEX($AI$3:$AI$130,MATCH(1,($AP$3:$AP$130=$AR52&amp;$AQ52)*($AH$3:$AH$130=EJ$3),0),0),"")</f>
        <v/>
      </c>
      <c r="EK52" s="159" t="str">
        <f t="array" ref="EK52">IFERROR(INDEX($AG$3:$AG$130,MATCH(1,($AP$3:$AP$130=$AR52&amp;$AQ52)*($AH$3:$AH$130=EK$3),0),0),"")</f>
        <v/>
      </c>
      <c r="EL52" s="157" t="str">
        <f t="array" ref="EL52">IFERROR(INDEX($AJ$3:$AJ$130,MATCH(1,($AP$3:$AP$130=$AR52&amp;$AQ52)*($AH$3:$AH$130=EL$3),0),0),"")</f>
        <v/>
      </c>
      <c r="EM52" s="157" t="str">
        <f t="array" ref="EM52">IFERROR(INDEX($AK$3:$AK$130,MATCH(1,($AP$3:$AP$130=$AR52&amp;$AQ52)*($AH$3:$AH$130=EM$3),0),0),"")</f>
        <v/>
      </c>
      <c r="EN52" s="157" t="str">
        <f t="array" ref="EN52">IFERROR(INDEX($AI$3:$AI$130,MATCH(1,($AP$3:$AP$130=$AR52&amp;$AQ52)*($AH$3:$AH$130=EN$3),0),0),"")</f>
        <v/>
      </c>
      <c r="EO52" s="159" t="str">
        <f t="array" ref="EO52">IFERROR(INDEX($AG$3:$AG$130,MATCH(1,($AP$3:$AP$130=$AR52&amp;$AQ52)*($AH$3:$AH$130=EO$3),0),0),"")</f>
        <v/>
      </c>
      <c r="EP52" s="157" t="str">
        <f t="array" ref="EP52">IFERROR(INDEX($AJ$3:$AJ$130,MATCH(1,($AP$3:$AP$130=$AR52&amp;$AQ52)*($AH$3:$AH$130=EP$3),0),0),"")</f>
        <v/>
      </c>
      <c r="EQ52" s="157" t="str">
        <f t="array" ref="EQ52">IFERROR(INDEX($AK$3:$AK$130,MATCH(1,($AP$3:$AP$130=$AR52&amp;$AQ52)*($AH$3:$AH$130=EQ$3),0),0),"")</f>
        <v/>
      </c>
      <c r="ER52" s="157" t="str">
        <f t="array" ref="ER52">IFERROR(INDEX($AI$3:$AI$130,MATCH(1,($AP$3:$AP$130=$AR52&amp;$AQ52)*($AH$3:$AH$130=ER$3),0),0),"")</f>
        <v/>
      </c>
      <c r="ES52" s="159" t="str">
        <f t="array" ref="ES52">IFERROR(INDEX($AG$3:$AG$130,MATCH(1,($AP$3:$AP$130=$AR52&amp;$AQ52)*($AH$3:$AH$130=ES$3),0),0),"")</f>
        <v/>
      </c>
      <c r="ET52" s="157" t="str">
        <f t="array" ref="ET52">IFERROR(INDEX($AJ$3:$AJ$130,MATCH(1,($AP$3:$AP$130=$AR52&amp;$AQ52)*($AH$3:$AH$130=ET$3),0),0),"")</f>
        <v/>
      </c>
      <c r="EU52" s="157" t="str">
        <f t="array" ref="EU52">IFERROR(INDEX($AK$3:$AK$130,MATCH(1,($AP$3:$AP$130=$AR52&amp;$AQ52)*($AH$3:$AH$130=EU$3),0),0),"")</f>
        <v/>
      </c>
      <c r="EV52" s="157" t="str">
        <f t="array" ref="EV52">IFERROR(INDEX($AI$3:$AI$130,MATCH(1,($AP$3:$AP$130=$AR52&amp;$AQ52)*($AH$3:$AH$130=EV$3),0),0),"")</f>
        <v/>
      </c>
      <c r="EW52" s="159" t="str">
        <f t="array" ref="EW52">IFERROR(INDEX($AG$3:$AG$130,MATCH(1,($AP$3:$AP$130=$AR52&amp;$AQ52)*($AH$3:$AH$130=EW$3),0),0),"")</f>
        <v/>
      </c>
      <c r="EX52" s="157" t="str">
        <f t="array" ref="EX52">IFERROR(INDEX($AJ$3:$AJ$130,MATCH(1,($AP$3:$AP$130=$AR52&amp;$AQ52)*($AH$3:$AH$130=EX$3),0),0),"")</f>
        <v/>
      </c>
      <c r="EY52" s="157" t="str">
        <f t="array" ref="EY52">IFERROR(INDEX($AK$3:$AK$130,MATCH(1,($AP$3:$AP$130=$AR52&amp;$AQ52)*($AH$3:$AH$130=EY$3),0),0),"")</f>
        <v/>
      </c>
      <c r="EZ52" s="157" t="str">
        <f t="array" ref="EZ52">IFERROR(INDEX($AI$3:$AI$130,MATCH(1,($AP$3:$AP$130=$AR52&amp;$AQ52)*($AH$3:$AH$130=EZ$3),0),0),"")</f>
        <v/>
      </c>
      <c r="FA52" s="159" t="str">
        <f t="array" ref="FA52">IFERROR(INDEX($AG$3:$AG$130,MATCH(1,($AP$3:$AP$130=$AR52&amp;$AQ52)*($AH$3:$AH$130=FA$3),0),0),"")</f>
        <v/>
      </c>
      <c r="FB52" s="157" t="str">
        <f t="array" ref="FB52">IFERROR(INDEX($AJ$3:$AJ$130,MATCH(1,($AP$3:$AP$130=$AR52&amp;$AQ52)*($AH$3:$AH$130=FB$3),0),0),"")</f>
        <v/>
      </c>
      <c r="FC52" s="157" t="str">
        <f t="array" ref="FC52">IFERROR(INDEX($AK$3:$AK$130,MATCH(1,($AP$3:$AP$130=$AR52&amp;$AQ52)*($AH$3:$AH$130=FC$3),0),0),"")</f>
        <v/>
      </c>
      <c r="FD52" s="157" t="str">
        <f t="array" ref="FD52">IFERROR(INDEX($AI$3:$AI$130,MATCH(1,($AP$3:$AP$130=$AR52&amp;$AQ52)*($AH$3:$AH$130=FD$3),0),0),"")</f>
        <v/>
      </c>
      <c r="FE52" s="159" t="str">
        <f t="array" ref="FE52">IFERROR(INDEX($AG$3:$AG$130,MATCH(1,($AP$3:$AP$130=$AR52&amp;$AQ52)*($AH$3:$AH$130=FE$3),0),0),"")</f>
        <v/>
      </c>
      <c r="FF52" s="157" t="str">
        <f t="array" ref="FF52">IFERROR(INDEX($AJ$3:$AJ$130,MATCH(1,($AP$3:$AP$130=$AR52&amp;$AQ52)*($AH$3:$AH$130=FF$3),0),0),"")</f>
        <v/>
      </c>
      <c r="FG52" s="157" t="str">
        <f t="array" ref="FG52">IFERROR(INDEX($AK$3:$AK$130,MATCH(1,($AP$3:$AP$130=$AR52&amp;$AQ52)*($AH$3:$AH$130=FG$3),0),0),"")</f>
        <v/>
      </c>
    </row>
    <row r="53" spans="2:163" ht="13.8" x14ac:dyDescent="0.25">
      <c r="B53" s="155">
        <f>dummy1!O59</f>
        <v>51</v>
      </c>
      <c r="C53" s="156">
        <f>dummy1!P59</f>
        <v>42040</v>
      </c>
      <c r="D53" s="157">
        <f>dummy1!Q59</f>
        <v>0.87500000000000011</v>
      </c>
      <c r="E53" s="155" t="str">
        <f>dummy1!R59</f>
        <v>Court 3</v>
      </c>
      <c r="X53" s="156"/>
      <c r="Y53" s="155"/>
      <c r="Z53" s="155"/>
      <c r="AA53" s="155"/>
      <c r="AG53" s="155" t="str">
        <f t="shared" si="34"/>
        <v/>
      </c>
      <c r="AH53" s="155" t="str">
        <f t="shared" si="35"/>
        <v/>
      </c>
      <c r="AI53" s="155" t="str">
        <f t="shared" si="36"/>
        <v/>
      </c>
      <c r="AJ53" s="155" t="str">
        <f t="shared" si="37"/>
        <v/>
      </c>
      <c r="AK53" s="155" t="str">
        <f t="shared" si="38"/>
        <v/>
      </c>
      <c r="AL53" s="154">
        <f>IF(dummy1!B60=dummy1!B59,IF(dummy1!C60&gt;1,AL52,AL52+1),1)</f>
        <v>4</v>
      </c>
      <c r="AO53" s="155" t="str">
        <f t="shared" si="41"/>
        <v>4Court 3</v>
      </c>
      <c r="AP53" s="155" t="str">
        <f t="shared" si="42"/>
        <v>4Court 3</v>
      </c>
      <c r="AQ53" s="155" t="str">
        <f>dummy1!L21</f>
        <v>Court 7</v>
      </c>
      <c r="AR53" s="155">
        <f t="shared" si="68"/>
        <v>1</v>
      </c>
      <c r="AS53" s="155">
        <f t="shared" ca="1" si="51"/>
        <v>7</v>
      </c>
      <c r="AT53" s="155">
        <f t="shared" ca="1" si="52"/>
        <v>0</v>
      </c>
      <c r="AU53" s="155">
        <f t="shared" ca="1" si="53"/>
        <v>0</v>
      </c>
      <c r="AV53" s="155">
        <f t="shared" ca="1" si="54"/>
        <v>0</v>
      </c>
      <c r="AW53" s="155">
        <f t="shared" ca="1" si="55"/>
        <v>0</v>
      </c>
      <c r="AX53" s="155">
        <f t="shared" ca="1" si="56"/>
        <v>0</v>
      </c>
      <c r="AY53" s="155">
        <f t="shared" ca="1" si="57"/>
        <v>0</v>
      </c>
      <c r="AZ53" s="157">
        <f t="array" aca="1" ref="AZ53" ca="1">IFERROR(INDEX($K$3:$K$18,MATCH(1,($AM$3:$AM$18=$AR53&amp;$AQ53)*($J$3:$J$18=AZ$3),0),0),"")</f>
        <v>0.625</v>
      </c>
      <c r="BA53" s="159">
        <f t="array" aca="1" ref="BA53" ca="1">IFERROR(INDEX($I$3:$I$18,MATCH(1,($AM$3:$AM$18=$AR53&amp;$AQ53)*($J$3:$J$18=BA$3),0),0),"")</f>
        <v>7</v>
      </c>
      <c r="BB53" s="157" t="str">
        <f t="array" aca="1" ref="BB53" ca="1">IFERROR(INDEX($L$3:$L$18,MATCH(1,($AM$3:$AM$18=$AR53&amp;$AQ53)*($J$3:$J$18=BB$3),0),0),"")</f>
        <v>Player 3</v>
      </c>
      <c r="BC53" s="157" t="str">
        <f t="array" aca="1" ref="BC53" ca="1">IFERROR(INDEX($M$3:$M$18,MATCH(1,($AM$3:$AM$18=$AR53&amp;$AQ53)*($J$3:$J$18=BC$3),0),0),"")</f>
        <v>Player 14</v>
      </c>
      <c r="BD53" s="157" t="str">
        <f t="array" aca="1" ref="BD53" ca="1">IFERROR(INDEX($K$3:$K$18,MATCH(1,($AM$3:$AM$18=$AR53&amp;$AQ53)*($J$3:$J$18=BD$3),0),0),"")</f>
        <v/>
      </c>
      <c r="BE53" s="159" t="str">
        <f t="array" aca="1" ref="BE53" ca="1">IFERROR(INDEX($I$3:$I$18,MATCH(1,($AM$3:$AM$18=$AR53&amp;$AQ53)*($J$3:$J$18=BE$3),0),0),"")</f>
        <v/>
      </c>
      <c r="BF53" s="157" t="str">
        <f t="array" aca="1" ref="BF53" ca="1">IFERROR(INDEX($L$3:$L$18,MATCH(1,($AM$3:$AM$18=$AR53&amp;$AQ53)*($J$3:$J$18=BF$3),0),0),"")</f>
        <v/>
      </c>
      <c r="BG53" s="157" t="str">
        <f t="array" aca="1" ref="BG53" ca="1">IFERROR(INDEX($M$3:$M$18,MATCH(1,($AM$3:$AM$18=$AR53&amp;$AQ53)*($J$3:$J$18=BG$3),0),0),"")</f>
        <v/>
      </c>
      <c r="BH53" s="157" t="str">
        <f t="array" aca="1" ref="BH53" ca="1">IFERROR(INDEX($K$3:$K$18,MATCH(1,($AM$3:$AM$18=$AR53&amp;$AQ53)*($J$3:$J$18=BH$3),0),0),"")</f>
        <v/>
      </c>
      <c r="BI53" s="159" t="str">
        <f t="array" aca="1" ref="BI53" ca="1">IFERROR(INDEX($I$3:$I$18,MATCH(1,($AM$3:$AM$18=$AR53&amp;$AQ53)*($J$3:$J$18=BI$3),0),0),"")</f>
        <v/>
      </c>
      <c r="BJ53" s="157" t="str">
        <f t="array" aca="1" ref="BJ53" ca="1">IFERROR(INDEX($L$3:$L$18,MATCH(1,($AM$3:$AM$18=$AR53&amp;$AQ53)*($J$3:$J$18=BJ$3),0),0),"")</f>
        <v/>
      </c>
      <c r="BK53" s="157" t="str">
        <f t="array" aca="1" ref="BK53" ca="1">IFERROR(INDEX($M$3:$M$18,MATCH(1,($AM$3:$AM$18=$AR53&amp;$AQ53)*($J$3:$J$18=BK$3),0),0),"")</f>
        <v/>
      </c>
      <c r="BL53" s="157" t="str">
        <f t="array" aca="1" ref="BL53" ca="1">IFERROR(INDEX($K$3:$K$18,MATCH(1,($AM$3:$AM$18=$AR53&amp;$AQ53)*($J$3:$J$18=BL$3),0),0),"")</f>
        <v/>
      </c>
      <c r="BM53" s="159" t="str">
        <f t="array" aca="1" ref="BM53" ca="1">IFERROR(INDEX($I$3:$I$18,MATCH(1,($AM$3:$AM$18=$AR53&amp;$AQ53)*($J$3:$J$18=BM$3),0),0),"")</f>
        <v/>
      </c>
      <c r="BN53" s="157" t="str">
        <f t="array" aca="1" ref="BN53" ca="1">IFERROR(INDEX($L$3:$L$18,MATCH(1,($AM$3:$AM$18=$AR53&amp;$AQ53)*($J$3:$J$18=BN$3),0),0),"")</f>
        <v/>
      </c>
      <c r="BO53" s="157" t="str">
        <f t="array" aca="1" ref="BO53" ca="1">IFERROR(INDEX($M$3:$M$18,MATCH(1,($AM$3:$AM$18=$AR53&amp;$AQ53)*($J$3:$J$18=BO$3),0),0),"")</f>
        <v/>
      </c>
      <c r="BP53" s="157" t="str">
        <f t="array" aca="1" ref="BP53" ca="1">IFERROR(INDEX($K$3:$K$18,MATCH(1,($AM$3:$AM$18=$AR53&amp;$AQ53)*($J$3:$J$18=BP$3),0),0),"")</f>
        <v/>
      </c>
      <c r="BQ53" s="159" t="str">
        <f t="array" aca="1" ref="BQ53" ca="1">IFERROR(INDEX($I$3:$I$18,MATCH(1,($AM$3:$AM$18=$AR53&amp;$AQ53)*($J$3:$J$18=BQ$3),0),0),"")</f>
        <v/>
      </c>
      <c r="BR53" s="157" t="str">
        <f t="array" aca="1" ref="BR53" ca="1">IFERROR(INDEX($L$3:$L$18,MATCH(1,($AM$3:$AM$18=$AR53&amp;$AQ53)*($J$3:$J$18=BR$3),0),0),"")</f>
        <v/>
      </c>
      <c r="BS53" s="157" t="str">
        <f t="array" aca="1" ref="BS53" ca="1">IFERROR(INDEX($M$3:$M$18,MATCH(1,($AM$3:$AM$18=$AR53&amp;$AQ53)*($J$3:$J$18=BS$3),0),0),"")</f>
        <v/>
      </c>
      <c r="BT53" s="157" t="str">
        <f t="array" aca="1" ref="BT53" ca="1">IFERROR(INDEX($K$3:$K$18,MATCH(1,($AM$3:$AM$18=$AR53&amp;$AQ53)*($J$3:$J$18=BT$3),0),0),"")</f>
        <v/>
      </c>
      <c r="BU53" s="159" t="str">
        <f t="array" aca="1" ref="BU53" ca="1">IFERROR(INDEX($I$3:$I$18,MATCH(1,($AM$3:$AM$18=$AR53&amp;$AQ53)*($J$3:$J$18=BU$3),0),0),"")</f>
        <v/>
      </c>
      <c r="BV53" s="157" t="str">
        <f t="array" aca="1" ref="BV53" ca="1">IFERROR(INDEX($L$3:$L$18,MATCH(1,($AM$3:$AM$18=$AR53&amp;$AQ53)*($J$3:$J$18=BV$3),0),0),"")</f>
        <v/>
      </c>
      <c r="BW53" s="157" t="str">
        <f t="array" aca="1" ref="BW53" ca="1">IFERROR(INDEX($M$3:$M$18,MATCH(1,($AM$3:$AM$18=$AR53&amp;$AQ53)*($J$3:$J$18=BW$3),0),0),"")</f>
        <v/>
      </c>
      <c r="BX53" s="157" t="str">
        <f t="array" aca="1" ref="BX53" ca="1">IFERROR(INDEX($K$3:$K$18,MATCH(1,($AM$3:$AM$18=$AR53&amp;$AQ53)*($J$3:$J$18=BX$3),0),0),"")</f>
        <v/>
      </c>
      <c r="BY53" s="159" t="str">
        <f t="array" aca="1" ref="BY53" ca="1">IFERROR(INDEX($I$3:$I$18,MATCH(1,($AM$3:$AM$18=$AR53&amp;$AQ53)*($J$3:$J$18=BY$3),0),0),"")</f>
        <v/>
      </c>
      <c r="BZ53" s="157" t="str">
        <f t="array" aca="1" ref="BZ53" ca="1">IFERROR(INDEX($L$3:$L$18,MATCH(1,($AM$3:$AM$18=$AR53&amp;$AQ53)*($J$3:$J$18=BZ$3),0),0),"")</f>
        <v/>
      </c>
      <c r="CA53" s="157" t="str">
        <f t="array" aca="1" ref="CA53" ca="1">IFERROR(INDEX($M$3:$M$18,MATCH(1,($AM$3:$AM$18=$AR53&amp;$AQ53)*($J$3:$J$18=CA$3),0),0),"")</f>
        <v/>
      </c>
      <c r="CB53" s="157" t="str">
        <f t="array" ref="CB53">IFERROR(INDEX($S$3:$S$34,MATCH(1,($AN$3:$AN$34=$AR53&amp;$AQ53)*($R$3:$R$34=CB$3),0),0),"")</f>
        <v/>
      </c>
      <c r="CC53" s="159" t="str">
        <f t="array" ref="CC53">IFERROR(INDEX($Q$3:$Q$34,MATCH(1,($AN$3:$AN$34=$AR53&amp;$AQ53)*($R$3:$R$34=CC$3),0),0),"")</f>
        <v/>
      </c>
      <c r="CD53" s="157" t="str">
        <f t="array" ref="CD53">IFERROR(INDEX($T$3:$T$34,MATCH(1,($AN$3:$AN$34=$AR53&amp;$AQ53)*($R$3:$R$34=CD$3),0),0),"")</f>
        <v/>
      </c>
      <c r="CE53" s="157" t="str">
        <f t="array" ref="CE53">IFERROR(INDEX($U$3:$U$34,MATCH(1,($AN$3:$AN$34=$AR53&amp;$AQ53)*($R$3:$R$34=CE$3),0),0),"")</f>
        <v/>
      </c>
      <c r="CF53" s="157" t="str">
        <f t="array" ref="CF53">IFERROR(INDEX($S$3:$S$34,MATCH(1,($AN$3:$AN$34=$AR53&amp;$AQ53)*($R$3:$R$34=CF$3),0),0),"")</f>
        <v/>
      </c>
      <c r="CG53" s="159" t="str">
        <f t="array" ref="CG53">IFERROR(INDEX($Q$3:$Q$34,MATCH(1,($AN$3:$AN$34=$AR53&amp;$AQ53)*($R$3:$R$34=CG$3),0),0),"")</f>
        <v/>
      </c>
      <c r="CH53" s="157" t="str">
        <f t="array" ref="CH53">IFERROR(INDEX($T$3:$T$34,MATCH(1,($AN$3:$AN$34=$AR53&amp;$AQ53)*($R$3:$R$34=CH$3),0),0),"")</f>
        <v/>
      </c>
      <c r="CI53" s="157" t="str">
        <f t="array" ref="CI53">IFERROR(INDEX($U$3:$U$34,MATCH(1,($AN$3:$AN$34=$AR53&amp;$AQ53)*($R$3:$R$34=CI$3),0),0),"")</f>
        <v/>
      </c>
      <c r="CJ53" s="157" t="str">
        <f t="array" ref="CJ53">IFERROR(INDEX($S$3:$S$34,MATCH(1,($AN$3:$AN$34=$AR53&amp;$AQ53)*($R$3:$R$34=CJ$3),0),0),"")</f>
        <v/>
      </c>
      <c r="CK53" s="159" t="str">
        <f t="array" ref="CK53">IFERROR(INDEX($Q$3:$Q$34,MATCH(1,($AN$3:$AN$34=$AR53&amp;$AQ53)*($R$3:$R$34=CK$3),0),0),"")</f>
        <v/>
      </c>
      <c r="CL53" s="157" t="str">
        <f t="array" ref="CL53">IFERROR(INDEX($T$3:$T$34,MATCH(1,($AN$3:$AN$34=$AR53&amp;$AQ53)*($R$3:$R$34=CL$3),0),0),"")</f>
        <v/>
      </c>
      <c r="CM53" s="157" t="str">
        <f t="array" ref="CM53">IFERROR(INDEX($U$3:$U$34,MATCH(1,($AN$3:$AN$34=$AR53&amp;$AQ53)*($R$3:$R$34=CM$3),0),0),"")</f>
        <v/>
      </c>
      <c r="CN53" s="157" t="str">
        <f t="array" ref="CN53">IFERROR(INDEX($S$3:$S$34,MATCH(1,($AN$3:$AN$34=$AR53&amp;$AQ53)*($R$3:$R$34=CN$3),0),0),"")</f>
        <v/>
      </c>
      <c r="CO53" s="159" t="str">
        <f t="array" ref="CO53">IFERROR(INDEX($Q$3:$Q$34,MATCH(1,($AN$3:$AN$34=$AR53&amp;$AQ53)*($R$3:$R$34=CO$3),0),0),"")</f>
        <v/>
      </c>
      <c r="CP53" s="157" t="str">
        <f t="array" ref="CP53">IFERROR(INDEX($T$3:$T$34,MATCH(1,($AN$3:$AN$34=$AR53&amp;$AQ53)*($R$3:$R$34=CP$3),0),0),"")</f>
        <v/>
      </c>
      <c r="CQ53" s="157" t="str">
        <f t="array" ref="CQ53">IFERROR(INDEX($U$3:$U$34,MATCH(1,($AN$3:$AN$34=$AR53&amp;$AQ53)*($R$3:$R$34=CQ$3),0),0),"")</f>
        <v/>
      </c>
      <c r="CR53" s="157" t="str">
        <f t="array" ref="CR53">IFERROR(INDEX($S$3:$S$34,MATCH(1,($AN$3:$AN$34=$AR53&amp;$AQ53)*($R$3:$R$34=CR$3),0),0),"")</f>
        <v/>
      </c>
      <c r="CS53" s="159" t="str">
        <f t="array" ref="CS53">IFERROR(INDEX($Q$3:$Q$34,MATCH(1,($AN$3:$AN$34=$AR53&amp;$AQ53)*($R$3:$R$34=CS$3),0),0),"")</f>
        <v/>
      </c>
      <c r="CT53" s="157" t="str">
        <f t="array" ref="CT53">IFERROR(INDEX($T$3:$T$34,MATCH(1,($AN$3:$AN$34=$AR53&amp;$AQ53)*($R$3:$R$34=CT$3),0),0),"")</f>
        <v/>
      </c>
      <c r="CU53" s="157" t="str">
        <f t="array" ref="CU53">IFERROR(INDEX($U$3:$U$34,MATCH(1,($AN$3:$AN$34=$AR53&amp;$AQ53)*($R$3:$R$34=CU$3),0),0),"")</f>
        <v/>
      </c>
      <c r="CV53" s="157" t="str">
        <f t="array" ref="CV53">IFERROR(INDEX($S$3:$S$34,MATCH(1,($AN$3:$AN$34=$AR53&amp;$AQ53)*($R$3:$R$34=CV$3),0),0),"")</f>
        <v/>
      </c>
      <c r="CW53" s="159" t="str">
        <f t="array" ref="CW53">IFERROR(INDEX($Q$3:$Q$34,MATCH(1,($AN$3:$AN$34=$AR53&amp;$AQ53)*($R$3:$R$34=CW$3),0),0),"")</f>
        <v/>
      </c>
      <c r="CX53" s="157" t="str">
        <f t="array" ref="CX53">IFERROR(INDEX($T$3:$T$34,MATCH(1,($AN$3:$AN$34=$AR53&amp;$AQ53)*($R$3:$R$34=CX$3),0),0),"")</f>
        <v/>
      </c>
      <c r="CY53" s="157" t="str">
        <f t="array" ref="CY53">IFERROR(INDEX($U$3:$U$34,MATCH(1,($AN$3:$AN$34=$AR53&amp;$AQ53)*($R$3:$R$34=CY$3),0),0),"")</f>
        <v/>
      </c>
      <c r="CZ53" s="157" t="str">
        <f t="array" ref="CZ53">IFERROR(INDEX($S$3:$S$34,MATCH(1,($AN$3:$AN$34=$AR53&amp;$AQ53)*($R$3:$R$34=CZ$3),0),0),"")</f>
        <v/>
      </c>
      <c r="DA53" s="159" t="str">
        <f t="array" ref="DA53">IFERROR(INDEX($Q$3:$Q$34,MATCH(1,($AN$3:$AN$34=$AR53&amp;$AQ53)*($R$3:$R$34=DA$3),0),0),"")</f>
        <v/>
      </c>
      <c r="DB53" s="157" t="str">
        <f t="array" ref="DB53">IFERROR(INDEX($T$3:$T$34,MATCH(1,($AN$3:$AN$34=$AR53&amp;$AQ53)*($R$3:$R$34=DB$3),0),0),"")</f>
        <v/>
      </c>
      <c r="DC53" s="157" t="str">
        <f t="array" ref="DC53">IFERROR(INDEX($U$3:$U$34,MATCH(1,($AN$3:$AN$34=$AR53&amp;$AQ53)*($R$3:$R$34=DC$3),0),0),"")</f>
        <v/>
      </c>
      <c r="DD53" s="157" t="str">
        <f t="array" ref="DD53">IFERROR(INDEX($AA$3:$AA$66,MATCH(1,($AO$3:$AO$66=$AR53&amp;$AQ53)*($Z$3:$Z$66=DD$3),0),0),"")</f>
        <v/>
      </c>
      <c r="DE53" s="159" t="str">
        <f t="array" ref="DE53">IFERROR(INDEX($Y$3:$Y$66,MATCH(1,($AO$3:$AO$66=$AR53&amp;$AQ53)*($Z$3:$Z$66=DE$3),0),0),"")</f>
        <v/>
      </c>
      <c r="DF53" s="157" t="str">
        <f t="array" ref="DF53">IFERROR(INDEX($AB$3:$AB$66,MATCH(1,($AO$3:$AO$66=$AR53&amp;$AQ53)*($Z$3:$Z$66=DF$3),0),0),"")</f>
        <v/>
      </c>
      <c r="DG53" s="157" t="str">
        <f t="array" ref="DG53">IFERROR(INDEX($AC$3:$AC$66,MATCH(1,($AO$3:$AO$66=$AR53&amp;$AQ53)*($Z$3:$Z$66=DG$3),0),0),"")</f>
        <v/>
      </c>
      <c r="DH53" s="157" t="str">
        <f t="array" ref="DH53">IFERROR(INDEX($AA$3:$AA$66,MATCH(1,($AO$3:$AO$66=$AR53&amp;$AQ53)*($Z$3:$Z$66=DH$3),0),0),"")</f>
        <v/>
      </c>
      <c r="DI53" s="159" t="str">
        <f t="array" ref="DI53">IFERROR(INDEX($Y$3:$Y$66,MATCH(1,($AO$3:$AO$66=$AR53&amp;$AQ53)*($Z$3:$Z$66=DI$3),0),0),"")</f>
        <v/>
      </c>
      <c r="DJ53" s="157" t="str">
        <f t="array" ref="DJ53">IFERROR(INDEX($AB$3:$AB$66,MATCH(1,($AO$3:$AO$66=$AR53&amp;$AQ53)*($Z$3:$Z$66=DJ$3),0),0),"")</f>
        <v/>
      </c>
      <c r="DK53" s="157" t="str">
        <f t="array" ref="DK53">IFERROR(INDEX($AC$3:$AC$66,MATCH(1,($AO$3:$AO$66=$AR53&amp;$AQ53)*($Z$3:$Z$66=DK$3),0),0),"")</f>
        <v/>
      </c>
      <c r="DL53" s="157" t="str">
        <f t="array" ref="DL53">IFERROR(INDEX($AA$3:$AA$66,MATCH(1,($AO$3:$AO$66=$AR53&amp;$AQ53)*($Z$3:$Z$66=DL$3),0),0),"")</f>
        <v/>
      </c>
      <c r="DM53" s="159" t="str">
        <f t="array" ref="DM53">IFERROR(INDEX($Y$3:$Y$66,MATCH(1,($AO$3:$AO$66=$AR53&amp;$AQ53)*($Z$3:$Z$66=DM$3),0),0),"")</f>
        <v/>
      </c>
      <c r="DN53" s="157" t="str">
        <f t="array" ref="DN53">IFERROR(INDEX($AB$3:$AB$66,MATCH(1,($AO$3:$AO$66=$AR53&amp;$AQ53)*($Z$3:$Z$66=DN$3),0),0),"")</f>
        <v/>
      </c>
      <c r="DO53" s="157" t="str">
        <f t="array" ref="DO53">IFERROR(INDEX($AC$3:$AC$66,MATCH(1,($AO$3:$AO$66=$AR53&amp;$AQ53)*($Z$3:$Z$66=DO$3),0),0),"")</f>
        <v/>
      </c>
      <c r="DP53" s="157" t="str">
        <f t="array" ref="DP53">IFERROR(INDEX($AA$3:$AA$66,MATCH(1,($AO$3:$AO$66=$AR53&amp;$AQ53)*($Z$3:$Z$66=DP$3),0),0),"")</f>
        <v/>
      </c>
      <c r="DQ53" s="159" t="str">
        <f t="array" ref="DQ53">IFERROR(INDEX($Y$3:$Y$66,MATCH(1,($AO$3:$AO$66=$AR53&amp;$AQ53)*($Z$3:$Z$66=DQ$3),0),0),"")</f>
        <v/>
      </c>
      <c r="DR53" s="157" t="str">
        <f t="array" ref="DR53">IFERROR(INDEX($AB$3:$AB$66,MATCH(1,($AO$3:$AO$66=$AR53&amp;$AQ53)*($Z$3:$Z$66=DR$3),0),0),"")</f>
        <v/>
      </c>
      <c r="DS53" s="157" t="str">
        <f t="array" ref="DS53">IFERROR(INDEX($AC$3:$AC$66,MATCH(1,($AO$3:$AO$66=$AR53&amp;$AQ53)*($Z$3:$Z$66=DS$3),0),0),"")</f>
        <v/>
      </c>
      <c r="DT53" s="157" t="str">
        <f t="array" ref="DT53">IFERROR(INDEX($AA$3:$AA$66,MATCH(1,($AO$3:$AO$66=$AR53&amp;$AQ53)*($Z$3:$Z$66=DT$3),0),0),"")</f>
        <v/>
      </c>
      <c r="DU53" s="159" t="str">
        <f t="array" ref="DU53">IFERROR(INDEX($Y$3:$Y$66,MATCH(1,($AO$3:$AO$66=$AR53&amp;$AQ53)*($Z$3:$Z$66=DU$3),0),0),"")</f>
        <v/>
      </c>
      <c r="DV53" s="157" t="str">
        <f t="array" ref="DV53">IFERROR(INDEX($AB$3:$AB$66,MATCH(1,($AO$3:$AO$66=$AR53&amp;$AQ53)*($Z$3:$Z$66=DV$3),0),0),"")</f>
        <v/>
      </c>
      <c r="DW53" s="157" t="str">
        <f t="array" ref="DW53">IFERROR(INDEX($AC$3:$AC$66,MATCH(1,($AO$3:$AO$66=$AR53&amp;$AQ53)*($Z$3:$Z$66=DW$3),0),0),"")</f>
        <v/>
      </c>
      <c r="DX53" s="157" t="str">
        <f t="array" ref="DX53">IFERROR(INDEX($AA$3:$AA$66,MATCH(1,($AO$3:$AO$66=$AR53&amp;$AQ53)*($Z$3:$Z$66=DX$3),0),0),"")</f>
        <v/>
      </c>
      <c r="DY53" s="159" t="str">
        <f t="array" ref="DY53">IFERROR(INDEX($Y$3:$Y$66,MATCH(1,($AO$3:$AO$66=$AR53&amp;$AQ53)*($Z$3:$Z$66=DY$3),0),0),"")</f>
        <v/>
      </c>
      <c r="DZ53" s="157" t="str">
        <f t="array" ref="DZ53">IFERROR(INDEX($AB$3:$AB$66,MATCH(1,($AO$3:$AO$66=$AR53&amp;$AQ53)*($Z$3:$Z$66=DZ$3),0),0),"")</f>
        <v/>
      </c>
      <c r="EA53" s="157" t="str">
        <f t="array" ref="EA53">IFERROR(INDEX($AC$3:$AC$66,MATCH(1,($AO$3:$AO$66=$AR53&amp;$AQ53)*($Z$3:$Z$66=EA$3),0),0),"")</f>
        <v/>
      </c>
      <c r="EB53" s="157" t="str">
        <f t="array" ref="EB53">IFERROR(INDEX($AA$3:$AA$66,MATCH(1,($AO$3:$AO$66=$AR53&amp;$AQ53)*($Z$3:$Z$66=EB$3),0),0),"")</f>
        <v/>
      </c>
      <c r="EC53" s="159" t="str">
        <f t="array" ref="EC53">IFERROR(INDEX($Y$3:$Y$66,MATCH(1,($AO$3:$AO$66=$AR53&amp;$AQ53)*($Z$3:$Z$66=EC$3),0),0),"")</f>
        <v/>
      </c>
      <c r="ED53" s="157" t="str">
        <f t="array" ref="ED53">IFERROR(INDEX($AB$3:$AB$66,MATCH(1,($AO$3:$AO$66=$AR53&amp;$AQ53)*($Z$3:$Z$66=ED$3),0),0),"")</f>
        <v/>
      </c>
      <c r="EE53" s="157" t="str">
        <f t="array" ref="EE53">IFERROR(INDEX($AC$3:$AC$66,MATCH(1,($AO$3:$AO$66=$AR53&amp;$AQ53)*($Z$3:$Z$66=EE$3),0),0),"")</f>
        <v/>
      </c>
      <c r="EF53" s="157" t="str">
        <f t="array" ref="EF53">IFERROR(INDEX($AI$3:$AI$130,MATCH(1,($AP$3:$AP$130=$AR53&amp;$AQ53)*($AH$3:$AH$130=EF$3),0),0),"")</f>
        <v/>
      </c>
      <c r="EG53" s="159" t="str">
        <f t="array" ref="EG53">IFERROR(INDEX($AG$3:$AG$130,MATCH(1,($AP$3:$AP$130=$AR53&amp;$AQ53)*($AH$3:$AH$130=EG$3),0),0),"")</f>
        <v/>
      </c>
      <c r="EH53" s="157" t="str">
        <f t="array" ref="EH53">IFERROR(INDEX($AJ$3:$AJ$130,MATCH(1,($AP$3:$AP$130=$AR53&amp;$AQ53)*($AH$3:$AH$130=EH$3),0),0),"")</f>
        <v/>
      </c>
      <c r="EI53" s="157" t="str">
        <f t="array" ref="EI53">IFERROR(INDEX($AK$3:$AK$130,MATCH(1,($AP$3:$AP$130=$AR53&amp;$AQ53)*($AH$3:$AH$130=EI$3),0),0),"")</f>
        <v/>
      </c>
      <c r="EJ53" s="157" t="str">
        <f t="array" ref="EJ53">IFERROR(INDEX($AI$3:$AI$130,MATCH(1,($AP$3:$AP$130=$AR53&amp;$AQ53)*($AH$3:$AH$130=EJ$3),0),0),"")</f>
        <v/>
      </c>
      <c r="EK53" s="159" t="str">
        <f t="array" ref="EK53">IFERROR(INDEX($AG$3:$AG$130,MATCH(1,($AP$3:$AP$130=$AR53&amp;$AQ53)*($AH$3:$AH$130=EK$3),0),0),"")</f>
        <v/>
      </c>
      <c r="EL53" s="157" t="str">
        <f t="array" ref="EL53">IFERROR(INDEX($AJ$3:$AJ$130,MATCH(1,($AP$3:$AP$130=$AR53&amp;$AQ53)*($AH$3:$AH$130=EL$3),0),0),"")</f>
        <v/>
      </c>
      <c r="EM53" s="157" t="str">
        <f t="array" ref="EM53">IFERROR(INDEX($AK$3:$AK$130,MATCH(1,($AP$3:$AP$130=$AR53&amp;$AQ53)*($AH$3:$AH$130=EM$3),0),0),"")</f>
        <v/>
      </c>
      <c r="EN53" s="157" t="str">
        <f t="array" ref="EN53">IFERROR(INDEX($AI$3:$AI$130,MATCH(1,($AP$3:$AP$130=$AR53&amp;$AQ53)*($AH$3:$AH$130=EN$3),0),0),"")</f>
        <v/>
      </c>
      <c r="EO53" s="159" t="str">
        <f t="array" ref="EO53">IFERROR(INDEX($AG$3:$AG$130,MATCH(1,($AP$3:$AP$130=$AR53&amp;$AQ53)*($AH$3:$AH$130=EO$3),0),0),"")</f>
        <v/>
      </c>
      <c r="EP53" s="157" t="str">
        <f t="array" ref="EP53">IFERROR(INDEX($AJ$3:$AJ$130,MATCH(1,($AP$3:$AP$130=$AR53&amp;$AQ53)*($AH$3:$AH$130=EP$3),0),0),"")</f>
        <v/>
      </c>
      <c r="EQ53" s="157" t="str">
        <f t="array" ref="EQ53">IFERROR(INDEX($AK$3:$AK$130,MATCH(1,($AP$3:$AP$130=$AR53&amp;$AQ53)*($AH$3:$AH$130=EQ$3),0),0),"")</f>
        <v/>
      </c>
      <c r="ER53" s="157" t="str">
        <f t="array" ref="ER53">IFERROR(INDEX($AI$3:$AI$130,MATCH(1,($AP$3:$AP$130=$AR53&amp;$AQ53)*($AH$3:$AH$130=ER$3),0),0),"")</f>
        <v/>
      </c>
      <c r="ES53" s="159" t="str">
        <f t="array" ref="ES53">IFERROR(INDEX($AG$3:$AG$130,MATCH(1,($AP$3:$AP$130=$AR53&amp;$AQ53)*($AH$3:$AH$130=ES$3),0),0),"")</f>
        <v/>
      </c>
      <c r="ET53" s="157" t="str">
        <f t="array" ref="ET53">IFERROR(INDEX($AJ$3:$AJ$130,MATCH(1,($AP$3:$AP$130=$AR53&amp;$AQ53)*($AH$3:$AH$130=ET$3),0),0),"")</f>
        <v/>
      </c>
      <c r="EU53" s="157" t="str">
        <f t="array" ref="EU53">IFERROR(INDEX($AK$3:$AK$130,MATCH(1,($AP$3:$AP$130=$AR53&amp;$AQ53)*($AH$3:$AH$130=EU$3),0),0),"")</f>
        <v/>
      </c>
      <c r="EV53" s="157" t="str">
        <f t="array" ref="EV53">IFERROR(INDEX($AI$3:$AI$130,MATCH(1,($AP$3:$AP$130=$AR53&amp;$AQ53)*($AH$3:$AH$130=EV$3),0),0),"")</f>
        <v/>
      </c>
      <c r="EW53" s="159" t="str">
        <f t="array" ref="EW53">IFERROR(INDEX($AG$3:$AG$130,MATCH(1,($AP$3:$AP$130=$AR53&amp;$AQ53)*($AH$3:$AH$130=EW$3),0),0),"")</f>
        <v/>
      </c>
      <c r="EX53" s="157" t="str">
        <f t="array" ref="EX53">IFERROR(INDEX($AJ$3:$AJ$130,MATCH(1,($AP$3:$AP$130=$AR53&amp;$AQ53)*($AH$3:$AH$130=EX$3),0),0),"")</f>
        <v/>
      </c>
      <c r="EY53" s="157" t="str">
        <f t="array" ref="EY53">IFERROR(INDEX($AK$3:$AK$130,MATCH(1,($AP$3:$AP$130=$AR53&amp;$AQ53)*($AH$3:$AH$130=EY$3),0),0),"")</f>
        <v/>
      </c>
      <c r="EZ53" s="157" t="str">
        <f t="array" ref="EZ53">IFERROR(INDEX($AI$3:$AI$130,MATCH(1,($AP$3:$AP$130=$AR53&amp;$AQ53)*($AH$3:$AH$130=EZ$3),0),0),"")</f>
        <v/>
      </c>
      <c r="FA53" s="159" t="str">
        <f t="array" ref="FA53">IFERROR(INDEX($AG$3:$AG$130,MATCH(1,($AP$3:$AP$130=$AR53&amp;$AQ53)*($AH$3:$AH$130=FA$3),0),0),"")</f>
        <v/>
      </c>
      <c r="FB53" s="157" t="str">
        <f t="array" ref="FB53">IFERROR(INDEX($AJ$3:$AJ$130,MATCH(1,($AP$3:$AP$130=$AR53&amp;$AQ53)*($AH$3:$AH$130=FB$3),0),0),"")</f>
        <v/>
      </c>
      <c r="FC53" s="157" t="str">
        <f t="array" ref="FC53">IFERROR(INDEX($AK$3:$AK$130,MATCH(1,($AP$3:$AP$130=$AR53&amp;$AQ53)*($AH$3:$AH$130=FC$3),0),0),"")</f>
        <v/>
      </c>
      <c r="FD53" s="157" t="str">
        <f t="array" ref="FD53">IFERROR(INDEX($AI$3:$AI$130,MATCH(1,($AP$3:$AP$130=$AR53&amp;$AQ53)*($AH$3:$AH$130=FD$3),0),0),"")</f>
        <v/>
      </c>
      <c r="FE53" s="159" t="str">
        <f t="array" ref="FE53">IFERROR(INDEX($AG$3:$AG$130,MATCH(1,($AP$3:$AP$130=$AR53&amp;$AQ53)*($AH$3:$AH$130=FE$3),0),0),"")</f>
        <v/>
      </c>
      <c r="FF53" s="157" t="str">
        <f t="array" ref="FF53">IFERROR(INDEX($AJ$3:$AJ$130,MATCH(1,($AP$3:$AP$130=$AR53&amp;$AQ53)*($AH$3:$AH$130=FF$3),0),0),"")</f>
        <v/>
      </c>
      <c r="FG53" s="157" t="str">
        <f t="array" ref="FG53">IFERROR(INDEX($AK$3:$AK$130,MATCH(1,($AP$3:$AP$130=$AR53&amp;$AQ53)*($AH$3:$AH$130=FG$3),0),0),"")</f>
        <v/>
      </c>
    </row>
    <row r="54" spans="2:163" ht="13.8" x14ac:dyDescent="0.25">
      <c r="B54" s="155">
        <f>dummy1!O60</f>
        <v>52</v>
      </c>
      <c r="C54" s="156">
        <f>dummy1!P60</f>
        <v>42040</v>
      </c>
      <c r="D54" s="157">
        <f>dummy1!Q60</f>
        <v>0.87500000000000011</v>
      </c>
      <c r="E54" s="155" t="str">
        <f>dummy1!R60</f>
        <v>Court 4</v>
      </c>
      <c r="X54" s="156"/>
      <c r="Y54" s="155"/>
      <c r="Z54" s="155"/>
      <c r="AA54" s="155"/>
      <c r="AG54" s="155" t="str">
        <f t="shared" si="34"/>
        <v/>
      </c>
      <c r="AH54" s="155" t="str">
        <f t="shared" si="35"/>
        <v/>
      </c>
      <c r="AI54" s="155" t="str">
        <f t="shared" si="36"/>
        <v/>
      </c>
      <c r="AJ54" s="155" t="str">
        <f t="shared" si="37"/>
        <v/>
      </c>
      <c r="AK54" s="155" t="str">
        <f t="shared" si="38"/>
        <v/>
      </c>
      <c r="AL54" s="154">
        <f>IF(dummy1!B61=dummy1!B60,IF(dummy1!C61&gt;1,AL53,AL53+1),1)</f>
        <v>4</v>
      </c>
      <c r="AO54" s="155" t="str">
        <f t="shared" si="41"/>
        <v>4Court 4</v>
      </c>
      <c r="AP54" s="155" t="str">
        <f t="shared" si="42"/>
        <v>4Court 4</v>
      </c>
      <c r="AQ54" s="155" t="str">
        <f t="shared" ref="AQ54:AQ84" si="69">AQ53</f>
        <v>Court 7</v>
      </c>
      <c r="AR54" s="155">
        <f t="shared" si="68"/>
        <v>2</v>
      </c>
      <c r="AS54" s="155">
        <f t="shared" ca="1" si="51"/>
        <v>7</v>
      </c>
      <c r="AT54" s="155">
        <f t="shared" ca="1" si="52"/>
        <v>0</v>
      </c>
      <c r="AU54" s="155">
        <f t="shared" ca="1" si="53"/>
        <v>0</v>
      </c>
      <c r="AV54" s="155">
        <f t="shared" ca="1" si="54"/>
        <v>0</v>
      </c>
      <c r="AW54" s="155">
        <f t="shared" ca="1" si="55"/>
        <v>0</v>
      </c>
      <c r="AX54" s="155">
        <f t="shared" ca="1" si="56"/>
        <v>0</v>
      </c>
      <c r="AY54" s="155">
        <f t="shared" ca="1" si="57"/>
        <v>0</v>
      </c>
      <c r="AZ54" s="157" t="str">
        <f t="array" aca="1" ref="AZ54" ca="1">IFERROR(INDEX($K$3:$K$18,MATCH(1,($AM$3:$AM$18=$AR54&amp;$AQ54)*($J$3:$J$18=AZ$3),0),0),"")</f>
        <v/>
      </c>
      <c r="BA54" s="159" t="str">
        <f t="array" aca="1" ref="BA54" ca="1">IFERROR(INDEX($I$3:$I$18,MATCH(1,($AM$3:$AM$18=$AR54&amp;$AQ54)*($J$3:$J$18=BA$3),0),0),"")</f>
        <v/>
      </c>
      <c r="BB54" s="157" t="str">
        <f t="array" aca="1" ref="BB54" ca="1">IFERROR(INDEX($L$3:$L$18,MATCH(1,($AM$3:$AM$18=$AR54&amp;$AQ54)*($J$3:$J$18=BB$3),0),0),"")</f>
        <v/>
      </c>
      <c r="BC54" s="157" t="str">
        <f t="array" aca="1" ref="BC54" ca="1">IFERROR(INDEX($M$3:$M$18,MATCH(1,($AM$3:$AM$18=$AR54&amp;$AQ54)*($J$3:$J$18=BC$3),0),0),"")</f>
        <v/>
      </c>
      <c r="BD54" s="157" t="str">
        <f t="array" aca="1" ref="BD54" ca="1">IFERROR(INDEX($K$3:$K$18,MATCH(1,($AM$3:$AM$18=$AR54&amp;$AQ54)*($J$3:$J$18=BD$3),0),0),"")</f>
        <v/>
      </c>
      <c r="BE54" s="159" t="str">
        <f t="array" aca="1" ref="BE54" ca="1">IFERROR(INDEX($I$3:$I$18,MATCH(1,($AM$3:$AM$18=$AR54&amp;$AQ54)*($J$3:$J$18=BE$3),0),0),"")</f>
        <v/>
      </c>
      <c r="BF54" s="157" t="str">
        <f t="array" aca="1" ref="BF54" ca="1">IFERROR(INDEX($L$3:$L$18,MATCH(1,($AM$3:$AM$18=$AR54&amp;$AQ54)*($J$3:$J$18=BF$3),0),0),"")</f>
        <v/>
      </c>
      <c r="BG54" s="157" t="str">
        <f t="array" aca="1" ref="BG54" ca="1">IFERROR(INDEX($M$3:$M$18,MATCH(1,($AM$3:$AM$18=$AR54&amp;$AQ54)*($J$3:$J$18=BG$3),0),0),"")</f>
        <v/>
      </c>
      <c r="BH54" s="157" t="str">
        <f t="array" aca="1" ref="BH54" ca="1">IFERROR(INDEX($K$3:$K$18,MATCH(1,($AM$3:$AM$18=$AR54&amp;$AQ54)*($J$3:$J$18=BH$3),0),0),"")</f>
        <v/>
      </c>
      <c r="BI54" s="159" t="str">
        <f t="array" aca="1" ref="BI54" ca="1">IFERROR(INDEX($I$3:$I$18,MATCH(1,($AM$3:$AM$18=$AR54&amp;$AQ54)*($J$3:$J$18=BI$3),0),0),"")</f>
        <v/>
      </c>
      <c r="BJ54" s="157" t="str">
        <f t="array" aca="1" ref="BJ54" ca="1">IFERROR(INDEX($L$3:$L$18,MATCH(1,($AM$3:$AM$18=$AR54&amp;$AQ54)*($J$3:$J$18=BJ$3),0),0),"")</f>
        <v/>
      </c>
      <c r="BK54" s="157" t="str">
        <f t="array" aca="1" ref="BK54" ca="1">IFERROR(INDEX($M$3:$M$18,MATCH(1,($AM$3:$AM$18=$AR54&amp;$AQ54)*($J$3:$J$18=BK$3),0),0),"")</f>
        <v/>
      </c>
      <c r="BL54" s="157" t="str">
        <f t="array" aca="1" ref="BL54" ca="1">IFERROR(INDEX($K$3:$K$18,MATCH(1,($AM$3:$AM$18=$AR54&amp;$AQ54)*($J$3:$J$18=BL$3),0),0),"")</f>
        <v/>
      </c>
      <c r="BM54" s="159" t="str">
        <f t="array" aca="1" ref="BM54" ca="1">IFERROR(INDEX($I$3:$I$18,MATCH(1,($AM$3:$AM$18=$AR54&amp;$AQ54)*($J$3:$J$18=BM$3),0),0),"")</f>
        <v/>
      </c>
      <c r="BN54" s="157" t="str">
        <f t="array" aca="1" ref="BN54" ca="1">IFERROR(INDEX($L$3:$L$18,MATCH(1,($AM$3:$AM$18=$AR54&amp;$AQ54)*($J$3:$J$18=BN$3),0),0),"")</f>
        <v/>
      </c>
      <c r="BO54" s="157" t="str">
        <f t="array" aca="1" ref="BO54" ca="1">IFERROR(INDEX($M$3:$M$18,MATCH(1,($AM$3:$AM$18=$AR54&amp;$AQ54)*($J$3:$J$18=BO$3),0),0),"")</f>
        <v/>
      </c>
      <c r="BP54" s="157" t="str">
        <f t="array" aca="1" ref="BP54" ca="1">IFERROR(INDEX($K$3:$K$18,MATCH(1,($AM$3:$AM$18=$AR54&amp;$AQ54)*($J$3:$J$18=BP$3),0),0),"")</f>
        <v/>
      </c>
      <c r="BQ54" s="159" t="str">
        <f t="array" aca="1" ref="BQ54" ca="1">IFERROR(INDEX($I$3:$I$18,MATCH(1,($AM$3:$AM$18=$AR54&amp;$AQ54)*($J$3:$J$18=BQ$3),0),0),"")</f>
        <v/>
      </c>
      <c r="BR54" s="157" t="str">
        <f t="array" aca="1" ref="BR54" ca="1">IFERROR(INDEX($L$3:$L$18,MATCH(1,($AM$3:$AM$18=$AR54&amp;$AQ54)*($J$3:$J$18=BR$3),0),0),"")</f>
        <v/>
      </c>
      <c r="BS54" s="157" t="str">
        <f t="array" aca="1" ref="BS54" ca="1">IFERROR(INDEX($M$3:$M$18,MATCH(1,($AM$3:$AM$18=$AR54&amp;$AQ54)*($J$3:$J$18=BS$3),0),0),"")</f>
        <v/>
      </c>
      <c r="BT54" s="157" t="str">
        <f t="array" aca="1" ref="BT54" ca="1">IFERROR(INDEX($K$3:$K$18,MATCH(1,($AM$3:$AM$18=$AR54&amp;$AQ54)*($J$3:$J$18=BT$3),0),0),"")</f>
        <v/>
      </c>
      <c r="BU54" s="159" t="str">
        <f t="array" aca="1" ref="BU54" ca="1">IFERROR(INDEX($I$3:$I$18,MATCH(1,($AM$3:$AM$18=$AR54&amp;$AQ54)*($J$3:$J$18=BU$3),0),0),"")</f>
        <v/>
      </c>
      <c r="BV54" s="157" t="str">
        <f t="array" aca="1" ref="BV54" ca="1">IFERROR(INDEX($L$3:$L$18,MATCH(1,($AM$3:$AM$18=$AR54&amp;$AQ54)*($J$3:$J$18=BV$3),0),0),"")</f>
        <v/>
      </c>
      <c r="BW54" s="157" t="str">
        <f t="array" aca="1" ref="BW54" ca="1">IFERROR(INDEX($M$3:$M$18,MATCH(1,($AM$3:$AM$18=$AR54&amp;$AQ54)*($J$3:$J$18=BW$3),0),0),"")</f>
        <v/>
      </c>
      <c r="BX54" s="157" t="str">
        <f t="array" aca="1" ref="BX54" ca="1">IFERROR(INDEX($K$3:$K$18,MATCH(1,($AM$3:$AM$18=$AR54&amp;$AQ54)*($J$3:$J$18=BX$3),0),0),"")</f>
        <v/>
      </c>
      <c r="BY54" s="159" t="str">
        <f t="array" aca="1" ref="BY54" ca="1">IFERROR(INDEX($I$3:$I$18,MATCH(1,($AM$3:$AM$18=$AR54&amp;$AQ54)*($J$3:$J$18=BY$3),0),0),"")</f>
        <v/>
      </c>
      <c r="BZ54" s="157" t="str">
        <f t="array" aca="1" ref="BZ54" ca="1">IFERROR(INDEX($L$3:$L$18,MATCH(1,($AM$3:$AM$18=$AR54&amp;$AQ54)*($J$3:$J$18=BZ$3),0),0),"")</f>
        <v/>
      </c>
      <c r="CA54" s="157" t="str">
        <f t="array" aca="1" ref="CA54" ca="1">IFERROR(INDEX($M$3:$M$18,MATCH(1,($AM$3:$AM$18=$AR54&amp;$AQ54)*($J$3:$J$18=CA$3),0),0),"")</f>
        <v/>
      </c>
      <c r="CB54" s="157" t="str">
        <f t="array" ref="CB54">IFERROR(INDEX($S$3:$S$34,MATCH(1,($AN$3:$AN$34=$AR54&amp;$AQ54)*($R$3:$R$34=CB$3),0),0),"")</f>
        <v/>
      </c>
      <c r="CC54" s="159" t="str">
        <f t="array" ref="CC54">IFERROR(INDEX($Q$3:$Q$34,MATCH(1,($AN$3:$AN$34=$AR54&amp;$AQ54)*($R$3:$R$34=CC$3),0),0),"")</f>
        <v/>
      </c>
      <c r="CD54" s="157" t="str">
        <f t="array" ref="CD54">IFERROR(INDEX($T$3:$T$34,MATCH(1,($AN$3:$AN$34=$AR54&amp;$AQ54)*($R$3:$R$34=CD$3),0),0),"")</f>
        <v/>
      </c>
      <c r="CE54" s="157" t="str">
        <f t="array" ref="CE54">IFERROR(INDEX($U$3:$U$34,MATCH(1,($AN$3:$AN$34=$AR54&amp;$AQ54)*($R$3:$R$34=CE$3),0),0),"")</f>
        <v/>
      </c>
      <c r="CF54" s="157" t="str">
        <f t="array" ref="CF54">IFERROR(INDEX($S$3:$S$34,MATCH(1,($AN$3:$AN$34=$AR54&amp;$AQ54)*($R$3:$R$34=CF$3),0),0),"")</f>
        <v/>
      </c>
      <c r="CG54" s="159" t="str">
        <f t="array" ref="CG54">IFERROR(INDEX($Q$3:$Q$34,MATCH(1,($AN$3:$AN$34=$AR54&amp;$AQ54)*($R$3:$R$34=CG$3),0),0),"")</f>
        <v/>
      </c>
      <c r="CH54" s="157" t="str">
        <f t="array" ref="CH54">IFERROR(INDEX($T$3:$T$34,MATCH(1,($AN$3:$AN$34=$AR54&amp;$AQ54)*($R$3:$R$34=CH$3),0),0),"")</f>
        <v/>
      </c>
      <c r="CI54" s="157" t="str">
        <f t="array" ref="CI54">IFERROR(INDEX($U$3:$U$34,MATCH(1,($AN$3:$AN$34=$AR54&amp;$AQ54)*($R$3:$R$34=CI$3),0),0),"")</f>
        <v/>
      </c>
      <c r="CJ54" s="157" t="str">
        <f t="array" ref="CJ54">IFERROR(INDEX($S$3:$S$34,MATCH(1,($AN$3:$AN$34=$AR54&amp;$AQ54)*($R$3:$R$34=CJ$3),0),0),"")</f>
        <v/>
      </c>
      <c r="CK54" s="159" t="str">
        <f t="array" ref="CK54">IFERROR(INDEX($Q$3:$Q$34,MATCH(1,($AN$3:$AN$34=$AR54&amp;$AQ54)*($R$3:$R$34=CK$3),0),0),"")</f>
        <v/>
      </c>
      <c r="CL54" s="157" t="str">
        <f t="array" ref="CL54">IFERROR(INDEX($T$3:$T$34,MATCH(1,($AN$3:$AN$34=$AR54&amp;$AQ54)*($R$3:$R$34=CL$3),0),0),"")</f>
        <v/>
      </c>
      <c r="CM54" s="157" t="str">
        <f t="array" ref="CM54">IFERROR(INDEX($U$3:$U$34,MATCH(1,($AN$3:$AN$34=$AR54&amp;$AQ54)*($R$3:$R$34=CM$3),0),0),"")</f>
        <v/>
      </c>
      <c r="CN54" s="157" t="str">
        <f t="array" ref="CN54">IFERROR(INDEX($S$3:$S$34,MATCH(1,($AN$3:$AN$34=$AR54&amp;$AQ54)*($R$3:$R$34=CN$3),0),0),"")</f>
        <v/>
      </c>
      <c r="CO54" s="159" t="str">
        <f t="array" ref="CO54">IFERROR(INDEX($Q$3:$Q$34,MATCH(1,($AN$3:$AN$34=$AR54&amp;$AQ54)*($R$3:$R$34=CO$3),0),0),"")</f>
        <v/>
      </c>
      <c r="CP54" s="157" t="str">
        <f t="array" ref="CP54">IFERROR(INDEX($T$3:$T$34,MATCH(1,($AN$3:$AN$34=$AR54&amp;$AQ54)*($R$3:$R$34=CP$3),0),0),"")</f>
        <v/>
      </c>
      <c r="CQ54" s="157" t="str">
        <f t="array" ref="CQ54">IFERROR(INDEX($U$3:$U$34,MATCH(1,($AN$3:$AN$34=$AR54&amp;$AQ54)*($R$3:$R$34=CQ$3),0),0),"")</f>
        <v/>
      </c>
      <c r="CR54" s="157" t="str">
        <f t="array" ref="CR54">IFERROR(INDEX($S$3:$S$34,MATCH(1,($AN$3:$AN$34=$AR54&amp;$AQ54)*($R$3:$R$34=CR$3),0),0),"")</f>
        <v/>
      </c>
      <c r="CS54" s="159" t="str">
        <f t="array" ref="CS54">IFERROR(INDEX($Q$3:$Q$34,MATCH(1,($AN$3:$AN$34=$AR54&amp;$AQ54)*($R$3:$R$34=CS$3),0),0),"")</f>
        <v/>
      </c>
      <c r="CT54" s="157" t="str">
        <f t="array" ref="CT54">IFERROR(INDEX($T$3:$T$34,MATCH(1,($AN$3:$AN$34=$AR54&amp;$AQ54)*($R$3:$R$34=CT$3),0),0),"")</f>
        <v/>
      </c>
      <c r="CU54" s="157" t="str">
        <f t="array" ref="CU54">IFERROR(INDEX($U$3:$U$34,MATCH(1,($AN$3:$AN$34=$AR54&amp;$AQ54)*($R$3:$R$34=CU$3),0),0),"")</f>
        <v/>
      </c>
      <c r="CV54" s="157" t="str">
        <f t="array" ref="CV54">IFERROR(INDEX($S$3:$S$34,MATCH(1,($AN$3:$AN$34=$AR54&amp;$AQ54)*($R$3:$R$34=CV$3),0),0),"")</f>
        <v/>
      </c>
      <c r="CW54" s="159" t="str">
        <f t="array" ref="CW54">IFERROR(INDEX($Q$3:$Q$34,MATCH(1,($AN$3:$AN$34=$AR54&amp;$AQ54)*($R$3:$R$34=CW$3),0),0),"")</f>
        <v/>
      </c>
      <c r="CX54" s="157" t="str">
        <f t="array" ref="CX54">IFERROR(INDEX($T$3:$T$34,MATCH(1,($AN$3:$AN$34=$AR54&amp;$AQ54)*($R$3:$R$34=CX$3),0),0),"")</f>
        <v/>
      </c>
      <c r="CY54" s="157" t="str">
        <f t="array" ref="CY54">IFERROR(INDEX($U$3:$U$34,MATCH(1,($AN$3:$AN$34=$AR54&amp;$AQ54)*($R$3:$R$34=CY$3),0),0),"")</f>
        <v/>
      </c>
      <c r="CZ54" s="157" t="str">
        <f t="array" ref="CZ54">IFERROR(INDEX($S$3:$S$34,MATCH(1,($AN$3:$AN$34=$AR54&amp;$AQ54)*($R$3:$R$34=CZ$3),0),0),"")</f>
        <v/>
      </c>
      <c r="DA54" s="159" t="str">
        <f t="array" ref="DA54">IFERROR(INDEX($Q$3:$Q$34,MATCH(1,($AN$3:$AN$34=$AR54&amp;$AQ54)*($R$3:$R$34=DA$3),0),0),"")</f>
        <v/>
      </c>
      <c r="DB54" s="157" t="str">
        <f t="array" ref="DB54">IFERROR(INDEX($T$3:$T$34,MATCH(1,($AN$3:$AN$34=$AR54&amp;$AQ54)*($R$3:$R$34=DB$3),0),0),"")</f>
        <v/>
      </c>
      <c r="DC54" s="157" t="str">
        <f t="array" ref="DC54">IFERROR(INDEX($U$3:$U$34,MATCH(1,($AN$3:$AN$34=$AR54&amp;$AQ54)*($R$3:$R$34=DC$3),0),0),"")</f>
        <v/>
      </c>
      <c r="DD54" s="157" t="str">
        <f t="array" ref="DD54">IFERROR(INDEX($AA$3:$AA$66,MATCH(1,($AO$3:$AO$66=$AR54&amp;$AQ54)*($Z$3:$Z$66=DD$3),0),0),"")</f>
        <v/>
      </c>
      <c r="DE54" s="159" t="str">
        <f t="array" ref="DE54">IFERROR(INDEX($Y$3:$Y$66,MATCH(1,($AO$3:$AO$66=$AR54&amp;$AQ54)*($Z$3:$Z$66=DE$3),0),0),"")</f>
        <v/>
      </c>
      <c r="DF54" s="157" t="str">
        <f t="array" ref="DF54">IFERROR(INDEX($AB$3:$AB$66,MATCH(1,($AO$3:$AO$66=$AR54&amp;$AQ54)*($Z$3:$Z$66=DF$3),0),0),"")</f>
        <v/>
      </c>
      <c r="DG54" s="157" t="str">
        <f t="array" ref="DG54">IFERROR(INDEX($AC$3:$AC$66,MATCH(1,($AO$3:$AO$66=$AR54&amp;$AQ54)*($Z$3:$Z$66=DG$3),0),0),"")</f>
        <v/>
      </c>
      <c r="DH54" s="157" t="str">
        <f t="array" ref="DH54">IFERROR(INDEX($AA$3:$AA$66,MATCH(1,($AO$3:$AO$66=$AR54&amp;$AQ54)*($Z$3:$Z$66=DH$3),0),0),"")</f>
        <v/>
      </c>
      <c r="DI54" s="159" t="str">
        <f t="array" ref="DI54">IFERROR(INDEX($Y$3:$Y$66,MATCH(1,($AO$3:$AO$66=$AR54&amp;$AQ54)*($Z$3:$Z$66=DI$3),0),0),"")</f>
        <v/>
      </c>
      <c r="DJ54" s="157" t="str">
        <f t="array" ref="DJ54">IFERROR(INDEX($AB$3:$AB$66,MATCH(1,($AO$3:$AO$66=$AR54&amp;$AQ54)*($Z$3:$Z$66=DJ$3),0),0),"")</f>
        <v/>
      </c>
      <c r="DK54" s="157" t="str">
        <f t="array" ref="DK54">IFERROR(INDEX($AC$3:$AC$66,MATCH(1,($AO$3:$AO$66=$AR54&amp;$AQ54)*($Z$3:$Z$66=DK$3),0),0),"")</f>
        <v/>
      </c>
      <c r="DL54" s="157" t="str">
        <f t="array" ref="DL54">IFERROR(INDEX($AA$3:$AA$66,MATCH(1,($AO$3:$AO$66=$AR54&amp;$AQ54)*($Z$3:$Z$66=DL$3),0),0),"")</f>
        <v/>
      </c>
      <c r="DM54" s="159" t="str">
        <f t="array" ref="DM54">IFERROR(INDEX($Y$3:$Y$66,MATCH(1,($AO$3:$AO$66=$AR54&amp;$AQ54)*($Z$3:$Z$66=DM$3),0),0),"")</f>
        <v/>
      </c>
      <c r="DN54" s="157" t="str">
        <f t="array" ref="DN54">IFERROR(INDEX($AB$3:$AB$66,MATCH(1,($AO$3:$AO$66=$AR54&amp;$AQ54)*($Z$3:$Z$66=DN$3),0),0),"")</f>
        <v/>
      </c>
      <c r="DO54" s="157" t="str">
        <f t="array" ref="DO54">IFERROR(INDEX($AC$3:$AC$66,MATCH(1,($AO$3:$AO$66=$AR54&amp;$AQ54)*($Z$3:$Z$66=DO$3),0),0),"")</f>
        <v/>
      </c>
      <c r="DP54" s="157" t="str">
        <f t="array" ref="DP54">IFERROR(INDEX($AA$3:$AA$66,MATCH(1,($AO$3:$AO$66=$AR54&amp;$AQ54)*($Z$3:$Z$66=DP$3),0),0),"")</f>
        <v/>
      </c>
      <c r="DQ54" s="159" t="str">
        <f t="array" ref="DQ54">IFERROR(INDEX($Y$3:$Y$66,MATCH(1,($AO$3:$AO$66=$AR54&amp;$AQ54)*($Z$3:$Z$66=DQ$3),0),0),"")</f>
        <v/>
      </c>
      <c r="DR54" s="157" t="str">
        <f t="array" ref="DR54">IFERROR(INDEX($AB$3:$AB$66,MATCH(1,($AO$3:$AO$66=$AR54&amp;$AQ54)*($Z$3:$Z$66=DR$3),0),0),"")</f>
        <v/>
      </c>
      <c r="DS54" s="157" t="str">
        <f t="array" ref="DS54">IFERROR(INDEX($AC$3:$AC$66,MATCH(1,($AO$3:$AO$66=$AR54&amp;$AQ54)*($Z$3:$Z$66=DS$3),0),0),"")</f>
        <v/>
      </c>
      <c r="DT54" s="157" t="str">
        <f t="array" ref="DT54">IFERROR(INDEX($AA$3:$AA$66,MATCH(1,($AO$3:$AO$66=$AR54&amp;$AQ54)*($Z$3:$Z$66=DT$3),0),0),"")</f>
        <v/>
      </c>
      <c r="DU54" s="159" t="str">
        <f t="array" ref="DU54">IFERROR(INDEX($Y$3:$Y$66,MATCH(1,($AO$3:$AO$66=$AR54&amp;$AQ54)*($Z$3:$Z$66=DU$3),0),0),"")</f>
        <v/>
      </c>
      <c r="DV54" s="157" t="str">
        <f t="array" ref="DV54">IFERROR(INDEX($AB$3:$AB$66,MATCH(1,($AO$3:$AO$66=$AR54&amp;$AQ54)*($Z$3:$Z$66=DV$3),0),0),"")</f>
        <v/>
      </c>
      <c r="DW54" s="157" t="str">
        <f t="array" ref="DW54">IFERROR(INDEX($AC$3:$AC$66,MATCH(1,($AO$3:$AO$66=$AR54&amp;$AQ54)*($Z$3:$Z$66=DW$3),0),0),"")</f>
        <v/>
      </c>
      <c r="DX54" s="157" t="str">
        <f t="array" ref="DX54">IFERROR(INDEX($AA$3:$AA$66,MATCH(1,($AO$3:$AO$66=$AR54&amp;$AQ54)*($Z$3:$Z$66=DX$3),0),0),"")</f>
        <v/>
      </c>
      <c r="DY54" s="159" t="str">
        <f t="array" ref="DY54">IFERROR(INDEX($Y$3:$Y$66,MATCH(1,($AO$3:$AO$66=$AR54&amp;$AQ54)*($Z$3:$Z$66=DY$3),0),0),"")</f>
        <v/>
      </c>
      <c r="DZ54" s="157" t="str">
        <f t="array" ref="DZ54">IFERROR(INDEX($AB$3:$AB$66,MATCH(1,($AO$3:$AO$66=$AR54&amp;$AQ54)*($Z$3:$Z$66=DZ$3),0),0),"")</f>
        <v/>
      </c>
      <c r="EA54" s="157" t="str">
        <f t="array" ref="EA54">IFERROR(INDEX($AC$3:$AC$66,MATCH(1,($AO$3:$AO$66=$AR54&amp;$AQ54)*($Z$3:$Z$66=EA$3),0),0),"")</f>
        <v/>
      </c>
      <c r="EB54" s="157" t="str">
        <f t="array" ref="EB54">IFERROR(INDEX($AA$3:$AA$66,MATCH(1,($AO$3:$AO$66=$AR54&amp;$AQ54)*($Z$3:$Z$66=EB$3),0),0),"")</f>
        <v/>
      </c>
      <c r="EC54" s="159" t="str">
        <f t="array" ref="EC54">IFERROR(INDEX($Y$3:$Y$66,MATCH(1,($AO$3:$AO$66=$AR54&amp;$AQ54)*($Z$3:$Z$66=EC$3),0),0),"")</f>
        <v/>
      </c>
      <c r="ED54" s="157" t="str">
        <f t="array" ref="ED54">IFERROR(INDEX($AB$3:$AB$66,MATCH(1,($AO$3:$AO$66=$AR54&amp;$AQ54)*($Z$3:$Z$66=ED$3),0),0),"")</f>
        <v/>
      </c>
      <c r="EE54" s="157" t="str">
        <f t="array" ref="EE54">IFERROR(INDEX($AC$3:$AC$66,MATCH(1,($AO$3:$AO$66=$AR54&amp;$AQ54)*($Z$3:$Z$66=EE$3),0),0),"")</f>
        <v/>
      </c>
      <c r="EF54" s="157" t="str">
        <f t="array" ref="EF54">IFERROR(INDEX($AI$3:$AI$130,MATCH(1,($AP$3:$AP$130=$AR54&amp;$AQ54)*($AH$3:$AH$130=EF$3),0),0),"")</f>
        <v/>
      </c>
      <c r="EG54" s="159" t="str">
        <f t="array" ref="EG54">IFERROR(INDEX($AG$3:$AG$130,MATCH(1,($AP$3:$AP$130=$AR54&amp;$AQ54)*($AH$3:$AH$130=EG$3),0),0),"")</f>
        <v/>
      </c>
      <c r="EH54" s="157" t="str">
        <f t="array" ref="EH54">IFERROR(INDEX($AJ$3:$AJ$130,MATCH(1,($AP$3:$AP$130=$AR54&amp;$AQ54)*($AH$3:$AH$130=EH$3),0),0),"")</f>
        <v/>
      </c>
      <c r="EI54" s="157" t="str">
        <f t="array" ref="EI54">IFERROR(INDEX($AK$3:$AK$130,MATCH(1,($AP$3:$AP$130=$AR54&amp;$AQ54)*($AH$3:$AH$130=EI$3),0),0),"")</f>
        <v/>
      </c>
      <c r="EJ54" s="157" t="str">
        <f t="array" ref="EJ54">IFERROR(INDEX($AI$3:$AI$130,MATCH(1,($AP$3:$AP$130=$AR54&amp;$AQ54)*($AH$3:$AH$130=EJ$3),0),0),"")</f>
        <v/>
      </c>
      <c r="EK54" s="159" t="str">
        <f t="array" ref="EK54">IFERROR(INDEX($AG$3:$AG$130,MATCH(1,($AP$3:$AP$130=$AR54&amp;$AQ54)*($AH$3:$AH$130=EK$3),0),0),"")</f>
        <v/>
      </c>
      <c r="EL54" s="157" t="str">
        <f t="array" ref="EL54">IFERROR(INDEX($AJ$3:$AJ$130,MATCH(1,($AP$3:$AP$130=$AR54&amp;$AQ54)*($AH$3:$AH$130=EL$3),0),0),"")</f>
        <v/>
      </c>
      <c r="EM54" s="157" t="str">
        <f t="array" ref="EM54">IFERROR(INDEX($AK$3:$AK$130,MATCH(1,($AP$3:$AP$130=$AR54&amp;$AQ54)*($AH$3:$AH$130=EM$3),0),0),"")</f>
        <v/>
      </c>
      <c r="EN54" s="157" t="str">
        <f t="array" ref="EN54">IFERROR(INDEX($AI$3:$AI$130,MATCH(1,($AP$3:$AP$130=$AR54&amp;$AQ54)*($AH$3:$AH$130=EN$3),0),0),"")</f>
        <v/>
      </c>
      <c r="EO54" s="159" t="str">
        <f t="array" ref="EO54">IFERROR(INDEX($AG$3:$AG$130,MATCH(1,($AP$3:$AP$130=$AR54&amp;$AQ54)*($AH$3:$AH$130=EO$3),0),0),"")</f>
        <v/>
      </c>
      <c r="EP54" s="157" t="str">
        <f t="array" ref="EP54">IFERROR(INDEX($AJ$3:$AJ$130,MATCH(1,($AP$3:$AP$130=$AR54&amp;$AQ54)*($AH$3:$AH$130=EP$3),0),0),"")</f>
        <v/>
      </c>
      <c r="EQ54" s="157" t="str">
        <f t="array" ref="EQ54">IFERROR(INDEX($AK$3:$AK$130,MATCH(1,($AP$3:$AP$130=$AR54&amp;$AQ54)*($AH$3:$AH$130=EQ$3),0),0),"")</f>
        <v/>
      </c>
      <c r="ER54" s="157" t="str">
        <f t="array" ref="ER54">IFERROR(INDEX($AI$3:$AI$130,MATCH(1,($AP$3:$AP$130=$AR54&amp;$AQ54)*($AH$3:$AH$130=ER$3),0),0),"")</f>
        <v/>
      </c>
      <c r="ES54" s="159" t="str">
        <f t="array" ref="ES54">IFERROR(INDEX($AG$3:$AG$130,MATCH(1,($AP$3:$AP$130=$AR54&amp;$AQ54)*($AH$3:$AH$130=ES$3),0),0),"")</f>
        <v/>
      </c>
      <c r="ET54" s="157" t="str">
        <f t="array" ref="ET54">IFERROR(INDEX($AJ$3:$AJ$130,MATCH(1,($AP$3:$AP$130=$AR54&amp;$AQ54)*($AH$3:$AH$130=ET$3),0),0),"")</f>
        <v/>
      </c>
      <c r="EU54" s="157" t="str">
        <f t="array" ref="EU54">IFERROR(INDEX($AK$3:$AK$130,MATCH(1,($AP$3:$AP$130=$AR54&amp;$AQ54)*($AH$3:$AH$130=EU$3),0),0),"")</f>
        <v/>
      </c>
      <c r="EV54" s="157" t="str">
        <f t="array" ref="EV54">IFERROR(INDEX($AI$3:$AI$130,MATCH(1,($AP$3:$AP$130=$AR54&amp;$AQ54)*($AH$3:$AH$130=EV$3),0),0),"")</f>
        <v/>
      </c>
      <c r="EW54" s="159" t="str">
        <f t="array" ref="EW54">IFERROR(INDEX($AG$3:$AG$130,MATCH(1,($AP$3:$AP$130=$AR54&amp;$AQ54)*($AH$3:$AH$130=EW$3),0),0),"")</f>
        <v/>
      </c>
      <c r="EX54" s="157" t="str">
        <f t="array" ref="EX54">IFERROR(INDEX($AJ$3:$AJ$130,MATCH(1,($AP$3:$AP$130=$AR54&amp;$AQ54)*($AH$3:$AH$130=EX$3),0),0),"")</f>
        <v/>
      </c>
      <c r="EY54" s="157" t="str">
        <f t="array" ref="EY54">IFERROR(INDEX($AK$3:$AK$130,MATCH(1,($AP$3:$AP$130=$AR54&amp;$AQ54)*($AH$3:$AH$130=EY$3),0),0),"")</f>
        <v/>
      </c>
      <c r="EZ54" s="157" t="str">
        <f t="array" ref="EZ54">IFERROR(INDEX($AI$3:$AI$130,MATCH(1,($AP$3:$AP$130=$AR54&amp;$AQ54)*($AH$3:$AH$130=EZ$3),0),0),"")</f>
        <v/>
      </c>
      <c r="FA54" s="159" t="str">
        <f t="array" ref="FA54">IFERROR(INDEX($AG$3:$AG$130,MATCH(1,($AP$3:$AP$130=$AR54&amp;$AQ54)*($AH$3:$AH$130=FA$3),0),0),"")</f>
        <v/>
      </c>
      <c r="FB54" s="157" t="str">
        <f t="array" ref="FB54">IFERROR(INDEX($AJ$3:$AJ$130,MATCH(1,($AP$3:$AP$130=$AR54&amp;$AQ54)*($AH$3:$AH$130=FB$3),0),0),"")</f>
        <v/>
      </c>
      <c r="FC54" s="157" t="str">
        <f t="array" ref="FC54">IFERROR(INDEX($AK$3:$AK$130,MATCH(1,($AP$3:$AP$130=$AR54&amp;$AQ54)*($AH$3:$AH$130=FC$3),0),0),"")</f>
        <v/>
      </c>
      <c r="FD54" s="157" t="str">
        <f t="array" ref="FD54">IFERROR(INDEX($AI$3:$AI$130,MATCH(1,($AP$3:$AP$130=$AR54&amp;$AQ54)*($AH$3:$AH$130=FD$3),0),0),"")</f>
        <v/>
      </c>
      <c r="FE54" s="159" t="str">
        <f t="array" ref="FE54">IFERROR(INDEX($AG$3:$AG$130,MATCH(1,($AP$3:$AP$130=$AR54&amp;$AQ54)*($AH$3:$AH$130=FE$3),0),0),"")</f>
        <v/>
      </c>
      <c r="FF54" s="157" t="str">
        <f t="array" ref="FF54">IFERROR(INDEX($AJ$3:$AJ$130,MATCH(1,($AP$3:$AP$130=$AR54&amp;$AQ54)*($AH$3:$AH$130=FF$3),0),0),"")</f>
        <v/>
      </c>
      <c r="FG54" s="157" t="str">
        <f t="array" ref="FG54">IFERROR(INDEX($AK$3:$AK$130,MATCH(1,($AP$3:$AP$130=$AR54&amp;$AQ54)*($AH$3:$AH$130=FG$3),0),0),"")</f>
        <v/>
      </c>
    </row>
    <row r="55" spans="2:163" ht="13.8" x14ac:dyDescent="0.25">
      <c r="B55" s="155">
        <f>dummy1!O61</f>
        <v>53</v>
      </c>
      <c r="C55" s="156">
        <f>dummy1!P61</f>
        <v>42040</v>
      </c>
      <c r="D55" s="157">
        <f>dummy1!Q61</f>
        <v>0.87500000000000011</v>
      </c>
      <c r="E55" s="155" t="str">
        <f>dummy1!R61</f>
        <v>Court 5</v>
      </c>
      <c r="X55" s="156"/>
      <c r="Y55" s="155"/>
      <c r="Z55" s="155"/>
      <c r="AA55" s="155"/>
      <c r="AG55" s="155" t="str">
        <f t="shared" si="34"/>
        <v/>
      </c>
      <c r="AH55" s="155" t="str">
        <f t="shared" si="35"/>
        <v/>
      </c>
      <c r="AI55" s="155" t="str">
        <f t="shared" si="36"/>
        <v/>
      </c>
      <c r="AJ55" s="155" t="str">
        <f t="shared" si="37"/>
        <v/>
      </c>
      <c r="AK55" s="155" t="str">
        <f t="shared" si="38"/>
        <v/>
      </c>
      <c r="AL55" s="154">
        <f>IF(dummy1!B62=dummy1!B61,IF(dummy1!C62&gt;1,AL54,AL54+1),1)</f>
        <v>4</v>
      </c>
      <c r="AO55" s="155" t="str">
        <f t="shared" si="41"/>
        <v>4Court 5</v>
      </c>
      <c r="AP55" s="155" t="str">
        <f t="shared" si="42"/>
        <v>4Court 5</v>
      </c>
      <c r="AQ55" s="155" t="str">
        <f t="shared" si="69"/>
        <v>Court 7</v>
      </c>
      <c r="AR55" s="155">
        <f t="shared" si="68"/>
        <v>3</v>
      </c>
      <c r="AS55" s="155">
        <f t="shared" ca="1" si="51"/>
        <v>7</v>
      </c>
      <c r="AT55" s="155">
        <f t="shared" ca="1" si="52"/>
        <v>0</v>
      </c>
      <c r="AU55" s="155">
        <f t="shared" ca="1" si="53"/>
        <v>0</v>
      </c>
      <c r="AV55" s="155">
        <f t="shared" ca="1" si="54"/>
        <v>0</v>
      </c>
      <c r="AW55" s="155">
        <f t="shared" ca="1" si="55"/>
        <v>0</v>
      </c>
      <c r="AX55" s="155">
        <f t="shared" ca="1" si="56"/>
        <v>0</v>
      </c>
      <c r="AY55" s="155">
        <f t="shared" ca="1" si="57"/>
        <v>0</v>
      </c>
      <c r="AZ55" s="157" t="str">
        <f t="array" aca="1" ref="AZ55" ca="1">IFERROR(INDEX($K$3:$K$18,MATCH(1,($AM$3:$AM$18=$AR55&amp;$AQ55)*($J$3:$J$18=AZ$3),0),0),"")</f>
        <v/>
      </c>
      <c r="BA55" s="159" t="str">
        <f t="array" aca="1" ref="BA55" ca="1">IFERROR(INDEX($I$3:$I$18,MATCH(1,($AM$3:$AM$18=$AR55&amp;$AQ55)*($J$3:$J$18=BA$3),0),0),"")</f>
        <v/>
      </c>
      <c r="BB55" s="157" t="str">
        <f t="array" aca="1" ref="BB55" ca="1">IFERROR(INDEX($L$3:$L$18,MATCH(1,($AM$3:$AM$18=$AR55&amp;$AQ55)*($J$3:$J$18=BB$3),0),0),"")</f>
        <v/>
      </c>
      <c r="BC55" s="157" t="str">
        <f t="array" aca="1" ref="BC55" ca="1">IFERROR(INDEX($M$3:$M$18,MATCH(1,($AM$3:$AM$18=$AR55&amp;$AQ55)*($J$3:$J$18=BC$3),0),0),"")</f>
        <v/>
      </c>
      <c r="BD55" s="157" t="str">
        <f t="array" aca="1" ref="BD55" ca="1">IFERROR(INDEX($K$3:$K$18,MATCH(1,($AM$3:$AM$18=$AR55&amp;$AQ55)*($J$3:$J$18=BD$3),0),0),"")</f>
        <v/>
      </c>
      <c r="BE55" s="159" t="str">
        <f t="array" aca="1" ref="BE55" ca="1">IFERROR(INDEX($I$3:$I$18,MATCH(1,($AM$3:$AM$18=$AR55&amp;$AQ55)*($J$3:$J$18=BE$3),0),0),"")</f>
        <v/>
      </c>
      <c r="BF55" s="157" t="str">
        <f t="array" aca="1" ref="BF55" ca="1">IFERROR(INDEX($L$3:$L$18,MATCH(1,($AM$3:$AM$18=$AR55&amp;$AQ55)*($J$3:$J$18=BF$3),0),0),"")</f>
        <v/>
      </c>
      <c r="BG55" s="157" t="str">
        <f t="array" aca="1" ref="BG55" ca="1">IFERROR(INDEX($M$3:$M$18,MATCH(1,($AM$3:$AM$18=$AR55&amp;$AQ55)*($J$3:$J$18=BG$3),0),0),"")</f>
        <v/>
      </c>
      <c r="BH55" s="157" t="str">
        <f t="array" aca="1" ref="BH55" ca="1">IFERROR(INDEX($K$3:$K$18,MATCH(1,($AM$3:$AM$18=$AR55&amp;$AQ55)*($J$3:$J$18=BH$3),0),0),"")</f>
        <v/>
      </c>
      <c r="BI55" s="159" t="str">
        <f t="array" aca="1" ref="BI55" ca="1">IFERROR(INDEX($I$3:$I$18,MATCH(1,($AM$3:$AM$18=$AR55&amp;$AQ55)*($J$3:$J$18=BI$3),0),0),"")</f>
        <v/>
      </c>
      <c r="BJ55" s="157" t="str">
        <f t="array" aca="1" ref="BJ55" ca="1">IFERROR(INDEX($L$3:$L$18,MATCH(1,($AM$3:$AM$18=$AR55&amp;$AQ55)*($J$3:$J$18=BJ$3),0),0),"")</f>
        <v/>
      </c>
      <c r="BK55" s="157" t="str">
        <f t="array" aca="1" ref="BK55" ca="1">IFERROR(INDEX($M$3:$M$18,MATCH(1,($AM$3:$AM$18=$AR55&amp;$AQ55)*($J$3:$J$18=BK$3),0),0),"")</f>
        <v/>
      </c>
      <c r="BL55" s="157" t="str">
        <f t="array" aca="1" ref="BL55" ca="1">IFERROR(INDEX($K$3:$K$18,MATCH(1,($AM$3:$AM$18=$AR55&amp;$AQ55)*($J$3:$J$18=BL$3),0),0),"")</f>
        <v/>
      </c>
      <c r="BM55" s="159" t="str">
        <f t="array" aca="1" ref="BM55" ca="1">IFERROR(INDEX($I$3:$I$18,MATCH(1,($AM$3:$AM$18=$AR55&amp;$AQ55)*($J$3:$J$18=BM$3),0),0),"")</f>
        <v/>
      </c>
      <c r="BN55" s="157" t="str">
        <f t="array" aca="1" ref="BN55" ca="1">IFERROR(INDEX($L$3:$L$18,MATCH(1,($AM$3:$AM$18=$AR55&amp;$AQ55)*($J$3:$J$18=BN$3),0),0),"")</f>
        <v/>
      </c>
      <c r="BO55" s="157" t="str">
        <f t="array" aca="1" ref="BO55" ca="1">IFERROR(INDEX($M$3:$M$18,MATCH(1,($AM$3:$AM$18=$AR55&amp;$AQ55)*($J$3:$J$18=BO$3),0),0),"")</f>
        <v/>
      </c>
      <c r="BP55" s="157" t="str">
        <f t="array" aca="1" ref="BP55" ca="1">IFERROR(INDEX($K$3:$K$18,MATCH(1,($AM$3:$AM$18=$AR55&amp;$AQ55)*($J$3:$J$18=BP$3),0),0),"")</f>
        <v/>
      </c>
      <c r="BQ55" s="159" t="str">
        <f t="array" aca="1" ref="BQ55" ca="1">IFERROR(INDEX($I$3:$I$18,MATCH(1,($AM$3:$AM$18=$AR55&amp;$AQ55)*($J$3:$J$18=BQ$3),0),0),"")</f>
        <v/>
      </c>
      <c r="BR55" s="157" t="str">
        <f t="array" aca="1" ref="BR55" ca="1">IFERROR(INDEX($L$3:$L$18,MATCH(1,($AM$3:$AM$18=$AR55&amp;$AQ55)*($J$3:$J$18=BR$3),0),0),"")</f>
        <v/>
      </c>
      <c r="BS55" s="157" t="str">
        <f t="array" aca="1" ref="BS55" ca="1">IFERROR(INDEX($M$3:$M$18,MATCH(1,($AM$3:$AM$18=$AR55&amp;$AQ55)*($J$3:$J$18=BS$3),0),0),"")</f>
        <v/>
      </c>
      <c r="BT55" s="157" t="str">
        <f t="array" aca="1" ref="BT55" ca="1">IFERROR(INDEX($K$3:$K$18,MATCH(1,($AM$3:$AM$18=$AR55&amp;$AQ55)*($J$3:$J$18=BT$3),0),0),"")</f>
        <v/>
      </c>
      <c r="BU55" s="159" t="str">
        <f t="array" aca="1" ref="BU55" ca="1">IFERROR(INDEX($I$3:$I$18,MATCH(1,($AM$3:$AM$18=$AR55&amp;$AQ55)*($J$3:$J$18=BU$3),0),0),"")</f>
        <v/>
      </c>
      <c r="BV55" s="157" t="str">
        <f t="array" aca="1" ref="BV55" ca="1">IFERROR(INDEX($L$3:$L$18,MATCH(1,($AM$3:$AM$18=$AR55&amp;$AQ55)*($J$3:$J$18=BV$3),0),0),"")</f>
        <v/>
      </c>
      <c r="BW55" s="157" t="str">
        <f t="array" aca="1" ref="BW55" ca="1">IFERROR(INDEX($M$3:$M$18,MATCH(1,($AM$3:$AM$18=$AR55&amp;$AQ55)*($J$3:$J$18=BW$3),0),0),"")</f>
        <v/>
      </c>
      <c r="BX55" s="157" t="str">
        <f t="array" aca="1" ref="BX55" ca="1">IFERROR(INDEX($K$3:$K$18,MATCH(1,($AM$3:$AM$18=$AR55&amp;$AQ55)*($J$3:$J$18=BX$3),0),0),"")</f>
        <v/>
      </c>
      <c r="BY55" s="159" t="str">
        <f t="array" aca="1" ref="BY55" ca="1">IFERROR(INDEX($I$3:$I$18,MATCH(1,($AM$3:$AM$18=$AR55&amp;$AQ55)*($J$3:$J$18=BY$3),0),0),"")</f>
        <v/>
      </c>
      <c r="BZ55" s="157" t="str">
        <f t="array" aca="1" ref="BZ55" ca="1">IFERROR(INDEX($L$3:$L$18,MATCH(1,($AM$3:$AM$18=$AR55&amp;$AQ55)*($J$3:$J$18=BZ$3),0),0),"")</f>
        <v/>
      </c>
      <c r="CA55" s="157" t="str">
        <f t="array" aca="1" ref="CA55" ca="1">IFERROR(INDEX($M$3:$M$18,MATCH(1,($AM$3:$AM$18=$AR55&amp;$AQ55)*($J$3:$J$18=CA$3),0),0),"")</f>
        <v/>
      </c>
      <c r="CB55" s="157" t="str">
        <f t="array" ref="CB55">IFERROR(INDEX($S$3:$S$34,MATCH(1,($AN$3:$AN$34=$AR55&amp;$AQ55)*($R$3:$R$34=CB$3),0),0),"")</f>
        <v/>
      </c>
      <c r="CC55" s="159" t="str">
        <f t="array" ref="CC55">IFERROR(INDEX($Q$3:$Q$34,MATCH(1,($AN$3:$AN$34=$AR55&amp;$AQ55)*($R$3:$R$34=CC$3),0),0),"")</f>
        <v/>
      </c>
      <c r="CD55" s="157" t="str">
        <f t="array" ref="CD55">IFERROR(INDEX($T$3:$T$34,MATCH(1,($AN$3:$AN$34=$AR55&amp;$AQ55)*($R$3:$R$34=CD$3),0),0),"")</f>
        <v/>
      </c>
      <c r="CE55" s="157" t="str">
        <f t="array" ref="CE55">IFERROR(INDEX($U$3:$U$34,MATCH(1,($AN$3:$AN$34=$AR55&amp;$AQ55)*($R$3:$R$34=CE$3),0),0),"")</f>
        <v/>
      </c>
      <c r="CF55" s="157" t="str">
        <f t="array" ref="CF55">IFERROR(INDEX($S$3:$S$34,MATCH(1,($AN$3:$AN$34=$AR55&amp;$AQ55)*($R$3:$R$34=CF$3),0),0),"")</f>
        <v/>
      </c>
      <c r="CG55" s="159" t="str">
        <f t="array" ref="CG55">IFERROR(INDEX($Q$3:$Q$34,MATCH(1,($AN$3:$AN$34=$AR55&amp;$AQ55)*($R$3:$R$34=CG$3),0),0),"")</f>
        <v/>
      </c>
      <c r="CH55" s="157" t="str">
        <f t="array" ref="CH55">IFERROR(INDEX($T$3:$T$34,MATCH(1,($AN$3:$AN$34=$AR55&amp;$AQ55)*($R$3:$R$34=CH$3),0),0),"")</f>
        <v/>
      </c>
      <c r="CI55" s="157" t="str">
        <f t="array" ref="CI55">IFERROR(INDEX($U$3:$U$34,MATCH(1,($AN$3:$AN$34=$AR55&amp;$AQ55)*($R$3:$R$34=CI$3),0),0),"")</f>
        <v/>
      </c>
      <c r="CJ55" s="157" t="str">
        <f t="array" ref="CJ55">IFERROR(INDEX($S$3:$S$34,MATCH(1,($AN$3:$AN$34=$AR55&amp;$AQ55)*($R$3:$R$34=CJ$3),0),0),"")</f>
        <v/>
      </c>
      <c r="CK55" s="159" t="str">
        <f t="array" ref="CK55">IFERROR(INDEX($Q$3:$Q$34,MATCH(1,($AN$3:$AN$34=$AR55&amp;$AQ55)*($R$3:$R$34=CK$3),0),0),"")</f>
        <v/>
      </c>
      <c r="CL55" s="157" t="str">
        <f t="array" ref="CL55">IFERROR(INDEX($T$3:$T$34,MATCH(1,($AN$3:$AN$34=$AR55&amp;$AQ55)*($R$3:$R$34=CL$3),0),0),"")</f>
        <v/>
      </c>
      <c r="CM55" s="157" t="str">
        <f t="array" ref="CM55">IFERROR(INDEX($U$3:$U$34,MATCH(1,($AN$3:$AN$34=$AR55&amp;$AQ55)*($R$3:$R$34=CM$3),0),0),"")</f>
        <v/>
      </c>
      <c r="CN55" s="157" t="str">
        <f t="array" ref="CN55">IFERROR(INDEX($S$3:$S$34,MATCH(1,($AN$3:$AN$34=$AR55&amp;$AQ55)*($R$3:$R$34=CN$3),0),0),"")</f>
        <v/>
      </c>
      <c r="CO55" s="159" t="str">
        <f t="array" ref="CO55">IFERROR(INDEX($Q$3:$Q$34,MATCH(1,($AN$3:$AN$34=$AR55&amp;$AQ55)*($R$3:$R$34=CO$3),0),0),"")</f>
        <v/>
      </c>
      <c r="CP55" s="157" t="str">
        <f t="array" ref="CP55">IFERROR(INDEX($T$3:$T$34,MATCH(1,($AN$3:$AN$34=$AR55&amp;$AQ55)*($R$3:$R$34=CP$3),0),0),"")</f>
        <v/>
      </c>
      <c r="CQ55" s="157" t="str">
        <f t="array" ref="CQ55">IFERROR(INDEX($U$3:$U$34,MATCH(1,($AN$3:$AN$34=$AR55&amp;$AQ55)*($R$3:$R$34=CQ$3),0),0),"")</f>
        <v/>
      </c>
      <c r="CR55" s="157" t="str">
        <f t="array" ref="CR55">IFERROR(INDEX($S$3:$S$34,MATCH(1,($AN$3:$AN$34=$AR55&amp;$AQ55)*($R$3:$R$34=CR$3),0),0),"")</f>
        <v/>
      </c>
      <c r="CS55" s="159" t="str">
        <f t="array" ref="CS55">IFERROR(INDEX($Q$3:$Q$34,MATCH(1,($AN$3:$AN$34=$AR55&amp;$AQ55)*($R$3:$R$34=CS$3),0),0),"")</f>
        <v/>
      </c>
      <c r="CT55" s="157" t="str">
        <f t="array" ref="CT55">IFERROR(INDEX($T$3:$T$34,MATCH(1,($AN$3:$AN$34=$AR55&amp;$AQ55)*($R$3:$R$34=CT$3),0),0),"")</f>
        <v/>
      </c>
      <c r="CU55" s="157" t="str">
        <f t="array" ref="CU55">IFERROR(INDEX($U$3:$U$34,MATCH(1,($AN$3:$AN$34=$AR55&amp;$AQ55)*($R$3:$R$34=CU$3),0),0),"")</f>
        <v/>
      </c>
      <c r="CV55" s="157" t="str">
        <f t="array" ref="CV55">IFERROR(INDEX($S$3:$S$34,MATCH(1,($AN$3:$AN$34=$AR55&amp;$AQ55)*($R$3:$R$34=CV$3),0),0),"")</f>
        <v/>
      </c>
      <c r="CW55" s="159" t="str">
        <f t="array" ref="CW55">IFERROR(INDEX($Q$3:$Q$34,MATCH(1,($AN$3:$AN$34=$AR55&amp;$AQ55)*($R$3:$R$34=CW$3),0),0),"")</f>
        <v/>
      </c>
      <c r="CX55" s="157" t="str">
        <f t="array" ref="CX55">IFERROR(INDEX($T$3:$T$34,MATCH(1,($AN$3:$AN$34=$AR55&amp;$AQ55)*($R$3:$R$34=CX$3),0),0),"")</f>
        <v/>
      </c>
      <c r="CY55" s="157" t="str">
        <f t="array" ref="CY55">IFERROR(INDEX($U$3:$U$34,MATCH(1,($AN$3:$AN$34=$AR55&amp;$AQ55)*($R$3:$R$34=CY$3),0),0),"")</f>
        <v/>
      </c>
      <c r="CZ55" s="157" t="str">
        <f t="array" ref="CZ55">IFERROR(INDEX($S$3:$S$34,MATCH(1,($AN$3:$AN$34=$AR55&amp;$AQ55)*($R$3:$R$34=CZ$3),0),0),"")</f>
        <v/>
      </c>
      <c r="DA55" s="159" t="str">
        <f t="array" ref="DA55">IFERROR(INDEX($Q$3:$Q$34,MATCH(1,($AN$3:$AN$34=$AR55&amp;$AQ55)*($R$3:$R$34=DA$3),0),0),"")</f>
        <v/>
      </c>
      <c r="DB55" s="157" t="str">
        <f t="array" ref="DB55">IFERROR(INDEX($T$3:$T$34,MATCH(1,($AN$3:$AN$34=$AR55&amp;$AQ55)*($R$3:$R$34=DB$3),0),0),"")</f>
        <v/>
      </c>
      <c r="DC55" s="157" t="str">
        <f t="array" ref="DC55">IFERROR(INDEX($U$3:$U$34,MATCH(1,($AN$3:$AN$34=$AR55&amp;$AQ55)*($R$3:$R$34=DC$3),0),0),"")</f>
        <v/>
      </c>
      <c r="DD55" s="157" t="str">
        <f t="array" ref="DD55">IFERROR(INDEX($AA$3:$AA$66,MATCH(1,($AO$3:$AO$66=$AR55&amp;$AQ55)*($Z$3:$Z$66=DD$3),0),0),"")</f>
        <v/>
      </c>
      <c r="DE55" s="159" t="str">
        <f t="array" ref="DE55">IFERROR(INDEX($Y$3:$Y$66,MATCH(1,($AO$3:$AO$66=$AR55&amp;$AQ55)*($Z$3:$Z$66=DE$3),0),0),"")</f>
        <v/>
      </c>
      <c r="DF55" s="157" t="str">
        <f t="array" ref="DF55">IFERROR(INDEX($AB$3:$AB$66,MATCH(1,($AO$3:$AO$66=$AR55&amp;$AQ55)*($Z$3:$Z$66=DF$3),0),0),"")</f>
        <v/>
      </c>
      <c r="DG55" s="157" t="str">
        <f t="array" ref="DG55">IFERROR(INDEX($AC$3:$AC$66,MATCH(1,($AO$3:$AO$66=$AR55&amp;$AQ55)*($Z$3:$Z$66=DG$3),0),0),"")</f>
        <v/>
      </c>
      <c r="DH55" s="157" t="str">
        <f t="array" ref="DH55">IFERROR(INDEX($AA$3:$AA$66,MATCH(1,($AO$3:$AO$66=$AR55&amp;$AQ55)*($Z$3:$Z$66=DH$3),0),0),"")</f>
        <v/>
      </c>
      <c r="DI55" s="159" t="str">
        <f t="array" ref="DI55">IFERROR(INDEX($Y$3:$Y$66,MATCH(1,($AO$3:$AO$66=$AR55&amp;$AQ55)*($Z$3:$Z$66=DI$3),0),0),"")</f>
        <v/>
      </c>
      <c r="DJ55" s="157" t="str">
        <f t="array" ref="DJ55">IFERROR(INDEX($AB$3:$AB$66,MATCH(1,($AO$3:$AO$66=$AR55&amp;$AQ55)*($Z$3:$Z$66=DJ$3),0),0),"")</f>
        <v/>
      </c>
      <c r="DK55" s="157" t="str">
        <f t="array" ref="DK55">IFERROR(INDEX($AC$3:$AC$66,MATCH(1,($AO$3:$AO$66=$AR55&amp;$AQ55)*($Z$3:$Z$66=DK$3),0),0),"")</f>
        <v/>
      </c>
      <c r="DL55" s="157" t="str">
        <f t="array" ref="DL55">IFERROR(INDEX($AA$3:$AA$66,MATCH(1,($AO$3:$AO$66=$AR55&amp;$AQ55)*($Z$3:$Z$66=DL$3),0),0),"")</f>
        <v/>
      </c>
      <c r="DM55" s="159" t="str">
        <f t="array" ref="DM55">IFERROR(INDEX($Y$3:$Y$66,MATCH(1,($AO$3:$AO$66=$AR55&amp;$AQ55)*($Z$3:$Z$66=DM$3),0),0),"")</f>
        <v/>
      </c>
      <c r="DN55" s="157" t="str">
        <f t="array" ref="DN55">IFERROR(INDEX($AB$3:$AB$66,MATCH(1,($AO$3:$AO$66=$AR55&amp;$AQ55)*($Z$3:$Z$66=DN$3),0),0),"")</f>
        <v/>
      </c>
      <c r="DO55" s="157" t="str">
        <f t="array" ref="DO55">IFERROR(INDEX($AC$3:$AC$66,MATCH(1,($AO$3:$AO$66=$AR55&amp;$AQ55)*($Z$3:$Z$66=DO$3),0),0),"")</f>
        <v/>
      </c>
      <c r="DP55" s="157" t="str">
        <f t="array" ref="DP55">IFERROR(INDEX($AA$3:$AA$66,MATCH(1,($AO$3:$AO$66=$AR55&amp;$AQ55)*($Z$3:$Z$66=DP$3),0),0),"")</f>
        <v/>
      </c>
      <c r="DQ55" s="159" t="str">
        <f t="array" ref="DQ55">IFERROR(INDEX($Y$3:$Y$66,MATCH(1,($AO$3:$AO$66=$AR55&amp;$AQ55)*($Z$3:$Z$66=DQ$3),0),0),"")</f>
        <v/>
      </c>
      <c r="DR55" s="157" t="str">
        <f t="array" ref="DR55">IFERROR(INDEX($AB$3:$AB$66,MATCH(1,($AO$3:$AO$66=$AR55&amp;$AQ55)*($Z$3:$Z$66=DR$3),0),0),"")</f>
        <v/>
      </c>
      <c r="DS55" s="157" t="str">
        <f t="array" ref="DS55">IFERROR(INDEX($AC$3:$AC$66,MATCH(1,($AO$3:$AO$66=$AR55&amp;$AQ55)*($Z$3:$Z$66=DS$3),0),0),"")</f>
        <v/>
      </c>
      <c r="DT55" s="157" t="str">
        <f t="array" ref="DT55">IFERROR(INDEX($AA$3:$AA$66,MATCH(1,($AO$3:$AO$66=$AR55&amp;$AQ55)*($Z$3:$Z$66=DT$3),0),0),"")</f>
        <v/>
      </c>
      <c r="DU55" s="159" t="str">
        <f t="array" ref="DU55">IFERROR(INDEX($Y$3:$Y$66,MATCH(1,($AO$3:$AO$66=$AR55&amp;$AQ55)*($Z$3:$Z$66=DU$3),0),0),"")</f>
        <v/>
      </c>
      <c r="DV55" s="157" t="str">
        <f t="array" ref="DV55">IFERROR(INDEX($AB$3:$AB$66,MATCH(1,($AO$3:$AO$66=$AR55&amp;$AQ55)*($Z$3:$Z$66=DV$3),0),0),"")</f>
        <v/>
      </c>
      <c r="DW55" s="157" t="str">
        <f t="array" ref="DW55">IFERROR(INDEX($AC$3:$AC$66,MATCH(1,($AO$3:$AO$66=$AR55&amp;$AQ55)*($Z$3:$Z$66=DW$3),0),0),"")</f>
        <v/>
      </c>
      <c r="DX55" s="157" t="str">
        <f t="array" ref="DX55">IFERROR(INDEX($AA$3:$AA$66,MATCH(1,($AO$3:$AO$66=$AR55&amp;$AQ55)*($Z$3:$Z$66=DX$3),0),0),"")</f>
        <v/>
      </c>
      <c r="DY55" s="159" t="str">
        <f t="array" ref="DY55">IFERROR(INDEX($Y$3:$Y$66,MATCH(1,($AO$3:$AO$66=$AR55&amp;$AQ55)*($Z$3:$Z$66=DY$3),0),0),"")</f>
        <v/>
      </c>
      <c r="DZ55" s="157" t="str">
        <f t="array" ref="DZ55">IFERROR(INDEX($AB$3:$AB$66,MATCH(1,($AO$3:$AO$66=$AR55&amp;$AQ55)*($Z$3:$Z$66=DZ$3),0),0),"")</f>
        <v/>
      </c>
      <c r="EA55" s="157" t="str">
        <f t="array" ref="EA55">IFERROR(INDEX($AC$3:$AC$66,MATCH(1,($AO$3:$AO$66=$AR55&amp;$AQ55)*($Z$3:$Z$66=EA$3),0),0),"")</f>
        <v/>
      </c>
      <c r="EB55" s="157" t="str">
        <f t="array" ref="EB55">IFERROR(INDEX($AA$3:$AA$66,MATCH(1,($AO$3:$AO$66=$AR55&amp;$AQ55)*($Z$3:$Z$66=EB$3),0),0),"")</f>
        <v/>
      </c>
      <c r="EC55" s="159" t="str">
        <f t="array" ref="EC55">IFERROR(INDEX($Y$3:$Y$66,MATCH(1,($AO$3:$AO$66=$AR55&amp;$AQ55)*($Z$3:$Z$66=EC$3),0),0),"")</f>
        <v/>
      </c>
      <c r="ED55" s="157" t="str">
        <f t="array" ref="ED55">IFERROR(INDEX($AB$3:$AB$66,MATCH(1,($AO$3:$AO$66=$AR55&amp;$AQ55)*($Z$3:$Z$66=ED$3),0),0),"")</f>
        <v/>
      </c>
      <c r="EE55" s="157" t="str">
        <f t="array" ref="EE55">IFERROR(INDEX($AC$3:$AC$66,MATCH(1,($AO$3:$AO$66=$AR55&amp;$AQ55)*($Z$3:$Z$66=EE$3),0),0),"")</f>
        <v/>
      </c>
      <c r="EF55" s="157" t="str">
        <f t="array" ref="EF55">IFERROR(INDEX($AI$3:$AI$130,MATCH(1,($AP$3:$AP$130=$AR55&amp;$AQ55)*($AH$3:$AH$130=EF$3),0),0),"")</f>
        <v/>
      </c>
      <c r="EG55" s="159" t="str">
        <f t="array" ref="EG55">IFERROR(INDEX($AG$3:$AG$130,MATCH(1,($AP$3:$AP$130=$AR55&amp;$AQ55)*($AH$3:$AH$130=EG$3),0),0),"")</f>
        <v/>
      </c>
      <c r="EH55" s="157" t="str">
        <f t="array" ref="EH55">IFERROR(INDEX($AJ$3:$AJ$130,MATCH(1,($AP$3:$AP$130=$AR55&amp;$AQ55)*($AH$3:$AH$130=EH$3),0),0),"")</f>
        <v/>
      </c>
      <c r="EI55" s="157" t="str">
        <f t="array" ref="EI55">IFERROR(INDEX($AK$3:$AK$130,MATCH(1,($AP$3:$AP$130=$AR55&amp;$AQ55)*($AH$3:$AH$130=EI$3),0),0),"")</f>
        <v/>
      </c>
      <c r="EJ55" s="157" t="str">
        <f t="array" ref="EJ55">IFERROR(INDEX($AI$3:$AI$130,MATCH(1,($AP$3:$AP$130=$AR55&amp;$AQ55)*($AH$3:$AH$130=EJ$3),0),0),"")</f>
        <v/>
      </c>
      <c r="EK55" s="159" t="str">
        <f t="array" ref="EK55">IFERROR(INDEX($AG$3:$AG$130,MATCH(1,($AP$3:$AP$130=$AR55&amp;$AQ55)*($AH$3:$AH$130=EK$3),0),0),"")</f>
        <v/>
      </c>
      <c r="EL55" s="157" t="str">
        <f t="array" ref="EL55">IFERROR(INDEX($AJ$3:$AJ$130,MATCH(1,($AP$3:$AP$130=$AR55&amp;$AQ55)*($AH$3:$AH$130=EL$3),0),0),"")</f>
        <v/>
      </c>
      <c r="EM55" s="157" t="str">
        <f t="array" ref="EM55">IFERROR(INDEX($AK$3:$AK$130,MATCH(1,($AP$3:$AP$130=$AR55&amp;$AQ55)*($AH$3:$AH$130=EM$3),0),0),"")</f>
        <v/>
      </c>
      <c r="EN55" s="157" t="str">
        <f t="array" ref="EN55">IFERROR(INDEX($AI$3:$AI$130,MATCH(1,($AP$3:$AP$130=$AR55&amp;$AQ55)*($AH$3:$AH$130=EN$3),0),0),"")</f>
        <v/>
      </c>
      <c r="EO55" s="159" t="str">
        <f t="array" ref="EO55">IFERROR(INDEX($AG$3:$AG$130,MATCH(1,($AP$3:$AP$130=$AR55&amp;$AQ55)*($AH$3:$AH$130=EO$3),0),0),"")</f>
        <v/>
      </c>
      <c r="EP55" s="157" t="str">
        <f t="array" ref="EP55">IFERROR(INDEX($AJ$3:$AJ$130,MATCH(1,($AP$3:$AP$130=$AR55&amp;$AQ55)*($AH$3:$AH$130=EP$3),0),0),"")</f>
        <v/>
      </c>
      <c r="EQ55" s="157" t="str">
        <f t="array" ref="EQ55">IFERROR(INDEX($AK$3:$AK$130,MATCH(1,($AP$3:$AP$130=$AR55&amp;$AQ55)*($AH$3:$AH$130=EQ$3),0),0),"")</f>
        <v/>
      </c>
      <c r="ER55" s="157" t="str">
        <f t="array" ref="ER55">IFERROR(INDEX($AI$3:$AI$130,MATCH(1,($AP$3:$AP$130=$AR55&amp;$AQ55)*($AH$3:$AH$130=ER$3),0),0),"")</f>
        <v/>
      </c>
      <c r="ES55" s="159" t="str">
        <f t="array" ref="ES55">IFERROR(INDEX($AG$3:$AG$130,MATCH(1,($AP$3:$AP$130=$AR55&amp;$AQ55)*($AH$3:$AH$130=ES$3),0),0),"")</f>
        <v/>
      </c>
      <c r="ET55" s="157" t="str">
        <f t="array" ref="ET55">IFERROR(INDEX($AJ$3:$AJ$130,MATCH(1,($AP$3:$AP$130=$AR55&amp;$AQ55)*($AH$3:$AH$130=ET$3),0),0),"")</f>
        <v/>
      </c>
      <c r="EU55" s="157" t="str">
        <f t="array" ref="EU55">IFERROR(INDEX($AK$3:$AK$130,MATCH(1,($AP$3:$AP$130=$AR55&amp;$AQ55)*($AH$3:$AH$130=EU$3),0),0),"")</f>
        <v/>
      </c>
      <c r="EV55" s="157" t="str">
        <f t="array" ref="EV55">IFERROR(INDEX($AI$3:$AI$130,MATCH(1,($AP$3:$AP$130=$AR55&amp;$AQ55)*($AH$3:$AH$130=EV$3),0),0),"")</f>
        <v/>
      </c>
      <c r="EW55" s="159" t="str">
        <f t="array" ref="EW55">IFERROR(INDEX($AG$3:$AG$130,MATCH(1,($AP$3:$AP$130=$AR55&amp;$AQ55)*($AH$3:$AH$130=EW$3),0),0),"")</f>
        <v/>
      </c>
      <c r="EX55" s="157" t="str">
        <f t="array" ref="EX55">IFERROR(INDEX($AJ$3:$AJ$130,MATCH(1,($AP$3:$AP$130=$AR55&amp;$AQ55)*($AH$3:$AH$130=EX$3),0),0),"")</f>
        <v/>
      </c>
      <c r="EY55" s="157" t="str">
        <f t="array" ref="EY55">IFERROR(INDEX($AK$3:$AK$130,MATCH(1,($AP$3:$AP$130=$AR55&amp;$AQ55)*($AH$3:$AH$130=EY$3),0),0),"")</f>
        <v/>
      </c>
      <c r="EZ55" s="157" t="str">
        <f t="array" ref="EZ55">IFERROR(INDEX($AI$3:$AI$130,MATCH(1,($AP$3:$AP$130=$AR55&amp;$AQ55)*($AH$3:$AH$130=EZ$3),0),0),"")</f>
        <v/>
      </c>
      <c r="FA55" s="159" t="str">
        <f t="array" ref="FA55">IFERROR(INDEX($AG$3:$AG$130,MATCH(1,($AP$3:$AP$130=$AR55&amp;$AQ55)*($AH$3:$AH$130=FA$3),0),0),"")</f>
        <v/>
      </c>
      <c r="FB55" s="157" t="str">
        <f t="array" ref="FB55">IFERROR(INDEX($AJ$3:$AJ$130,MATCH(1,($AP$3:$AP$130=$AR55&amp;$AQ55)*($AH$3:$AH$130=FB$3),0),0),"")</f>
        <v/>
      </c>
      <c r="FC55" s="157" t="str">
        <f t="array" ref="FC55">IFERROR(INDEX($AK$3:$AK$130,MATCH(1,($AP$3:$AP$130=$AR55&amp;$AQ55)*($AH$3:$AH$130=FC$3),0),0),"")</f>
        <v/>
      </c>
      <c r="FD55" s="157" t="str">
        <f t="array" ref="FD55">IFERROR(INDEX($AI$3:$AI$130,MATCH(1,($AP$3:$AP$130=$AR55&amp;$AQ55)*($AH$3:$AH$130=FD$3),0),0),"")</f>
        <v/>
      </c>
      <c r="FE55" s="159" t="str">
        <f t="array" ref="FE55">IFERROR(INDEX($AG$3:$AG$130,MATCH(1,($AP$3:$AP$130=$AR55&amp;$AQ55)*($AH$3:$AH$130=FE$3),0),0),"")</f>
        <v/>
      </c>
      <c r="FF55" s="157" t="str">
        <f t="array" ref="FF55">IFERROR(INDEX($AJ$3:$AJ$130,MATCH(1,($AP$3:$AP$130=$AR55&amp;$AQ55)*($AH$3:$AH$130=FF$3),0),0),"")</f>
        <v/>
      </c>
      <c r="FG55" s="157" t="str">
        <f t="array" ref="FG55">IFERROR(INDEX($AK$3:$AK$130,MATCH(1,($AP$3:$AP$130=$AR55&amp;$AQ55)*($AH$3:$AH$130=FG$3),0),0),"")</f>
        <v/>
      </c>
    </row>
    <row r="56" spans="2:163" ht="13.8" x14ac:dyDescent="0.25">
      <c r="B56" s="155">
        <f>dummy1!O62</f>
        <v>54</v>
      </c>
      <c r="C56" s="156">
        <f>dummy1!P62</f>
        <v>42040</v>
      </c>
      <c r="D56" s="157">
        <f>dummy1!Q62</f>
        <v>0.87500000000000011</v>
      </c>
      <c r="E56" s="155" t="str">
        <f>dummy1!R62</f>
        <v>Court 6</v>
      </c>
      <c r="X56" s="156"/>
      <c r="Y56" s="155"/>
      <c r="Z56" s="155"/>
      <c r="AA56" s="155"/>
      <c r="AG56" s="155" t="str">
        <f t="shared" si="34"/>
        <v/>
      </c>
      <c r="AH56" s="155" t="str">
        <f t="shared" si="35"/>
        <v/>
      </c>
      <c r="AI56" s="155" t="str">
        <f t="shared" si="36"/>
        <v/>
      </c>
      <c r="AJ56" s="155" t="str">
        <f t="shared" si="37"/>
        <v/>
      </c>
      <c r="AK56" s="155" t="str">
        <f t="shared" si="38"/>
        <v/>
      </c>
      <c r="AL56" s="154">
        <f>IF(dummy1!B63=dummy1!B62,IF(dummy1!C63&gt;1,AL55,AL55+1),1)</f>
        <v>4</v>
      </c>
      <c r="AO56" s="155" t="str">
        <f t="shared" si="41"/>
        <v>4Court 6</v>
      </c>
      <c r="AP56" s="155" t="str">
        <f t="shared" si="42"/>
        <v>4Court 6</v>
      </c>
      <c r="AQ56" s="155" t="str">
        <f t="shared" si="69"/>
        <v>Court 7</v>
      </c>
      <c r="AR56" s="155">
        <f t="shared" si="68"/>
        <v>4</v>
      </c>
      <c r="AS56" s="155">
        <f t="shared" ca="1" si="51"/>
        <v>7</v>
      </c>
      <c r="AT56" s="155">
        <f t="shared" ca="1" si="52"/>
        <v>0</v>
      </c>
      <c r="AU56" s="155">
        <f t="shared" ca="1" si="53"/>
        <v>0</v>
      </c>
      <c r="AV56" s="155">
        <f t="shared" ca="1" si="54"/>
        <v>0</v>
      </c>
      <c r="AW56" s="155">
        <f t="shared" ca="1" si="55"/>
        <v>0</v>
      </c>
      <c r="AX56" s="155">
        <f t="shared" ca="1" si="56"/>
        <v>0</v>
      </c>
      <c r="AY56" s="155">
        <f t="shared" ca="1" si="57"/>
        <v>0</v>
      </c>
      <c r="AZ56" s="157" t="str">
        <f t="array" aca="1" ref="AZ56" ca="1">IFERROR(INDEX($K$3:$K$18,MATCH(1,($AM$3:$AM$18=$AR56&amp;$AQ56)*($J$3:$J$18=AZ$3),0),0),"")</f>
        <v/>
      </c>
      <c r="BA56" s="159" t="str">
        <f t="array" aca="1" ref="BA56" ca="1">IFERROR(INDEX($I$3:$I$18,MATCH(1,($AM$3:$AM$18=$AR56&amp;$AQ56)*($J$3:$J$18=BA$3),0),0),"")</f>
        <v/>
      </c>
      <c r="BB56" s="157" t="str">
        <f t="array" aca="1" ref="BB56" ca="1">IFERROR(INDEX($L$3:$L$18,MATCH(1,($AM$3:$AM$18=$AR56&amp;$AQ56)*($J$3:$J$18=BB$3),0),0),"")</f>
        <v/>
      </c>
      <c r="BC56" s="157" t="str">
        <f t="array" aca="1" ref="BC56" ca="1">IFERROR(INDEX($M$3:$M$18,MATCH(1,($AM$3:$AM$18=$AR56&amp;$AQ56)*($J$3:$J$18=BC$3),0),0),"")</f>
        <v/>
      </c>
      <c r="BD56" s="157" t="str">
        <f t="array" aca="1" ref="BD56" ca="1">IFERROR(INDEX($K$3:$K$18,MATCH(1,($AM$3:$AM$18=$AR56&amp;$AQ56)*($J$3:$J$18=BD$3),0),0),"")</f>
        <v/>
      </c>
      <c r="BE56" s="159" t="str">
        <f t="array" aca="1" ref="BE56" ca="1">IFERROR(INDEX($I$3:$I$18,MATCH(1,($AM$3:$AM$18=$AR56&amp;$AQ56)*($J$3:$J$18=BE$3),0),0),"")</f>
        <v/>
      </c>
      <c r="BF56" s="157" t="str">
        <f t="array" aca="1" ref="BF56" ca="1">IFERROR(INDEX($L$3:$L$18,MATCH(1,($AM$3:$AM$18=$AR56&amp;$AQ56)*($J$3:$J$18=BF$3),0),0),"")</f>
        <v/>
      </c>
      <c r="BG56" s="157" t="str">
        <f t="array" aca="1" ref="BG56" ca="1">IFERROR(INDEX($M$3:$M$18,MATCH(1,($AM$3:$AM$18=$AR56&amp;$AQ56)*($J$3:$J$18=BG$3),0),0),"")</f>
        <v/>
      </c>
      <c r="BH56" s="157" t="str">
        <f t="array" aca="1" ref="BH56" ca="1">IFERROR(INDEX($K$3:$K$18,MATCH(1,($AM$3:$AM$18=$AR56&amp;$AQ56)*($J$3:$J$18=BH$3),0),0),"")</f>
        <v/>
      </c>
      <c r="BI56" s="159" t="str">
        <f t="array" aca="1" ref="BI56" ca="1">IFERROR(INDEX($I$3:$I$18,MATCH(1,($AM$3:$AM$18=$AR56&amp;$AQ56)*($J$3:$J$18=BI$3),0),0),"")</f>
        <v/>
      </c>
      <c r="BJ56" s="157" t="str">
        <f t="array" aca="1" ref="BJ56" ca="1">IFERROR(INDEX($L$3:$L$18,MATCH(1,($AM$3:$AM$18=$AR56&amp;$AQ56)*($J$3:$J$18=BJ$3),0),0),"")</f>
        <v/>
      </c>
      <c r="BK56" s="157" t="str">
        <f t="array" aca="1" ref="BK56" ca="1">IFERROR(INDEX($M$3:$M$18,MATCH(1,($AM$3:$AM$18=$AR56&amp;$AQ56)*($J$3:$J$18=BK$3),0),0),"")</f>
        <v/>
      </c>
      <c r="BL56" s="157" t="str">
        <f t="array" aca="1" ref="BL56" ca="1">IFERROR(INDEX($K$3:$K$18,MATCH(1,($AM$3:$AM$18=$AR56&amp;$AQ56)*($J$3:$J$18=BL$3),0),0),"")</f>
        <v/>
      </c>
      <c r="BM56" s="159" t="str">
        <f t="array" aca="1" ref="BM56" ca="1">IFERROR(INDEX($I$3:$I$18,MATCH(1,($AM$3:$AM$18=$AR56&amp;$AQ56)*($J$3:$J$18=BM$3),0),0),"")</f>
        <v/>
      </c>
      <c r="BN56" s="157" t="str">
        <f t="array" aca="1" ref="BN56" ca="1">IFERROR(INDEX($L$3:$L$18,MATCH(1,($AM$3:$AM$18=$AR56&amp;$AQ56)*($J$3:$J$18=BN$3),0),0),"")</f>
        <v/>
      </c>
      <c r="BO56" s="157" t="str">
        <f t="array" aca="1" ref="BO56" ca="1">IFERROR(INDEX($M$3:$M$18,MATCH(1,($AM$3:$AM$18=$AR56&amp;$AQ56)*($J$3:$J$18=BO$3),0),0),"")</f>
        <v/>
      </c>
      <c r="BP56" s="157" t="str">
        <f t="array" aca="1" ref="BP56" ca="1">IFERROR(INDEX($K$3:$K$18,MATCH(1,($AM$3:$AM$18=$AR56&amp;$AQ56)*($J$3:$J$18=BP$3),0),0),"")</f>
        <v/>
      </c>
      <c r="BQ56" s="159" t="str">
        <f t="array" aca="1" ref="BQ56" ca="1">IFERROR(INDEX($I$3:$I$18,MATCH(1,($AM$3:$AM$18=$AR56&amp;$AQ56)*($J$3:$J$18=BQ$3),0),0),"")</f>
        <v/>
      </c>
      <c r="BR56" s="157" t="str">
        <f t="array" aca="1" ref="BR56" ca="1">IFERROR(INDEX($L$3:$L$18,MATCH(1,($AM$3:$AM$18=$AR56&amp;$AQ56)*($J$3:$J$18=BR$3),0),0),"")</f>
        <v/>
      </c>
      <c r="BS56" s="157" t="str">
        <f t="array" aca="1" ref="BS56" ca="1">IFERROR(INDEX($M$3:$M$18,MATCH(1,($AM$3:$AM$18=$AR56&amp;$AQ56)*($J$3:$J$18=BS$3),0),0),"")</f>
        <v/>
      </c>
      <c r="BT56" s="157" t="str">
        <f t="array" aca="1" ref="BT56" ca="1">IFERROR(INDEX($K$3:$K$18,MATCH(1,($AM$3:$AM$18=$AR56&amp;$AQ56)*($J$3:$J$18=BT$3),0),0),"")</f>
        <v/>
      </c>
      <c r="BU56" s="159" t="str">
        <f t="array" aca="1" ref="BU56" ca="1">IFERROR(INDEX($I$3:$I$18,MATCH(1,($AM$3:$AM$18=$AR56&amp;$AQ56)*($J$3:$J$18=BU$3),0),0),"")</f>
        <v/>
      </c>
      <c r="BV56" s="157" t="str">
        <f t="array" aca="1" ref="BV56" ca="1">IFERROR(INDEX($L$3:$L$18,MATCH(1,($AM$3:$AM$18=$AR56&amp;$AQ56)*($J$3:$J$18=BV$3),0),0),"")</f>
        <v/>
      </c>
      <c r="BW56" s="157" t="str">
        <f t="array" aca="1" ref="BW56" ca="1">IFERROR(INDEX($M$3:$M$18,MATCH(1,($AM$3:$AM$18=$AR56&amp;$AQ56)*($J$3:$J$18=BW$3),0),0),"")</f>
        <v/>
      </c>
      <c r="BX56" s="157" t="str">
        <f t="array" aca="1" ref="BX56" ca="1">IFERROR(INDEX($K$3:$K$18,MATCH(1,($AM$3:$AM$18=$AR56&amp;$AQ56)*($J$3:$J$18=BX$3),0),0),"")</f>
        <v/>
      </c>
      <c r="BY56" s="159" t="str">
        <f t="array" aca="1" ref="BY56" ca="1">IFERROR(INDEX($I$3:$I$18,MATCH(1,($AM$3:$AM$18=$AR56&amp;$AQ56)*($J$3:$J$18=BY$3),0),0),"")</f>
        <v/>
      </c>
      <c r="BZ56" s="157" t="str">
        <f t="array" aca="1" ref="BZ56" ca="1">IFERROR(INDEX($L$3:$L$18,MATCH(1,($AM$3:$AM$18=$AR56&amp;$AQ56)*($J$3:$J$18=BZ$3),0),0),"")</f>
        <v/>
      </c>
      <c r="CA56" s="157" t="str">
        <f t="array" aca="1" ref="CA56" ca="1">IFERROR(INDEX($M$3:$M$18,MATCH(1,($AM$3:$AM$18=$AR56&amp;$AQ56)*($J$3:$J$18=CA$3),0),0),"")</f>
        <v/>
      </c>
      <c r="CB56" s="157" t="str">
        <f t="array" ref="CB56">IFERROR(INDEX($S$3:$S$34,MATCH(1,($AN$3:$AN$34=$AR56&amp;$AQ56)*($R$3:$R$34=CB$3),0),0),"")</f>
        <v/>
      </c>
      <c r="CC56" s="159" t="str">
        <f t="array" ref="CC56">IFERROR(INDEX($Q$3:$Q$34,MATCH(1,($AN$3:$AN$34=$AR56&amp;$AQ56)*($R$3:$R$34=CC$3),0),0),"")</f>
        <v/>
      </c>
      <c r="CD56" s="157" t="str">
        <f t="array" ref="CD56">IFERROR(INDEX($T$3:$T$34,MATCH(1,($AN$3:$AN$34=$AR56&amp;$AQ56)*($R$3:$R$34=CD$3),0),0),"")</f>
        <v/>
      </c>
      <c r="CE56" s="157" t="str">
        <f t="array" ref="CE56">IFERROR(INDEX($U$3:$U$34,MATCH(1,($AN$3:$AN$34=$AR56&amp;$AQ56)*($R$3:$R$34=CE$3),0),0),"")</f>
        <v/>
      </c>
      <c r="CF56" s="157" t="str">
        <f t="array" ref="CF56">IFERROR(INDEX($S$3:$S$34,MATCH(1,($AN$3:$AN$34=$AR56&amp;$AQ56)*($R$3:$R$34=CF$3),0),0),"")</f>
        <v/>
      </c>
      <c r="CG56" s="159" t="str">
        <f t="array" ref="CG56">IFERROR(INDEX($Q$3:$Q$34,MATCH(1,($AN$3:$AN$34=$AR56&amp;$AQ56)*($R$3:$R$34=CG$3),0),0),"")</f>
        <v/>
      </c>
      <c r="CH56" s="157" t="str">
        <f t="array" ref="CH56">IFERROR(INDEX($T$3:$T$34,MATCH(1,($AN$3:$AN$34=$AR56&amp;$AQ56)*($R$3:$R$34=CH$3),0),0),"")</f>
        <v/>
      </c>
      <c r="CI56" s="157" t="str">
        <f t="array" ref="CI56">IFERROR(INDEX($U$3:$U$34,MATCH(1,($AN$3:$AN$34=$AR56&amp;$AQ56)*($R$3:$R$34=CI$3),0),0),"")</f>
        <v/>
      </c>
      <c r="CJ56" s="157" t="str">
        <f t="array" ref="CJ56">IFERROR(INDEX($S$3:$S$34,MATCH(1,($AN$3:$AN$34=$AR56&amp;$AQ56)*($R$3:$R$34=CJ$3),0),0),"")</f>
        <v/>
      </c>
      <c r="CK56" s="159" t="str">
        <f t="array" ref="CK56">IFERROR(INDEX($Q$3:$Q$34,MATCH(1,($AN$3:$AN$34=$AR56&amp;$AQ56)*($R$3:$R$34=CK$3),0),0),"")</f>
        <v/>
      </c>
      <c r="CL56" s="157" t="str">
        <f t="array" ref="CL56">IFERROR(INDEX($T$3:$T$34,MATCH(1,($AN$3:$AN$34=$AR56&amp;$AQ56)*($R$3:$R$34=CL$3),0),0),"")</f>
        <v/>
      </c>
      <c r="CM56" s="157" t="str">
        <f t="array" ref="CM56">IFERROR(INDEX($U$3:$U$34,MATCH(1,($AN$3:$AN$34=$AR56&amp;$AQ56)*($R$3:$R$34=CM$3),0),0),"")</f>
        <v/>
      </c>
      <c r="CN56" s="157" t="str">
        <f t="array" ref="CN56">IFERROR(INDEX($S$3:$S$34,MATCH(1,($AN$3:$AN$34=$AR56&amp;$AQ56)*($R$3:$R$34=CN$3),0),0),"")</f>
        <v/>
      </c>
      <c r="CO56" s="159" t="str">
        <f t="array" ref="CO56">IFERROR(INDEX($Q$3:$Q$34,MATCH(1,($AN$3:$AN$34=$AR56&amp;$AQ56)*($R$3:$R$34=CO$3),0),0),"")</f>
        <v/>
      </c>
      <c r="CP56" s="157" t="str">
        <f t="array" ref="CP56">IFERROR(INDEX($T$3:$T$34,MATCH(1,($AN$3:$AN$34=$AR56&amp;$AQ56)*($R$3:$R$34=CP$3),0),0),"")</f>
        <v/>
      </c>
      <c r="CQ56" s="157" t="str">
        <f t="array" ref="CQ56">IFERROR(INDEX($U$3:$U$34,MATCH(1,($AN$3:$AN$34=$AR56&amp;$AQ56)*($R$3:$R$34=CQ$3),0),0),"")</f>
        <v/>
      </c>
      <c r="CR56" s="157" t="str">
        <f t="array" ref="CR56">IFERROR(INDEX($S$3:$S$34,MATCH(1,($AN$3:$AN$34=$AR56&amp;$AQ56)*($R$3:$R$34=CR$3),0),0),"")</f>
        <v/>
      </c>
      <c r="CS56" s="159" t="str">
        <f t="array" ref="CS56">IFERROR(INDEX($Q$3:$Q$34,MATCH(1,($AN$3:$AN$34=$AR56&amp;$AQ56)*($R$3:$R$34=CS$3),0),0),"")</f>
        <v/>
      </c>
      <c r="CT56" s="157" t="str">
        <f t="array" ref="CT56">IFERROR(INDEX($T$3:$T$34,MATCH(1,($AN$3:$AN$34=$AR56&amp;$AQ56)*($R$3:$R$34=CT$3),0),0),"")</f>
        <v/>
      </c>
      <c r="CU56" s="157" t="str">
        <f t="array" ref="CU56">IFERROR(INDEX($U$3:$U$34,MATCH(1,($AN$3:$AN$34=$AR56&amp;$AQ56)*($R$3:$R$34=CU$3),0),0),"")</f>
        <v/>
      </c>
      <c r="CV56" s="157" t="str">
        <f t="array" ref="CV56">IFERROR(INDEX($S$3:$S$34,MATCH(1,($AN$3:$AN$34=$AR56&amp;$AQ56)*($R$3:$R$34=CV$3),0),0),"")</f>
        <v/>
      </c>
      <c r="CW56" s="159" t="str">
        <f t="array" ref="CW56">IFERROR(INDEX($Q$3:$Q$34,MATCH(1,($AN$3:$AN$34=$AR56&amp;$AQ56)*($R$3:$R$34=CW$3),0),0),"")</f>
        <v/>
      </c>
      <c r="CX56" s="157" t="str">
        <f t="array" ref="CX56">IFERROR(INDEX($T$3:$T$34,MATCH(1,($AN$3:$AN$34=$AR56&amp;$AQ56)*($R$3:$R$34=CX$3),0),0),"")</f>
        <v/>
      </c>
      <c r="CY56" s="157" t="str">
        <f t="array" ref="CY56">IFERROR(INDEX($U$3:$U$34,MATCH(1,($AN$3:$AN$34=$AR56&amp;$AQ56)*($R$3:$R$34=CY$3),0),0),"")</f>
        <v/>
      </c>
      <c r="CZ56" s="157" t="str">
        <f t="array" ref="CZ56">IFERROR(INDEX($S$3:$S$34,MATCH(1,($AN$3:$AN$34=$AR56&amp;$AQ56)*($R$3:$R$34=CZ$3),0),0),"")</f>
        <v/>
      </c>
      <c r="DA56" s="159" t="str">
        <f t="array" ref="DA56">IFERROR(INDEX($Q$3:$Q$34,MATCH(1,($AN$3:$AN$34=$AR56&amp;$AQ56)*($R$3:$R$34=DA$3),0),0),"")</f>
        <v/>
      </c>
      <c r="DB56" s="157" t="str">
        <f t="array" ref="DB56">IFERROR(INDEX($T$3:$T$34,MATCH(1,($AN$3:$AN$34=$AR56&amp;$AQ56)*($R$3:$R$34=DB$3),0),0),"")</f>
        <v/>
      </c>
      <c r="DC56" s="157" t="str">
        <f t="array" ref="DC56">IFERROR(INDEX($U$3:$U$34,MATCH(1,($AN$3:$AN$34=$AR56&amp;$AQ56)*($R$3:$R$34=DC$3),0),0),"")</f>
        <v/>
      </c>
      <c r="DD56" s="157" t="str">
        <f t="array" ref="DD56">IFERROR(INDEX($AA$3:$AA$66,MATCH(1,($AO$3:$AO$66=$AR56&amp;$AQ56)*($Z$3:$Z$66=DD$3),0),0),"")</f>
        <v/>
      </c>
      <c r="DE56" s="159" t="str">
        <f t="array" ref="DE56">IFERROR(INDEX($Y$3:$Y$66,MATCH(1,($AO$3:$AO$66=$AR56&amp;$AQ56)*($Z$3:$Z$66=DE$3),0),0),"")</f>
        <v/>
      </c>
      <c r="DF56" s="157" t="str">
        <f t="array" ref="DF56">IFERROR(INDEX($AB$3:$AB$66,MATCH(1,($AO$3:$AO$66=$AR56&amp;$AQ56)*($Z$3:$Z$66=DF$3),0),0),"")</f>
        <v/>
      </c>
      <c r="DG56" s="157" t="str">
        <f t="array" ref="DG56">IFERROR(INDEX($AC$3:$AC$66,MATCH(1,($AO$3:$AO$66=$AR56&amp;$AQ56)*($Z$3:$Z$66=DG$3),0),0),"")</f>
        <v/>
      </c>
      <c r="DH56" s="157" t="str">
        <f t="array" ref="DH56">IFERROR(INDEX($AA$3:$AA$66,MATCH(1,($AO$3:$AO$66=$AR56&amp;$AQ56)*($Z$3:$Z$66=DH$3),0),0),"")</f>
        <v/>
      </c>
      <c r="DI56" s="159" t="str">
        <f t="array" ref="DI56">IFERROR(INDEX($Y$3:$Y$66,MATCH(1,($AO$3:$AO$66=$AR56&amp;$AQ56)*($Z$3:$Z$66=DI$3),0),0),"")</f>
        <v/>
      </c>
      <c r="DJ56" s="157" t="str">
        <f t="array" ref="DJ56">IFERROR(INDEX($AB$3:$AB$66,MATCH(1,($AO$3:$AO$66=$AR56&amp;$AQ56)*($Z$3:$Z$66=DJ$3),0),0),"")</f>
        <v/>
      </c>
      <c r="DK56" s="157" t="str">
        <f t="array" ref="DK56">IFERROR(INDEX($AC$3:$AC$66,MATCH(1,($AO$3:$AO$66=$AR56&amp;$AQ56)*($Z$3:$Z$66=DK$3),0),0),"")</f>
        <v/>
      </c>
      <c r="DL56" s="157" t="str">
        <f t="array" ref="DL56">IFERROR(INDEX($AA$3:$AA$66,MATCH(1,($AO$3:$AO$66=$AR56&amp;$AQ56)*($Z$3:$Z$66=DL$3),0),0),"")</f>
        <v/>
      </c>
      <c r="DM56" s="159" t="str">
        <f t="array" ref="DM56">IFERROR(INDEX($Y$3:$Y$66,MATCH(1,($AO$3:$AO$66=$AR56&amp;$AQ56)*($Z$3:$Z$66=DM$3),0),0),"")</f>
        <v/>
      </c>
      <c r="DN56" s="157" t="str">
        <f t="array" ref="DN56">IFERROR(INDEX($AB$3:$AB$66,MATCH(1,($AO$3:$AO$66=$AR56&amp;$AQ56)*($Z$3:$Z$66=DN$3),0),0),"")</f>
        <v/>
      </c>
      <c r="DO56" s="157" t="str">
        <f t="array" ref="DO56">IFERROR(INDEX($AC$3:$AC$66,MATCH(1,($AO$3:$AO$66=$AR56&amp;$AQ56)*($Z$3:$Z$66=DO$3),0),0),"")</f>
        <v/>
      </c>
      <c r="DP56" s="157" t="str">
        <f t="array" ref="DP56">IFERROR(INDEX($AA$3:$AA$66,MATCH(1,($AO$3:$AO$66=$AR56&amp;$AQ56)*($Z$3:$Z$66=DP$3),0),0),"")</f>
        <v/>
      </c>
      <c r="DQ56" s="159" t="str">
        <f t="array" ref="DQ56">IFERROR(INDEX($Y$3:$Y$66,MATCH(1,($AO$3:$AO$66=$AR56&amp;$AQ56)*($Z$3:$Z$66=DQ$3),0),0),"")</f>
        <v/>
      </c>
      <c r="DR56" s="157" t="str">
        <f t="array" ref="DR56">IFERROR(INDEX($AB$3:$AB$66,MATCH(1,($AO$3:$AO$66=$AR56&amp;$AQ56)*($Z$3:$Z$66=DR$3),0),0),"")</f>
        <v/>
      </c>
      <c r="DS56" s="157" t="str">
        <f t="array" ref="DS56">IFERROR(INDEX($AC$3:$AC$66,MATCH(1,($AO$3:$AO$66=$AR56&amp;$AQ56)*($Z$3:$Z$66=DS$3),0),0),"")</f>
        <v/>
      </c>
      <c r="DT56" s="157" t="str">
        <f t="array" ref="DT56">IFERROR(INDEX($AA$3:$AA$66,MATCH(1,($AO$3:$AO$66=$AR56&amp;$AQ56)*($Z$3:$Z$66=DT$3),0),0),"")</f>
        <v/>
      </c>
      <c r="DU56" s="159" t="str">
        <f t="array" ref="DU56">IFERROR(INDEX($Y$3:$Y$66,MATCH(1,($AO$3:$AO$66=$AR56&amp;$AQ56)*($Z$3:$Z$66=DU$3),0),0),"")</f>
        <v/>
      </c>
      <c r="DV56" s="157" t="str">
        <f t="array" ref="DV56">IFERROR(INDEX($AB$3:$AB$66,MATCH(1,($AO$3:$AO$66=$AR56&amp;$AQ56)*($Z$3:$Z$66=DV$3),0),0),"")</f>
        <v/>
      </c>
      <c r="DW56" s="157" t="str">
        <f t="array" ref="DW56">IFERROR(INDEX($AC$3:$AC$66,MATCH(1,($AO$3:$AO$66=$AR56&amp;$AQ56)*($Z$3:$Z$66=DW$3),0),0),"")</f>
        <v/>
      </c>
      <c r="DX56" s="157" t="str">
        <f t="array" ref="DX56">IFERROR(INDEX($AA$3:$AA$66,MATCH(1,($AO$3:$AO$66=$AR56&amp;$AQ56)*($Z$3:$Z$66=DX$3),0),0),"")</f>
        <v/>
      </c>
      <c r="DY56" s="159" t="str">
        <f t="array" ref="DY56">IFERROR(INDEX($Y$3:$Y$66,MATCH(1,($AO$3:$AO$66=$AR56&amp;$AQ56)*($Z$3:$Z$66=DY$3),0),0),"")</f>
        <v/>
      </c>
      <c r="DZ56" s="157" t="str">
        <f t="array" ref="DZ56">IFERROR(INDEX($AB$3:$AB$66,MATCH(1,($AO$3:$AO$66=$AR56&amp;$AQ56)*($Z$3:$Z$66=DZ$3),0),0),"")</f>
        <v/>
      </c>
      <c r="EA56" s="157" t="str">
        <f t="array" ref="EA56">IFERROR(INDEX($AC$3:$AC$66,MATCH(1,($AO$3:$AO$66=$AR56&amp;$AQ56)*($Z$3:$Z$66=EA$3),0),0),"")</f>
        <v/>
      </c>
      <c r="EB56" s="157" t="str">
        <f t="array" ref="EB56">IFERROR(INDEX($AA$3:$AA$66,MATCH(1,($AO$3:$AO$66=$AR56&amp;$AQ56)*($Z$3:$Z$66=EB$3),0),0),"")</f>
        <v/>
      </c>
      <c r="EC56" s="159" t="str">
        <f t="array" ref="EC56">IFERROR(INDEX($Y$3:$Y$66,MATCH(1,($AO$3:$AO$66=$AR56&amp;$AQ56)*($Z$3:$Z$66=EC$3),0),0),"")</f>
        <v/>
      </c>
      <c r="ED56" s="157" t="str">
        <f t="array" ref="ED56">IFERROR(INDEX($AB$3:$AB$66,MATCH(1,($AO$3:$AO$66=$AR56&amp;$AQ56)*($Z$3:$Z$66=ED$3),0),0),"")</f>
        <v/>
      </c>
      <c r="EE56" s="157" t="str">
        <f t="array" ref="EE56">IFERROR(INDEX($AC$3:$AC$66,MATCH(1,($AO$3:$AO$66=$AR56&amp;$AQ56)*($Z$3:$Z$66=EE$3),0),0),"")</f>
        <v/>
      </c>
      <c r="EF56" s="157" t="str">
        <f t="array" ref="EF56">IFERROR(INDEX($AI$3:$AI$130,MATCH(1,($AP$3:$AP$130=$AR56&amp;$AQ56)*($AH$3:$AH$130=EF$3),0),0),"")</f>
        <v/>
      </c>
      <c r="EG56" s="159" t="str">
        <f t="array" ref="EG56">IFERROR(INDEX($AG$3:$AG$130,MATCH(1,($AP$3:$AP$130=$AR56&amp;$AQ56)*($AH$3:$AH$130=EG$3),0),0),"")</f>
        <v/>
      </c>
      <c r="EH56" s="157" t="str">
        <f t="array" ref="EH56">IFERROR(INDEX($AJ$3:$AJ$130,MATCH(1,($AP$3:$AP$130=$AR56&amp;$AQ56)*($AH$3:$AH$130=EH$3),0),0),"")</f>
        <v/>
      </c>
      <c r="EI56" s="157" t="str">
        <f t="array" ref="EI56">IFERROR(INDEX($AK$3:$AK$130,MATCH(1,($AP$3:$AP$130=$AR56&amp;$AQ56)*($AH$3:$AH$130=EI$3),0),0),"")</f>
        <v/>
      </c>
      <c r="EJ56" s="157" t="str">
        <f t="array" ref="EJ56">IFERROR(INDEX($AI$3:$AI$130,MATCH(1,($AP$3:$AP$130=$AR56&amp;$AQ56)*($AH$3:$AH$130=EJ$3),0),0),"")</f>
        <v/>
      </c>
      <c r="EK56" s="159" t="str">
        <f t="array" ref="EK56">IFERROR(INDEX($AG$3:$AG$130,MATCH(1,($AP$3:$AP$130=$AR56&amp;$AQ56)*($AH$3:$AH$130=EK$3),0),0),"")</f>
        <v/>
      </c>
      <c r="EL56" s="157" t="str">
        <f t="array" ref="EL56">IFERROR(INDEX($AJ$3:$AJ$130,MATCH(1,($AP$3:$AP$130=$AR56&amp;$AQ56)*($AH$3:$AH$130=EL$3),0),0),"")</f>
        <v/>
      </c>
      <c r="EM56" s="157" t="str">
        <f t="array" ref="EM56">IFERROR(INDEX($AK$3:$AK$130,MATCH(1,($AP$3:$AP$130=$AR56&amp;$AQ56)*($AH$3:$AH$130=EM$3),0),0),"")</f>
        <v/>
      </c>
      <c r="EN56" s="157" t="str">
        <f t="array" ref="EN56">IFERROR(INDEX($AI$3:$AI$130,MATCH(1,($AP$3:$AP$130=$AR56&amp;$AQ56)*($AH$3:$AH$130=EN$3),0),0),"")</f>
        <v/>
      </c>
      <c r="EO56" s="159" t="str">
        <f t="array" ref="EO56">IFERROR(INDEX($AG$3:$AG$130,MATCH(1,($AP$3:$AP$130=$AR56&amp;$AQ56)*($AH$3:$AH$130=EO$3),0),0),"")</f>
        <v/>
      </c>
      <c r="EP56" s="157" t="str">
        <f t="array" ref="EP56">IFERROR(INDEX($AJ$3:$AJ$130,MATCH(1,($AP$3:$AP$130=$AR56&amp;$AQ56)*($AH$3:$AH$130=EP$3),0),0),"")</f>
        <v/>
      </c>
      <c r="EQ56" s="157" t="str">
        <f t="array" ref="EQ56">IFERROR(INDEX($AK$3:$AK$130,MATCH(1,($AP$3:$AP$130=$AR56&amp;$AQ56)*($AH$3:$AH$130=EQ$3),0),0),"")</f>
        <v/>
      </c>
      <c r="ER56" s="157" t="str">
        <f t="array" ref="ER56">IFERROR(INDEX($AI$3:$AI$130,MATCH(1,($AP$3:$AP$130=$AR56&amp;$AQ56)*($AH$3:$AH$130=ER$3),0),0),"")</f>
        <v/>
      </c>
      <c r="ES56" s="159" t="str">
        <f t="array" ref="ES56">IFERROR(INDEX($AG$3:$AG$130,MATCH(1,($AP$3:$AP$130=$AR56&amp;$AQ56)*($AH$3:$AH$130=ES$3),0),0),"")</f>
        <v/>
      </c>
      <c r="ET56" s="157" t="str">
        <f t="array" ref="ET56">IFERROR(INDEX($AJ$3:$AJ$130,MATCH(1,($AP$3:$AP$130=$AR56&amp;$AQ56)*($AH$3:$AH$130=ET$3),0),0),"")</f>
        <v/>
      </c>
      <c r="EU56" s="157" t="str">
        <f t="array" ref="EU56">IFERROR(INDEX($AK$3:$AK$130,MATCH(1,($AP$3:$AP$130=$AR56&amp;$AQ56)*($AH$3:$AH$130=EU$3),0),0),"")</f>
        <v/>
      </c>
      <c r="EV56" s="157" t="str">
        <f t="array" ref="EV56">IFERROR(INDEX($AI$3:$AI$130,MATCH(1,($AP$3:$AP$130=$AR56&amp;$AQ56)*($AH$3:$AH$130=EV$3),0),0),"")</f>
        <v/>
      </c>
      <c r="EW56" s="159" t="str">
        <f t="array" ref="EW56">IFERROR(INDEX($AG$3:$AG$130,MATCH(1,($AP$3:$AP$130=$AR56&amp;$AQ56)*($AH$3:$AH$130=EW$3),0),0),"")</f>
        <v/>
      </c>
      <c r="EX56" s="157" t="str">
        <f t="array" ref="EX56">IFERROR(INDEX($AJ$3:$AJ$130,MATCH(1,($AP$3:$AP$130=$AR56&amp;$AQ56)*($AH$3:$AH$130=EX$3),0),0),"")</f>
        <v/>
      </c>
      <c r="EY56" s="157" t="str">
        <f t="array" ref="EY56">IFERROR(INDEX($AK$3:$AK$130,MATCH(1,($AP$3:$AP$130=$AR56&amp;$AQ56)*($AH$3:$AH$130=EY$3),0),0),"")</f>
        <v/>
      </c>
      <c r="EZ56" s="157" t="str">
        <f t="array" ref="EZ56">IFERROR(INDEX($AI$3:$AI$130,MATCH(1,($AP$3:$AP$130=$AR56&amp;$AQ56)*($AH$3:$AH$130=EZ$3),0),0),"")</f>
        <v/>
      </c>
      <c r="FA56" s="159" t="str">
        <f t="array" ref="FA56">IFERROR(INDEX($AG$3:$AG$130,MATCH(1,($AP$3:$AP$130=$AR56&amp;$AQ56)*($AH$3:$AH$130=FA$3),0),0),"")</f>
        <v/>
      </c>
      <c r="FB56" s="157" t="str">
        <f t="array" ref="FB56">IFERROR(INDEX($AJ$3:$AJ$130,MATCH(1,($AP$3:$AP$130=$AR56&amp;$AQ56)*($AH$3:$AH$130=FB$3),0),0),"")</f>
        <v/>
      </c>
      <c r="FC56" s="157" t="str">
        <f t="array" ref="FC56">IFERROR(INDEX($AK$3:$AK$130,MATCH(1,($AP$3:$AP$130=$AR56&amp;$AQ56)*($AH$3:$AH$130=FC$3),0),0),"")</f>
        <v/>
      </c>
      <c r="FD56" s="157" t="str">
        <f t="array" ref="FD56">IFERROR(INDEX($AI$3:$AI$130,MATCH(1,($AP$3:$AP$130=$AR56&amp;$AQ56)*($AH$3:$AH$130=FD$3),0),0),"")</f>
        <v/>
      </c>
      <c r="FE56" s="159" t="str">
        <f t="array" ref="FE56">IFERROR(INDEX($AG$3:$AG$130,MATCH(1,($AP$3:$AP$130=$AR56&amp;$AQ56)*($AH$3:$AH$130=FE$3),0),0),"")</f>
        <v/>
      </c>
      <c r="FF56" s="157" t="str">
        <f t="array" ref="FF56">IFERROR(INDEX($AJ$3:$AJ$130,MATCH(1,($AP$3:$AP$130=$AR56&amp;$AQ56)*($AH$3:$AH$130=FF$3),0),0),"")</f>
        <v/>
      </c>
      <c r="FG56" s="157" t="str">
        <f t="array" ref="FG56">IFERROR(INDEX($AK$3:$AK$130,MATCH(1,($AP$3:$AP$130=$AR56&amp;$AQ56)*($AH$3:$AH$130=FG$3),0),0),"")</f>
        <v/>
      </c>
    </row>
    <row r="57" spans="2:163" ht="13.8" x14ac:dyDescent="0.25">
      <c r="B57" s="155">
        <f>dummy1!O63</f>
        <v>55</v>
      </c>
      <c r="C57" s="156">
        <f>dummy1!P63</f>
        <v>42040</v>
      </c>
      <c r="D57" s="157">
        <f>dummy1!Q63</f>
        <v>0.87500000000000011</v>
      </c>
      <c r="E57" s="155" t="str">
        <f>dummy1!R63</f>
        <v>Court 7</v>
      </c>
      <c r="X57" s="156"/>
      <c r="Y57" s="155"/>
      <c r="Z57" s="155"/>
      <c r="AA57" s="155"/>
      <c r="AG57" s="155" t="str">
        <f t="shared" si="34"/>
        <v/>
      </c>
      <c r="AH57" s="155" t="str">
        <f t="shared" si="35"/>
        <v/>
      </c>
      <c r="AI57" s="155" t="str">
        <f t="shared" si="36"/>
        <v/>
      </c>
      <c r="AJ57" s="155" t="str">
        <f t="shared" si="37"/>
        <v/>
      </c>
      <c r="AK57" s="155" t="str">
        <f t="shared" si="38"/>
        <v/>
      </c>
      <c r="AL57" s="154">
        <f>IF(dummy1!B64=dummy1!B63,IF(dummy1!C64&gt;1,AL56,AL56+1),1)</f>
        <v>4</v>
      </c>
      <c r="AO57" s="155" t="str">
        <f t="shared" si="41"/>
        <v>4Court 7</v>
      </c>
      <c r="AP57" s="155" t="str">
        <f t="shared" si="42"/>
        <v>4Court 7</v>
      </c>
      <c r="AQ57" s="155" t="str">
        <f t="shared" si="69"/>
        <v>Court 7</v>
      </c>
      <c r="AR57" s="155">
        <f t="shared" si="68"/>
        <v>5</v>
      </c>
      <c r="AS57" s="155">
        <f t="shared" ca="1" si="51"/>
        <v>7</v>
      </c>
      <c r="AT57" s="155">
        <f t="shared" ca="1" si="52"/>
        <v>0</v>
      </c>
      <c r="AU57" s="155">
        <f t="shared" ca="1" si="53"/>
        <v>0</v>
      </c>
      <c r="AV57" s="155">
        <f t="shared" ca="1" si="54"/>
        <v>0</v>
      </c>
      <c r="AW57" s="155">
        <f t="shared" ca="1" si="55"/>
        <v>0</v>
      </c>
      <c r="AX57" s="155">
        <f t="shared" ca="1" si="56"/>
        <v>0</v>
      </c>
      <c r="AY57" s="155">
        <f t="shared" ca="1" si="57"/>
        <v>0</v>
      </c>
      <c r="AZ57" s="157" t="str">
        <f t="array" aca="1" ref="AZ57" ca="1">IFERROR(INDEX($K$3:$K$18,MATCH(1,($AM$3:$AM$18=$AR57&amp;$AQ57)*($J$3:$J$18=AZ$3),0),0),"")</f>
        <v/>
      </c>
      <c r="BA57" s="159" t="str">
        <f t="array" aca="1" ref="BA57" ca="1">IFERROR(INDEX($I$3:$I$18,MATCH(1,($AM$3:$AM$18=$AR57&amp;$AQ57)*($J$3:$J$18=BA$3),0),0),"")</f>
        <v/>
      </c>
      <c r="BB57" s="157" t="str">
        <f t="array" aca="1" ref="BB57" ca="1">IFERROR(INDEX($L$3:$L$18,MATCH(1,($AM$3:$AM$18=$AR57&amp;$AQ57)*($J$3:$J$18=BB$3),0),0),"")</f>
        <v/>
      </c>
      <c r="BC57" s="157" t="str">
        <f t="array" aca="1" ref="BC57" ca="1">IFERROR(INDEX($M$3:$M$18,MATCH(1,($AM$3:$AM$18=$AR57&amp;$AQ57)*($J$3:$J$18=BC$3),0),0),"")</f>
        <v/>
      </c>
      <c r="BD57" s="157" t="str">
        <f t="array" aca="1" ref="BD57" ca="1">IFERROR(INDEX($K$3:$K$18,MATCH(1,($AM$3:$AM$18=$AR57&amp;$AQ57)*($J$3:$J$18=BD$3),0),0),"")</f>
        <v/>
      </c>
      <c r="BE57" s="159" t="str">
        <f t="array" aca="1" ref="BE57" ca="1">IFERROR(INDEX($I$3:$I$18,MATCH(1,($AM$3:$AM$18=$AR57&amp;$AQ57)*($J$3:$J$18=BE$3),0),0),"")</f>
        <v/>
      </c>
      <c r="BF57" s="157" t="str">
        <f t="array" aca="1" ref="BF57" ca="1">IFERROR(INDEX($L$3:$L$18,MATCH(1,($AM$3:$AM$18=$AR57&amp;$AQ57)*($J$3:$J$18=BF$3),0),0),"")</f>
        <v/>
      </c>
      <c r="BG57" s="157" t="str">
        <f t="array" aca="1" ref="BG57" ca="1">IFERROR(INDEX($M$3:$M$18,MATCH(1,($AM$3:$AM$18=$AR57&amp;$AQ57)*($J$3:$J$18=BG$3),0),0),"")</f>
        <v/>
      </c>
      <c r="BH57" s="157" t="str">
        <f t="array" aca="1" ref="BH57" ca="1">IFERROR(INDEX($K$3:$K$18,MATCH(1,($AM$3:$AM$18=$AR57&amp;$AQ57)*($J$3:$J$18=BH$3),0),0),"")</f>
        <v/>
      </c>
      <c r="BI57" s="159" t="str">
        <f t="array" aca="1" ref="BI57" ca="1">IFERROR(INDEX($I$3:$I$18,MATCH(1,($AM$3:$AM$18=$AR57&amp;$AQ57)*($J$3:$J$18=BI$3),0),0),"")</f>
        <v/>
      </c>
      <c r="BJ57" s="157" t="str">
        <f t="array" aca="1" ref="BJ57" ca="1">IFERROR(INDEX($L$3:$L$18,MATCH(1,($AM$3:$AM$18=$AR57&amp;$AQ57)*($J$3:$J$18=BJ$3),0),0),"")</f>
        <v/>
      </c>
      <c r="BK57" s="157" t="str">
        <f t="array" aca="1" ref="BK57" ca="1">IFERROR(INDEX($M$3:$M$18,MATCH(1,($AM$3:$AM$18=$AR57&amp;$AQ57)*($J$3:$J$18=BK$3),0),0),"")</f>
        <v/>
      </c>
      <c r="BL57" s="157" t="str">
        <f t="array" aca="1" ref="BL57" ca="1">IFERROR(INDEX($K$3:$K$18,MATCH(1,($AM$3:$AM$18=$AR57&amp;$AQ57)*($J$3:$J$18=BL$3),0),0),"")</f>
        <v/>
      </c>
      <c r="BM57" s="159" t="str">
        <f t="array" aca="1" ref="BM57" ca="1">IFERROR(INDEX($I$3:$I$18,MATCH(1,($AM$3:$AM$18=$AR57&amp;$AQ57)*($J$3:$J$18=BM$3),0),0),"")</f>
        <v/>
      </c>
      <c r="BN57" s="157" t="str">
        <f t="array" aca="1" ref="BN57" ca="1">IFERROR(INDEX($L$3:$L$18,MATCH(1,($AM$3:$AM$18=$AR57&amp;$AQ57)*($J$3:$J$18=BN$3),0),0),"")</f>
        <v/>
      </c>
      <c r="BO57" s="157" t="str">
        <f t="array" aca="1" ref="BO57" ca="1">IFERROR(INDEX($M$3:$M$18,MATCH(1,($AM$3:$AM$18=$AR57&amp;$AQ57)*($J$3:$J$18=BO$3),0),0),"")</f>
        <v/>
      </c>
      <c r="BP57" s="157" t="str">
        <f t="array" aca="1" ref="BP57" ca="1">IFERROR(INDEX($K$3:$K$18,MATCH(1,($AM$3:$AM$18=$AR57&amp;$AQ57)*($J$3:$J$18=BP$3),0),0),"")</f>
        <v/>
      </c>
      <c r="BQ57" s="159" t="str">
        <f t="array" aca="1" ref="BQ57" ca="1">IFERROR(INDEX($I$3:$I$18,MATCH(1,($AM$3:$AM$18=$AR57&amp;$AQ57)*($J$3:$J$18=BQ$3),0),0),"")</f>
        <v/>
      </c>
      <c r="BR57" s="157" t="str">
        <f t="array" aca="1" ref="BR57" ca="1">IFERROR(INDEX($L$3:$L$18,MATCH(1,($AM$3:$AM$18=$AR57&amp;$AQ57)*($J$3:$J$18=BR$3),0),0),"")</f>
        <v/>
      </c>
      <c r="BS57" s="157" t="str">
        <f t="array" aca="1" ref="BS57" ca="1">IFERROR(INDEX($M$3:$M$18,MATCH(1,($AM$3:$AM$18=$AR57&amp;$AQ57)*($J$3:$J$18=BS$3),0),0),"")</f>
        <v/>
      </c>
      <c r="BT57" s="157" t="str">
        <f t="array" aca="1" ref="BT57" ca="1">IFERROR(INDEX($K$3:$K$18,MATCH(1,($AM$3:$AM$18=$AR57&amp;$AQ57)*($J$3:$J$18=BT$3),0),0),"")</f>
        <v/>
      </c>
      <c r="BU57" s="159" t="str">
        <f t="array" aca="1" ref="BU57" ca="1">IFERROR(INDEX($I$3:$I$18,MATCH(1,($AM$3:$AM$18=$AR57&amp;$AQ57)*($J$3:$J$18=BU$3),0),0),"")</f>
        <v/>
      </c>
      <c r="BV57" s="157" t="str">
        <f t="array" aca="1" ref="BV57" ca="1">IFERROR(INDEX($L$3:$L$18,MATCH(1,($AM$3:$AM$18=$AR57&amp;$AQ57)*($J$3:$J$18=BV$3),0),0),"")</f>
        <v/>
      </c>
      <c r="BW57" s="157" t="str">
        <f t="array" aca="1" ref="BW57" ca="1">IFERROR(INDEX($M$3:$M$18,MATCH(1,($AM$3:$AM$18=$AR57&amp;$AQ57)*($J$3:$J$18=BW$3),0),0),"")</f>
        <v/>
      </c>
      <c r="BX57" s="157" t="str">
        <f t="array" aca="1" ref="BX57" ca="1">IFERROR(INDEX($K$3:$K$18,MATCH(1,($AM$3:$AM$18=$AR57&amp;$AQ57)*($J$3:$J$18=BX$3),0),0),"")</f>
        <v/>
      </c>
      <c r="BY57" s="159" t="str">
        <f t="array" aca="1" ref="BY57" ca="1">IFERROR(INDEX($I$3:$I$18,MATCH(1,($AM$3:$AM$18=$AR57&amp;$AQ57)*($J$3:$J$18=BY$3),0),0),"")</f>
        <v/>
      </c>
      <c r="BZ57" s="157" t="str">
        <f t="array" aca="1" ref="BZ57" ca="1">IFERROR(INDEX($L$3:$L$18,MATCH(1,($AM$3:$AM$18=$AR57&amp;$AQ57)*($J$3:$J$18=BZ$3),0),0),"")</f>
        <v/>
      </c>
      <c r="CA57" s="157" t="str">
        <f t="array" aca="1" ref="CA57" ca="1">IFERROR(INDEX($M$3:$M$18,MATCH(1,($AM$3:$AM$18=$AR57&amp;$AQ57)*($J$3:$J$18=CA$3),0),0),"")</f>
        <v/>
      </c>
      <c r="CB57" s="157" t="str">
        <f t="array" ref="CB57">IFERROR(INDEX($S$3:$S$34,MATCH(1,($AN$3:$AN$34=$AR57&amp;$AQ57)*($R$3:$R$34=CB$3),0),0),"")</f>
        <v/>
      </c>
      <c r="CC57" s="159" t="str">
        <f t="array" ref="CC57">IFERROR(INDEX($Q$3:$Q$34,MATCH(1,($AN$3:$AN$34=$AR57&amp;$AQ57)*($R$3:$R$34=CC$3),0),0),"")</f>
        <v/>
      </c>
      <c r="CD57" s="157" t="str">
        <f t="array" ref="CD57">IFERROR(INDEX($T$3:$T$34,MATCH(1,($AN$3:$AN$34=$AR57&amp;$AQ57)*($R$3:$R$34=CD$3),0),0),"")</f>
        <v/>
      </c>
      <c r="CE57" s="157" t="str">
        <f t="array" ref="CE57">IFERROR(INDEX($U$3:$U$34,MATCH(1,($AN$3:$AN$34=$AR57&amp;$AQ57)*($R$3:$R$34=CE$3),0),0),"")</f>
        <v/>
      </c>
      <c r="CF57" s="157" t="str">
        <f t="array" ref="CF57">IFERROR(INDEX($S$3:$S$34,MATCH(1,($AN$3:$AN$34=$AR57&amp;$AQ57)*($R$3:$R$34=CF$3),0),0),"")</f>
        <v/>
      </c>
      <c r="CG57" s="159" t="str">
        <f t="array" ref="CG57">IFERROR(INDEX($Q$3:$Q$34,MATCH(1,($AN$3:$AN$34=$AR57&amp;$AQ57)*($R$3:$R$34=CG$3),0),0),"")</f>
        <v/>
      </c>
      <c r="CH57" s="157" t="str">
        <f t="array" ref="CH57">IFERROR(INDEX($T$3:$T$34,MATCH(1,($AN$3:$AN$34=$AR57&amp;$AQ57)*($R$3:$R$34=CH$3),0),0),"")</f>
        <v/>
      </c>
      <c r="CI57" s="157" t="str">
        <f t="array" ref="CI57">IFERROR(INDEX($U$3:$U$34,MATCH(1,($AN$3:$AN$34=$AR57&amp;$AQ57)*($R$3:$R$34=CI$3),0),0),"")</f>
        <v/>
      </c>
      <c r="CJ57" s="157" t="str">
        <f t="array" ref="CJ57">IFERROR(INDEX($S$3:$S$34,MATCH(1,($AN$3:$AN$34=$AR57&amp;$AQ57)*($R$3:$R$34=CJ$3),0),0),"")</f>
        <v/>
      </c>
      <c r="CK57" s="159" t="str">
        <f t="array" ref="CK57">IFERROR(INDEX($Q$3:$Q$34,MATCH(1,($AN$3:$AN$34=$AR57&amp;$AQ57)*($R$3:$R$34=CK$3),0),0),"")</f>
        <v/>
      </c>
      <c r="CL57" s="157" t="str">
        <f t="array" ref="CL57">IFERROR(INDEX($T$3:$T$34,MATCH(1,($AN$3:$AN$34=$AR57&amp;$AQ57)*($R$3:$R$34=CL$3),0),0),"")</f>
        <v/>
      </c>
      <c r="CM57" s="157" t="str">
        <f t="array" ref="CM57">IFERROR(INDEX($U$3:$U$34,MATCH(1,($AN$3:$AN$34=$AR57&amp;$AQ57)*($R$3:$R$34=CM$3),0),0),"")</f>
        <v/>
      </c>
      <c r="CN57" s="157" t="str">
        <f t="array" ref="CN57">IFERROR(INDEX($S$3:$S$34,MATCH(1,($AN$3:$AN$34=$AR57&amp;$AQ57)*($R$3:$R$34=CN$3),0),0),"")</f>
        <v/>
      </c>
      <c r="CO57" s="159" t="str">
        <f t="array" ref="CO57">IFERROR(INDEX($Q$3:$Q$34,MATCH(1,($AN$3:$AN$34=$AR57&amp;$AQ57)*($R$3:$R$34=CO$3),0),0),"")</f>
        <v/>
      </c>
      <c r="CP57" s="157" t="str">
        <f t="array" ref="CP57">IFERROR(INDEX($T$3:$T$34,MATCH(1,($AN$3:$AN$34=$AR57&amp;$AQ57)*($R$3:$R$34=CP$3),0),0),"")</f>
        <v/>
      </c>
      <c r="CQ57" s="157" t="str">
        <f t="array" ref="CQ57">IFERROR(INDEX($U$3:$U$34,MATCH(1,($AN$3:$AN$34=$AR57&amp;$AQ57)*($R$3:$R$34=CQ$3),0),0),"")</f>
        <v/>
      </c>
      <c r="CR57" s="157" t="str">
        <f t="array" ref="CR57">IFERROR(INDEX($S$3:$S$34,MATCH(1,($AN$3:$AN$34=$AR57&amp;$AQ57)*($R$3:$R$34=CR$3),0),0),"")</f>
        <v/>
      </c>
      <c r="CS57" s="159" t="str">
        <f t="array" ref="CS57">IFERROR(INDEX($Q$3:$Q$34,MATCH(1,($AN$3:$AN$34=$AR57&amp;$AQ57)*($R$3:$R$34=CS$3),0),0),"")</f>
        <v/>
      </c>
      <c r="CT57" s="157" t="str">
        <f t="array" ref="CT57">IFERROR(INDEX($T$3:$T$34,MATCH(1,($AN$3:$AN$34=$AR57&amp;$AQ57)*($R$3:$R$34=CT$3),0),0),"")</f>
        <v/>
      </c>
      <c r="CU57" s="157" t="str">
        <f t="array" ref="CU57">IFERROR(INDEX($U$3:$U$34,MATCH(1,($AN$3:$AN$34=$AR57&amp;$AQ57)*($R$3:$R$34=CU$3),0),0),"")</f>
        <v/>
      </c>
      <c r="CV57" s="157" t="str">
        <f t="array" ref="CV57">IFERROR(INDEX($S$3:$S$34,MATCH(1,($AN$3:$AN$34=$AR57&amp;$AQ57)*($R$3:$R$34=CV$3),0),0),"")</f>
        <v/>
      </c>
      <c r="CW57" s="159" t="str">
        <f t="array" ref="CW57">IFERROR(INDEX($Q$3:$Q$34,MATCH(1,($AN$3:$AN$34=$AR57&amp;$AQ57)*($R$3:$R$34=CW$3),0),0),"")</f>
        <v/>
      </c>
      <c r="CX57" s="157" t="str">
        <f t="array" ref="CX57">IFERROR(INDEX($T$3:$T$34,MATCH(1,($AN$3:$AN$34=$AR57&amp;$AQ57)*($R$3:$R$34=CX$3),0),0),"")</f>
        <v/>
      </c>
      <c r="CY57" s="157" t="str">
        <f t="array" ref="CY57">IFERROR(INDEX($U$3:$U$34,MATCH(1,($AN$3:$AN$34=$AR57&amp;$AQ57)*($R$3:$R$34=CY$3),0),0),"")</f>
        <v/>
      </c>
      <c r="CZ57" s="157" t="str">
        <f t="array" ref="CZ57">IFERROR(INDEX($S$3:$S$34,MATCH(1,($AN$3:$AN$34=$AR57&amp;$AQ57)*($R$3:$R$34=CZ$3),0),0),"")</f>
        <v/>
      </c>
      <c r="DA57" s="159" t="str">
        <f t="array" ref="DA57">IFERROR(INDEX($Q$3:$Q$34,MATCH(1,($AN$3:$AN$34=$AR57&amp;$AQ57)*($R$3:$R$34=DA$3),0),0),"")</f>
        <v/>
      </c>
      <c r="DB57" s="157" t="str">
        <f t="array" ref="DB57">IFERROR(INDEX($T$3:$T$34,MATCH(1,($AN$3:$AN$34=$AR57&amp;$AQ57)*($R$3:$R$34=DB$3),0),0),"")</f>
        <v/>
      </c>
      <c r="DC57" s="157" t="str">
        <f t="array" ref="DC57">IFERROR(INDEX($U$3:$U$34,MATCH(1,($AN$3:$AN$34=$AR57&amp;$AQ57)*($R$3:$R$34=DC$3),0),0),"")</f>
        <v/>
      </c>
      <c r="DD57" s="157" t="str">
        <f t="array" ref="DD57">IFERROR(INDEX($AA$3:$AA$66,MATCH(1,($AO$3:$AO$66=$AR57&amp;$AQ57)*($Z$3:$Z$66=DD$3),0),0),"")</f>
        <v/>
      </c>
      <c r="DE57" s="159" t="str">
        <f t="array" ref="DE57">IFERROR(INDEX($Y$3:$Y$66,MATCH(1,($AO$3:$AO$66=$AR57&amp;$AQ57)*($Z$3:$Z$66=DE$3),0),0),"")</f>
        <v/>
      </c>
      <c r="DF57" s="157" t="str">
        <f t="array" ref="DF57">IFERROR(INDEX($AB$3:$AB$66,MATCH(1,($AO$3:$AO$66=$AR57&amp;$AQ57)*($Z$3:$Z$66=DF$3),0),0),"")</f>
        <v/>
      </c>
      <c r="DG57" s="157" t="str">
        <f t="array" ref="DG57">IFERROR(INDEX($AC$3:$AC$66,MATCH(1,($AO$3:$AO$66=$AR57&amp;$AQ57)*($Z$3:$Z$66=DG$3),0),0),"")</f>
        <v/>
      </c>
      <c r="DH57" s="157" t="str">
        <f t="array" ref="DH57">IFERROR(INDEX($AA$3:$AA$66,MATCH(1,($AO$3:$AO$66=$AR57&amp;$AQ57)*($Z$3:$Z$66=DH$3),0),0),"")</f>
        <v/>
      </c>
      <c r="DI57" s="159" t="str">
        <f t="array" ref="DI57">IFERROR(INDEX($Y$3:$Y$66,MATCH(1,($AO$3:$AO$66=$AR57&amp;$AQ57)*($Z$3:$Z$66=DI$3),0),0),"")</f>
        <v/>
      </c>
      <c r="DJ57" s="157" t="str">
        <f t="array" ref="DJ57">IFERROR(INDEX($AB$3:$AB$66,MATCH(1,($AO$3:$AO$66=$AR57&amp;$AQ57)*($Z$3:$Z$66=DJ$3),0),0),"")</f>
        <v/>
      </c>
      <c r="DK57" s="157" t="str">
        <f t="array" ref="DK57">IFERROR(INDEX($AC$3:$AC$66,MATCH(1,($AO$3:$AO$66=$AR57&amp;$AQ57)*($Z$3:$Z$66=DK$3),0),0),"")</f>
        <v/>
      </c>
      <c r="DL57" s="157" t="str">
        <f t="array" ref="DL57">IFERROR(INDEX($AA$3:$AA$66,MATCH(1,($AO$3:$AO$66=$AR57&amp;$AQ57)*($Z$3:$Z$66=DL$3),0),0),"")</f>
        <v/>
      </c>
      <c r="DM57" s="159" t="str">
        <f t="array" ref="DM57">IFERROR(INDEX($Y$3:$Y$66,MATCH(1,($AO$3:$AO$66=$AR57&amp;$AQ57)*($Z$3:$Z$66=DM$3),0),0),"")</f>
        <v/>
      </c>
      <c r="DN57" s="157" t="str">
        <f t="array" ref="DN57">IFERROR(INDEX($AB$3:$AB$66,MATCH(1,($AO$3:$AO$66=$AR57&amp;$AQ57)*($Z$3:$Z$66=DN$3),0),0),"")</f>
        <v/>
      </c>
      <c r="DO57" s="157" t="str">
        <f t="array" ref="DO57">IFERROR(INDEX($AC$3:$AC$66,MATCH(1,($AO$3:$AO$66=$AR57&amp;$AQ57)*($Z$3:$Z$66=DO$3),0),0),"")</f>
        <v/>
      </c>
      <c r="DP57" s="157" t="str">
        <f t="array" ref="DP57">IFERROR(INDEX($AA$3:$AA$66,MATCH(1,($AO$3:$AO$66=$AR57&amp;$AQ57)*($Z$3:$Z$66=DP$3),0),0),"")</f>
        <v/>
      </c>
      <c r="DQ57" s="159" t="str">
        <f t="array" ref="DQ57">IFERROR(INDEX($Y$3:$Y$66,MATCH(1,($AO$3:$AO$66=$AR57&amp;$AQ57)*($Z$3:$Z$66=DQ$3),0),0),"")</f>
        <v/>
      </c>
      <c r="DR57" s="157" t="str">
        <f t="array" ref="DR57">IFERROR(INDEX($AB$3:$AB$66,MATCH(1,($AO$3:$AO$66=$AR57&amp;$AQ57)*($Z$3:$Z$66=DR$3),0),0),"")</f>
        <v/>
      </c>
      <c r="DS57" s="157" t="str">
        <f t="array" ref="DS57">IFERROR(INDEX($AC$3:$AC$66,MATCH(1,($AO$3:$AO$66=$AR57&amp;$AQ57)*($Z$3:$Z$66=DS$3),0),0),"")</f>
        <v/>
      </c>
      <c r="DT57" s="157" t="str">
        <f t="array" ref="DT57">IFERROR(INDEX($AA$3:$AA$66,MATCH(1,($AO$3:$AO$66=$AR57&amp;$AQ57)*($Z$3:$Z$66=DT$3),0),0),"")</f>
        <v/>
      </c>
      <c r="DU57" s="159" t="str">
        <f t="array" ref="DU57">IFERROR(INDEX($Y$3:$Y$66,MATCH(1,($AO$3:$AO$66=$AR57&amp;$AQ57)*($Z$3:$Z$66=DU$3),0),0),"")</f>
        <v/>
      </c>
      <c r="DV57" s="157" t="str">
        <f t="array" ref="DV57">IFERROR(INDEX($AB$3:$AB$66,MATCH(1,($AO$3:$AO$66=$AR57&amp;$AQ57)*($Z$3:$Z$66=DV$3),0),0),"")</f>
        <v/>
      </c>
      <c r="DW57" s="157" t="str">
        <f t="array" ref="DW57">IFERROR(INDEX($AC$3:$AC$66,MATCH(1,($AO$3:$AO$66=$AR57&amp;$AQ57)*($Z$3:$Z$66=DW$3),0),0),"")</f>
        <v/>
      </c>
      <c r="DX57" s="157" t="str">
        <f t="array" ref="DX57">IFERROR(INDEX($AA$3:$AA$66,MATCH(1,($AO$3:$AO$66=$AR57&amp;$AQ57)*($Z$3:$Z$66=DX$3),0),0),"")</f>
        <v/>
      </c>
      <c r="DY57" s="159" t="str">
        <f t="array" ref="DY57">IFERROR(INDEX($Y$3:$Y$66,MATCH(1,($AO$3:$AO$66=$AR57&amp;$AQ57)*($Z$3:$Z$66=DY$3),0),0),"")</f>
        <v/>
      </c>
      <c r="DZ57" s="157" t="str">
        <f t="array" ref="DZ57">IFERROR(INDEX($AB$3:$AB$66,MATCH(1,($AO$3:$AO$66=$AR57&amp;$AQ57)*($Z$3:$Z$66=DZ$3),0),0),"")</f>
        <v/>
      </c>
      <c r="EA57" s="157" t="str">
        <f t="array" ref="EA57">IFERROR(INDEX($AC$3:$AC$66,MATCH(1,($AO$3:$AO$66=$AR57&amp;$AQ57)*($Z$3:$Z$66=EA$3),0),0),"")</f>
        <v/>
      </c>
      <c r="EB57" s="157" t="str">
        <f t="array" ref="EB57">IFERROR(INDEX($AA$3:$AA$66,MATCH(1,($AO$3:$AO$66=$AR57&amp;$AQ57)*($Z$3:$Z$66=EB$3),0),0),"")</f>
        <v/>
      </c>
      <c r="EC57" s="159" t="str">
        <f t="array" ref="EC57">IFERROR(INDEX($Y$3:$Y$66,MATCH(1,($AO$3:$AO$66=$AR57&amp;$AQ57)*($Z$3:$Z$66=EC$3),0),0),"")</f>
        <v/>
      </c>
      <c r="ED57" s="157" t="str">
        <f t="array" ref="ED57">IFERROR(INDEX($AB$3:$AB$66,MATCH(1,($AO$3:$AO$66=$AR57&amp;$AQ57)*($Z$3:$Z$66=ED$3),0),0),"")</f>
        <v/>
      </c>
      <c r="EE57" s="157" t="str">
        <f t="array" ref="EE57">IFERROR(INDEX($AC$3:$AC$66,MATCH(1,($AO$3:$AO$66=$AR57&amp;$AQ57)*($Z$3:$Z$66=EE$3),0),0),"")</f>
        <v/>
      </c>
      <c r="EF57" s="157" t="str">
        <f t="array" ref="EF57">IFERROR(INDEX($AI$3:$AI$130,MATCH(1,($AP$3:$AP$130=$AR57&amp;$AQ57)*($AH$3:$AH$130=EF$3),0),0),"")</f>
        <v/>
      </c>
      <c r="EG57" s="159" t="str">
        <f t="array" ref="EG57">IFERROR(INDEX($AG$3:$AG$130,MATCH(1,($AP$3:$AP$130=$AR57&amp;$AQ57)*($AH$3:$AH$130=EG$3),0),0),"")</f>
        <v/>
      </c>
      <c r="EH57" s="157" t="str">
        <f t="array" ref="EH57">IFERROR(INDEX($AJ$3:$AJ$130,MATCH(1,($AP$3:$AP$130=$AR57&amp;$AQ57)*($AH$3:$AH$130=EH$3),0),0),"")</f>
        <v/>
      </c>
      <c r="EI57" s="157" t="str">
        <f t="array" ref="EI57">IFERROR(INDEX($AK$3:$AK$130,MATCH(1,($AP$3:$AP$130=$AR57&amp;$AQ57)*($AH$3:$AH$130=EI$3),0),0),"")</f>
        <v/>
      </c>
      <c r="EJ57" s="157" t="str">
        <f t="array" ref="EJ57">IFERROR(INDEX($AI$3:$AI$130,MATCH(1,($AP$3:$AP$130=$AR57&amp;$AQ57)*($AH$3:$AH$130=EJ$3),0),0),"")</f>
        <v/>
      </c>
      <c r="EK57" s="159" t="str">
        <f t="array" ref="EK57">IFERROR(INDEX($AG$3:$AG$130,MATCH(1,($AP$3:$AP$130=$AR57&amp;$AQ57)*($AH$3:$AH$130=EK$3),0),0),"")</f>
        <v/>
      </c>
      <c r="EL57" s="157" t="str">
        <f t="array" ref="EL57">IFERROR(INDEX($AJ$3:$AJ$130,MATCH(1,($AP$3:$AP$130=$AR57&amp;$AQ57)*($AH$3:$AH$130=EL$3),0),0),"")</f>
        <v/>
      </c>
      <c r="EM57" s="157" t="str">
        <f t="array" ref="EM57">IFERROR(INDEX($AK$3:$AK$130,MATCH(1,($AP$3:$AP$130=$AR57&amp;$AQ57)*($AH$3:$AH$130=EM$3),0),0),"")</f>
        <v/>
      </c>
      <c r="EN57" s="157" t="str">
        <f t="array" ref="EN57">IFERROR(INDEX($AI$3:$AI$130,MATCH(1,($AP$3:$AP$130=$AR57&amp;$AQ57)*($AH$3:$AH$130=EN$3),0),0),"")</f>
        <v/>
      </c>
      <c r="EO57" s="159" t="str">
        <f t="array" ref="EO57">IFERROR(INDEX($AG$3:$AG$130,MATCH(1,($AP$3:$AP$130=$AR57&amp;$AQ57)*($AH$3:$AH$130=EO$3),0),0),"")</f>
        <v/>
      </c>
      <c r="EP57" s="157" t="str">
        <f t="array" ref="EP57">IFERROR(INDEX($AJ$3:$AJ$130,MATCH(1,($AP$3:$AP$130=$AR57&amp;$AQ57)*($AH$3:$AH$130=EP$3),0),0),"")</f>
        <v/>
      </c>
      <c r="EQ57" s="157" t="str">
        <f t="array" ref="EQ57">IFERROR(INDEX($AK$3:$AK$130,MATCH(1,($AP$3:$AP$130=$AR57&amp;$AQ57)*($AH$3:$AH$130=EQ$3),0),0),"")</f>
        <v/>
      </c>
      <c r="ER57" s="157" t="str">
        <f t="array" ref="ER57">IFERROR(INDEX($AI$3:$AI$130,MATCH(1,($AP$3:$AP$130=$AR57&amp;$AQ57)*($AH$3:$AH$130=ER$3),0),0),"")</f>
        <v/>
      </c>
      <c r="ES57" s="159" t="str">
        <f t="array" ref="ES57">IFERROR(INDEX($AG$3:$AG$130,MATCH(1,($AP$3:$AP$130=$AR57&amp;$AQ57)*($AH$3:$AH$130=ES$3),0),0),"")</f>
        <v/>
      </c>
      <c r="ET57" s="157" t="str">
        <f t="array" ref="ET57">IFERROR(INDEX($AJ$3:$AJ$130,MATCH(1,($AP$3:$AP$130=$AR57&amp;$AQ57)*($AH$3:$AH$130=ET$3),0),0),"")</f>
        <v/>
      </c>
      <c r="EU57" s="157" t="str">
        <f t="array" ref="EU57">IFERROR(INDEX($AK$3:$AK$130,MATCH(1,($AP$3:$AP$130=$AR57&amp;$AQ57)*($AH$3:$AH$130=EU$3),0),0),"")</f>
        <v/>
      </c>
      <c r="EV57" s="157" t="str">
        <f t="array" ref="EV57">IFERROR(INDEX($AI$3:$AI$130,MATCH(1,($AP$3:$AP$130=$AR57&amp;$AQ57)*($AH$3:$AH$130=EV$3),0),0),"")</f>
        <v/>
      </c>
      <c r="EW57" s="159" t="str">
        <f t="array" ref="EW57">IFERROR(INDEX($AG$3:$AG$130,MATCH(1,($AP$3:$AP$130=$AR57&amp;$AQ57)*($AH$3:$AH$130=EW$3),0),0),"")</f>
        <v/>
      </c>
      <c r="EX57" s="157" t="str">
        <f t="array" ref="EX57">IFERROR(INDEX($AJ$3:$AJ$130,MATCH(1,($AP$3:$AP$130=$AR57&amp;$AQ57)*($AH$3:$AH$130=EX$3),0),0),"")</f>
        <v/>
      </c>
      <c r="EY57" s="157" t="str">
        <f t="array" ref="EY57">IFERROR(INDEX($AK$3:$AK$130,MATCH(1,($AP$3:$AP$130=$AR57&amp;$AQ57)*($AH$3:$AH$130=EY$3),0),0),"")</f>
        <v/>
      </c>
      <c r="EZ57" s="157" t="str">
        <f t="array" ref="EZ57">IFERROR(INDEX($AI$3:$AI$130,MATCH(1,($AP$3:$AP$130=$AR57&amp;$AQ57)*($AH$3:$AH$130=EZ$3),0),0),"")</f>
        <v/>
      </c>
      <c r="FA57" s="159" t="str">
        <f t="array" ref="FA57">IFERROR(INDEX($AG$3:$AG$130,MATCH(1,($AP$3:$AP$130=$AR57&amp;$AQ57)*($AH$3:$AH$130=FA$3),0),0),"")</f>
        <v/>
      </c>
      <c r="FB57" s="157" t="str">
        <f t="array" ref="FB57">IFERROR(INDEX($AJ$3:$AJ$130,MATCH(1,($AP$3:$AP$130=$AR57&amp;$AQ57)*($AH$3:$AH$130=FB$3),0),0),"")</f>
        <v/>
      </c>
      <c r="FC57" s="157" t="str">
        <f t="array" ref="FC57">IFERROR(INDEX($AK$3:$AK$130,MATCH(1,($AP$3:$AP$130=$AR57&amp;$AQ57)*($AH$3:$AH$130=FC$3),0),0),"")</f>
        <v/>
      </c>
      <c r="FD57" s="157" t="str">
        <f t="array" ref="FD57">IFERROR(INDEX($AI$3:$AI$130,MATCH(1,($AP$3:$AP$130=$AR57&amp;$AQ57)*($AH$3:$AH$130=FD$3),0),0),"")</f>
        <v/>
      </c>
      <c r="FE57" s="159" t="str">
        <f t="array" ref="FE57">IFERROR(INDEX($AG$3:$AG$130,MATCH(1,($AP$3:$AP$130=$AR57&amp;$AQ57)*($AH$3:$AH$130=FE$3),0),0),"")</f>
        <v/>
      </c>
      <c r="FF57" s="157" t="str">
        <f t="array" ref="FF57">IFERROR(INDEX($AJ$3:$AJ$130,MATCH(1,($AP$3:$AP$130=$AR57&amp;$AQ57)*($AH$3:$AH$130=FF$3),0),0),"")</f>
        <v/>
      </c>
      <c r="FG57" s="157" t="str">
        <f t="array" ref="FG57">IFERROR(INDEX($AK$3:$AK$130,MATCH(1,($AP$3:$AP$130=$AR57&amp;$AQ57)*($AH$3:$AH$130=FG$3),0),0),"")</f>
        <v/>
      </c>
    </row>
    <row r="58" spans="2:163" ht="13.8" x14ac:dyDescent="0.25">
      <c r="B58" s="155">
        <f>dummy1!O64</f>
        <v>56</v>
      </c>
      <c r="C58" s="156">
        <f>dummy1!P64</f>
        <v>42040</v>
      </c>
      <c r="D58" s="157">
        <f>dummy1!Q64</f>
        <v>0.87500000000000011</v>
      </c>
      <c r="E58" s="155" t="str">
        <f>dummy1!R64</f>
        <v>Court 8</v>
      </c>
      <c r="X58" s="156"/>
      <c r="Y58" s="155"/>
      <c r="Z58" s="155"/>
      <c r="AA58" s="155"/>
      <c r="AG58" s="155" t="str">
        <f t="shared" si="34"/>
        <v/>
      </c>
      <c r="AH58" s="155" t="str">
        <f t="shared" si="35"/>
        <v/>
      </c>
      <c r="AI58" s="155" t="str">
        <f t="shared" si="36"/>
        <v/>
      </c>
      <c r="AJ58" s="155" t="str">
        <f t="shared" si="37"/>
        <v/>
      </c>
      <c r="AK58" s="155" t="str">
        <f t="shared" si="38"/>
        <v/>
      </c>
      <c r="AL58" s="154">
        <f>IF(dummy1!B65=dummy1!B64,IF(dummy1!C65&gt;1,AL57,AL57+1),1)</f>
        <v>4</v>
      </c>
      <c r="AO58" s="155" t="str">
        <f t="shared" si="41"/>
        <v>4Court 8</v>
      </c>
      <c r="AP58" s="155" t="str">
        <f t="shared" si="42"/>
        <v>4Court 8</v>
      </c>
      <c r="AQ58" s="155" t="str">
        <f t="shared" si="69"/>
        <v>Court 7</v>
      </c>
      <c r="AR58" s="155">
        <f t="shared" si="68"/>
        <v>6</v>
      </c>
      <c r="AS58" s="155">
        <f t="shared" ca="1" si="51"/>
        <v>7</v>
      </c>
      <c r="AT58" s="155">
        <f t="shared" ca="1" si="52"/>
        <v>0</v>
      </c>
      <c r="AU58" s="155">
        <f t="shared" ca="1" si="53"/>
        <v>0</v>
      </c>
      <c r="AV58" s="155">
        <f t="shared" ca="1" si="54"/>
        <v>0</v>
      </c>
      <c r="AW58" s="155">
        <f t="shared" ca="1" si="55"/>
        <v>0</v>
      </c>
      <c r="AX58" s="155">
        <f t="shared" ca="1" si="56"/>
        <v>0</v>
      </c>
      <c r="AY58" s="155">
        <f t="shared" ca="1" si="57"/>
        <v>0</v>
      </c>
      <c r="AZ58" s="157" t="str">
        <f t="array" aca="1" ref="AZ58" ca="1">IFERROR(INDEX($K$3:$K$18,MATCH(1,($AM$3:$AM$18=$AR58&amp;$AQ58)*($J$3:$J$18=AZ$3),0),0),"")</f>
        <v/>
      </c>
      <c r="BA58" s="159" t="str">
        <f t="array" aca="1" ref="BA58" ca="1">IFERROR(INDEX($I$3:$I$18,MATCH(1,($AM$3:$AM$18=$AR58&amp;$AQ58)*($J$3:$J$18=BA$3),0),0),"")</f>
        <v/>
      </c>
      <c r="BB58" s="157" t="str">
        <f t="array" aca="1" ref="BB58" ca="1">IFERROR(INDEX($L$3:$L$18,MATCH(1,($AM$3:$AM$18=$AR58&amp;$AQ58)*($J$3:$J$18=BB$3),0),0),"")</f>
        <v/>
      </c>
      <c r="BC58" s="157" t="str">
        <f t="array" aca="1" ref="BC58" ca="1">IFERROR(INDEX($M$3:$M$18,MATCH(1,($AM$3:$AM$18=$AR58&amp;$AQ58)*($J$3:$J$18=BC$3),0),0),"")</f>
        <v/>
      </c>
      <c r="BD58" s="157" t="str">
        <f t="array" aca="1" ref="BD58" ca="1">IFERROR(INDEX($K$3:$K$18,MATCH(1,($AM$3:$AM$18=$AR58&amp;$AQ58)*($J$3:$J$18=BD$3),0),0),"")</f>
        <v/>
      </c>
      <c r="BE58" s="159" t="str">
        <f t="array" aca="1" ref="BE58" ca="1">IFERROR(INDEX($I$3:$I$18,MATCH(1,($AM$3:$AM$18=$AR58&amp;$AQ58)*($J$3:$J$18=BE$3),0),0),"")</f>
        <v/>
      </c>
      <c r="BF58" s="157" t="str">
        <f t="array" aca="1" ref="BF58" ca="1">IFERROR(INDEX($L$3:$L$18,MATCH(1,($AM$3:$AM$18=$AR58&amp;$AQ58)*($J$3:$J$18=BF$3),0),0),"")</f>
        <v/>
      </c>
      <c r="BG58" s="157" t="str">
        <f t="array" aca="1" ref="BG58" ca="1">IFERROR(INDEX($M$3:$M$18,MATCH(1,($AM$3:$AM$18=$AR58&amp;$AQ58)*($J$3:$J$18=BG$3),0),0),"")</f>
        <v/>
      </c>
      <c r="BH58" s="157" t="str">
        <f t="array" aca="1" ref="BH58" ca="1">IFERROR(INDEX($K$3:$K$18,MATCH(1,($AM$3:$AM$18=$AR58&amp;$AQ58)*($J$3:$J$18=BH$3),0),0),"")</f>
        <v/>
      </c>
      <c r="BI58" s="159" t="str">
        <f t="array" aca="1" ref="BI58" ca="1">IFERROR(INDEX($I$3:$I$18,MATCH(1,($AM$3:$AM$18=$AR58&amp;$AQ58)*($J$3:$J$18=BI$3),0),0),"")</f>
        <v/>
      </c>
      <c r="BJ58" s="157" t="str">
        <f t="array" aca="1" ref="BJ58" ca="1">IFERROR(INDEX($L$3:$L$18,MATCH(1,($AM$3:$AM$18=$AR58&amp;$AQ58)*($J$3:$J$18=BJ$3),0),0),"")</f>
        <v/>
      </c>
      <c r="BK58" s="157" t="str">
        <f t="array" aca="1" ref="BK58" ca="1">IFERROR(INDEX($M$3:$M$18,MATCH(1,($AM$3:$AM$18=$AR58&amp;$AQ58)*($J$3:$J$18=BK$3),0),0),"")</f>
        <v/>
      </c>
      <c r="BL58" s="157" t="str">
        <f t="array" aca="1" ref="BL58" ca="1">IFERROR(INDEX($K$3:$K$18,MATCH(1,($AM$3:$AM$18=$AR58&amp;$AQ58)*($J$3:$J$18=BL$3),0),0),"")</f>
        <v/>
      </c>
      <c r="BM58" s="159" t="str">
        <f t="array" aca="1" ref="BM58" ca="1">IFERROR(INDEX($I$3:$I$18,MATCH(1,($AM$3:$AM$18=$AR58&amp;$AQ58)*($J$3:$J$18=BM$3),0),0),"")</f>
        <v/>
      </c>
      <c r="BN58" s="157" t="str">
        <f t="array" aca="1" ref="BN58" ca="1">IFERROR(INDEX($L$3:$L$18,MATCH(1,($AM$3:$AM$18=$AR58&amp;$AQ58)*($J$3:$J$18=BN$3),0),0),"")</f>
        <v/>
      </c>
      <c r="BO58" s="157" t="str">
        <f t="array" aca="1" ref="BO58" ca="1">IFERROR(INDEX($M$3:$M$18,MATCH(1,($AM$3:$AM$18=$AR58&amp;$AQ58)*($J$3:$J$18=BO$3),0),0),"")</f>
        <v/>
      </c>
      <c r="BP58" s="157" t="str">
        <f t="array" aca="1" ref="BP58" ca="1">IFERROR(INDEX($K$3:$K$18,MATCH(1,($AM$3:$AM$18=$AR58&amp;$AQ58)*($J$3:$J$18=BP$3),0),0),"")</f>
        <v/>
      </c>
      <c r="BQ58" s="159" t="str">
        <f t="array" aca="1" ref="BQ58" ca="1">IFERROR(INDEX($I$3:$I$18,MATCH(1,($AM$3:$AM$18=$AR58&amp;$AQ58)*($J$3:$J$18=BQ$3),0),0),"")</f>
        <v/>
      </c>
      <c r="BR58" s="157" t="str">
        <f t="array" aca="1" ref="BR58" ca="1">IFERROR(INDEX($L$3:$L$18,MATCH(1,($AM$3:$AM$18=$AR58&amp;$AQ58)*($J$3:$J$18=BR$3),0),0),"")</f>
        <v/>
      </c>
      <c r="BS58" s="157" t="str">
        <f t="array" aca="1" ref="BS58" ca="1">IFERROR(INDEX($M$3:$M$18,MATCH(1,($AM$3:$AM$18=$AR58&amp;$AQ58)*($J$3:$J$18=BS$3),0),0),"")</f>
        <v/>
      </c>
      <c r="BT58" s="157" t="str">
        <f t="array" aca="1" ref="BT58" ca="1">IFERROR(INDEX($K$3:$K$18,MATCH(1,($AM$3:$AM$18=$AR58&amp;$AQ58)*($J$3:$J$18=BT$3),0),0),"")</f>
        <v/>
      </c>
      <c r="BU58" s="159" t="str">
        <f t="array" aca="1" ref="BU58" ca="1">IFERROR(INDEX($I$3:$I$18,MATCH(1,($AM$3:$AM$18=$AR58&amp;$AQ58)*($J$3:$J$18=BU$3),0),0),"")</f>
        <v/>
      </c>
      <c r="BV58" s="157" t="str">
        <f t="array" aca="1" ref="BV58" ca="1">IFERROR(INDEX($L$3:$L$18,MATCH(1,($AM$3:$AM$18=$AR58&amp;$AQ58)*($J$3:$J$18=BV$3),0),0),"")</f>
        <v/>
      </c>
      <c r="BW58" s="157" t="str">
        <f t="array" aca="1" ref="BW58" ca="1">IFERROR(INDEX($M$3:$M$18,MATCH(1,($AM$3:$AM$18=$AR58&amp;$AQ58)*($J$3:$J$18=BW$3),0),0),"")</f>
        <v/>
      </c>
      <c r="BX58" s="157" t="str">
        <f t="array" aca="1" ref="BX58" ca="1">IFERROR(INDEX($K$3:$K$18,MATCH(1,($AM$3:$AM$18=$AR58&amp;$AQ58)*($J$3:$J$18=BX$3),0),0),"")</f>
        <v/>
      </c>
      <c r="BY58" s="159" t="str">
        <f t="array" aca="1" ref="BY58" ca="1">IFERROR(INDEX($I$3:$I$18,MATCH(1,($AM$3:$AM$18=$AR58&amp;$AQ58)*($J$3:$J$18=BY$3),0),0),"")</f>
        <v/>
      </c>
      <c r="BZ58" s="157" t="str">
        <f t="array" aca="1" ref="BZ58" ca="1">IFERROR(INDEX($L$3:$L$18,MATCH(1,($AM$3:$AM$18=$AR58&amp;$AQ58)*($J$3:$J$18=BZ$3),0),0),"")</f>
        <v/>
      </c>
      <c r="CA58" s="157" t="str">
        <f t="array" aca="1" ref="CA58" ca="1">IFERROR(INDEX($M$3:$M$18,MATCH(1,($AM$3:$AM$18=$AR58&amp;$AQ58)*($J$3:$J$18=CA$3),0),0),"")</f>
        <v/>
      </c>
      <c r="CB58" s="157" t="str">
        <f t="array" ref="CB58">IFERROR(INDEX($S$3:$S$34,MATCH(1,($AN$3:$AN$34=$AR58&amp;$AQ58)*($R$3:$R$34=CB$3),0),0),"")</f>
        <v/>
      </c>
      <c r="CC58" s="159" t="str">
        <f t="array" ref="CC58">IFERROR(INDEX($Q$3:$Q$34,MATCH(1,($AN$3:$AN$34=$AR58&amp;$AQ58)*($R$3:$R$34=CC$3),0),0),"")</f>
        <v/>
      </c>
      <c r="CD58" s="157" t="str">
        <f t="array" ref="CD58">IFERROR(INDEX($T$3:$T$34,MATCH(1,($AN$3:$AN$34=$AR58&amp;$AQ58)*($R$3:$R$34=CD$3),0),0),"")</f>
        <v/>
      </c>
      <c r="CE58" s="157" t="str">
        <f t="array" ref="CE58">IFERROR(INDEX($U$3:$U$34,MATCH(1,($AN$3:$AN$34=$AR58&amp;$AQ58)*($R$3:$R$34=CE$3),0),0),"")</f>
        <v/>
      </c>
      <c r="CF58" s="157" t="str">
        <f t="array" ref="CF58">IFERROR(INDEX($S$3:$S$34,MATCH(1,($AN$3:$AN$34=$AR58&amp;$AQ58)*($R$3:$R$34=CF$3),0),0),"")</f>
        <v/>
      </c>
      <c r="CG58" s="159" t="str">
        <f t="array" ref="CG58">IFERROR(INDEX($Q$3:$Q$34,MATCH(1,($AN$3:$AN$34=$AR58&amp;$AQ58)*($R$3:$R$34=CG$3),0),0),"")</f>
        <v/>
      </c>
      <c r="CH58" s="157" t="str">
        <f t="array" ref="CH58">IFERROR(INDEX($T$3:$T$34,MATCH(1,($AN$3:$AN$34=$AR58&amp;$AQ58)*($R$3:$R$34=CH$3),0),0),"")</f>
        <v/>
      </c>
      <c r="CI58" s="157" t="str">
        <f t="array" ref="CI58">IFERROR(INDEX($U$3:$U$34,MATCH(1,($AN$3:$AN$34=$AR58&amp;$AQ58)*($R$3:$R$34=CI$3),0),0),"")</f>
        <v/>
      </c>
      <c r="CJ58" s="157" t="str">
        <f t="array" ref="CJ58">IFERROR(INDEX($S$3:$S$34,MATCH(1,($AN$3:$AN$34=$AR58&amp;$AQ58)*($R$3:$R$34=CJ$3),0),0),"")</f>
        <v/>
      </c>
      <c r="CK58" s="159" t="str">
        <f t="array" ref="CK58">IFERROR(INDEX($Q$3:$Q$34,MATCH(1,($AN$3:$AN$34=$AR58&amp;$AQ58)*($R$3:$R$34=CK$3),0),0),"")</f>
        <v/>
      </c>
      <c r="CL58" s="157" t="str">
        <f t="array" ref="CL58">IFERROR(INDEX($T$3:$T$34,MATCH(1,($AN$3:$AN$34=$AR58&amp;$AQ58)*($R$3:$R$34=CL$3),0),0),"")</f>
        <v/>
      </c>
      <c r="CM58" s="157" t="str">
        <f t="array" ref="CM58">IFERROR(INDEX($U$3:$U$34,MATCH(1,($AN$3:$AN$34=$AR58&amp;$AQ58)*($R$3:$R$34=CM$3),0),0),"")</f>
        <v/>
      </c>
      <c r="CN58" s="157" t="str">
        <f t="array" ref="CN58">IFERROR(INDEX($S$3:$S$34,MATCH(1,($AN$3:$AN$34=$AR58&amp;$AQ58)*($R$3:$R$34=CN$3),0),0),"")</f>
        <v/>
      </c>
      <c r="CO58" s="159" t="str">
        <f t="array" ref="CO58">IFERROR(INDEX($Q$3:$Q$34,MATCH(1,($AN$3:$AN$34=$AR58&amp;$AQ58)*($R$3:$R$34=CO$3),0),0),"")</f>
        <v/>
      </c>
      <c r="CP58" s="157" t="str">
        <f t="array" ref="CP58">IFERROR(INDEX($T$3:$T$34,MATCH(1,($AN$3:$AN$34=$AR58&amp;$AQ58)*($R$3:$R$34=CP$3),0),0),"")</f>
        <v/>
      </c>
      <c r="CQ58" s="157" t="str">
        <f t="array" ref="CQ58">IFERROR(INDEX($U$3:$U$34,MATCH(1,($AN$3:$AN$34=$AR58&amp;$AQ58)*($R$3:$R$34=CQ$3),0),0),"")</f>
        <v/>
      </c>
      <c r="CR58" s="157" t="str">
        <f t="array" ref="CR58">IFERROR(INDEX($S$3:$S$34,MATCH(1,($AN$3:$AN$34=$AR58&amp;$AQ58)*($R$3:$R$34=CR$3),0),0),"")</f>
        <v/>
      </c>
      <c r="CS58" s="159" t="str">
        <f t="array" ref="CS58">IFERROR(INDEX($Q$3:$Q$34,MATCH(1,($AN$3:$AN$34=$AR58&amp;$AQ58)*($R$3:$R$34=CS$3),0),0),"")</f>
        <v/>
      </c>
      <c r="CT58" s="157" t="str">
        <f t="array" ref="CT58">IFERROR(INDEX($T$3:$T$34,MATCH(1,($AN$3:$AN$34=$AR58&amp;$AQ58)*($R$3:$R$34=CT$3),0),0),"")</f>
        <v/>
      </c>
      <c r="CU58" s="157" t="str">
        <f t="array" ref="CU58">IFERROR(INDEX($U$3:$U$34,MATCH(1,($AN$3:$AN$34=$AR58&amp;$AQ58)*($R$3:$R$34=CU$3),0),0),"")</f>
        <v/>
      </c>
      <c r="CV58" s="157" t="str">
        <f t="array" ref="CV58">IFERROR(INDEX($S$3:$S$34,MATCH(1,($AN$3:$AN$34=$AR58&amp;$AQ58)*($R$3:$R$34=CV$3),0),0),"")</f>
        <v/>
      </c>
      <c r="CW58" s="159" t="str">
        <f t="array" ref="CW58">IFERROR(INDEX($Q$3:$Q$34,MATCH(1,($AN$3:$AN$34=$AR58&amp;$AQ58)*($R$3:$R$34=CW$3),0),0),"")</f>
        <v/>
      </c>
      <c r="CX58" s="157" t="str">
        <f t="array" ref="CX58">IFERROR(INDEX($T$3:$T$34,MATCH(1,($AN$3:$AN$34=$AR58&amp;$AQ58)*($R$3:$R$34=CX$3),0),0),"")</f>
        <v/>
      </c>
      <c r="CY58" s="157" t="str">
        <f t="array" ref="CY58">IFERROR(INDEX($U$3:$U$34,MATCH(1,($AN$3:$AN$34=$AR58&amp;$AQ58)*($R$3:$R$34=CY$3),0),0),"")</f>
        <v/>
      </c>
      <c r="CZ58" s="157" t="str">
        <f t="array" ref="CZ58">IFERROR(INDEX($S$3:$S$34,MATCH(1,($AN$3:$AN$34=$AR58&amp;$AQ58)*($R$3:$R$34=CZ$3),0),0),"")</f>
        <v/>
      </c>
      <c r="DA58" s="159" t="str">
        <f t="array" ref="DA58">IFERROR(INDEX($Q$3:$Q$34,MATCH(1,($AN$3:$AN$34=$AR58&amp;$AQ58)*($R$3:$R$34=DA$3),0),0),"")</f>
        <v/>
      </c>
      <c r="DB58" s="157" t="str">
        <f t="array" ref="DB58">IFERROR(INDEX($T$3:$T$34,MATCH(1,($AN$3:$AN$34=$AR58&amp;$AQ58)*($R$3:$R$34=DB$3),0),0),"")</f>
        <v/>
      </c>
      <c r="DC58" s="157" t="str">
        <f t="array" ref="DC58">IFERROR(INDEX($U$3:$U$34,MATCH(1,($AN$3:$AN$34=$AR58&amp;$AQ58)*($R$3:$R$34=DC$3),0),0),"")</f>
        <v/>
      </c>
      <c r="DD58" s="157" t="str">
        <f t="array" ref="DD58">IFERROR(INDEX($AA$3:$AA$66,MATCH(1,($AO$3:$AO$66=$AR58&amp;$AQ58)*($Z$3:$Z$66=DD$3),0),0),"")</f>
        <v/>
      </c>
      <c r="DE58" s="159" t="str">
        <f t="array" ref="DE58">IFERROR(INDEX($Y$3:$Y$66,MATCH(1,($AO$3:$AO$66=$AR58&amp;$AQ58)*($Z$3:$Z$66=DE$3),0),0),"")</f>
        <v/>
      </c>
      <c r="DF58" s="157" t="str">
        <f t="array" ref="DF58">IFERROR(INDEX($AB$3:$AB$66,MATCH(1,($AO$3:$AO$66=$AR58&amp;$AQ58)*($Z$3:$Z$66=DF$3),0),0),"")</f>
        <v/>
      </c>
      <c r="DG58" s="157" t="str">
        <f t="array" ref="DG58">IFERROR(INDEX($AC$3:$AC$66,MATCH(1,($AO$3:$AO$66=$AR58&amp;$AQ58)*($Z$3:$Z$66=DG$3),0),0),"")</f>
        <v/>
      </c>
      <c r="DH58" s="157" t="str">
        <f t="array" ref="DH58">IFERROR(INDEX($AA$3:$AA$66,MATCH(1,($AO$3:$AO$66=$AR58&amp;$AQ58)*($Z$3:$Z$66=DH$3),0),0),"")</f>
        <v/>
      </c>
      <c r="DI58" s="159" t="str">
        <f t="array" ref="DI58">IFERROR(INDEX($Y$3:$Y$66,MATCH(1,($AO$3:$AO$66=$AR58&amp;$AQ58)*($Z$3:$Z$66=DI$3),0),0),"")</f>
        <v/>
      </c>
      <c r="DJ58" s="157" t="str">
        <f t="array" ref="DJ58">IFERROR(INDEX($AB$3:$AB$66,MATCH(1,($AO$3:$AO$66=$AR58&amp;$AQ58)*($Z$3:$Z$66=DJ$3),0),0),"")</f>
        <v/>
      </c>
      <c r="DK58" s="157" t="str">
        <f t="array" ref="DK58">IFERROR(INDEX($AC$3:$AC$66,MATCH(1,($AO$3:$AO$66=$AR58&amp;$AQ58)*($Z$3:$Z$66=DK$3),0),0),"")</f>
        <v/>
      </c>
      <c r="DL58" s="157" t="str">
        <f t="array" ref="DL58">IFERROR(INDEX($AA$3:$AA$66,MATCH(1,($AO$3:$AO$66=$AR58&amp;$AQ58)*($Z$3:$Z$66=DL$3),0),0),"")</f>
        <v/>
      </c>
      <c r="DM58" s="159" t="str">
        <f t="array" ref="DM58">IFERROR(INDEX($Y$3:$Y$66,MATCH(1,($AO$3:$AO$66=$AR58&amp;$AQ58)*($Z$3:$Z$66=DM$3),0),0),"")</f>
        <v/>
      </c>
      <c r="DN58" s="157" t="str">
        <f t="array" ref="DN58">IFERROR(INDEX($AB$3:$AB$66,MATCH(1,($AO$3:$AO$66=$AR58&amp;$AQ58)*($Z$3:$Z$66=DN$3),0),0),"")</f>
        <v/>
      </c>
      <c r="DO58" s="157" t="str">
        <f t="array" ref="DO58">IFERROR(INDEX($AC$3:$AC$66,MATCH(1,($AO$3:$AO$66=$AR58&amp;$AQ58)*($Z$3:$Z$66=DO$3),0),0),"")</f>
        <v/>
      </c>
      <c r="DP58" s="157" t="str">
        <f t="array" ref="DP58">IFERROR(INDEX($AA$3:$AA$66,MATCH(1,($AO$3:$AO$66=$AR58&amp;$AQ58)*($Z$3:$Z$66=DP$3),0),0),"")</f>
        <v/>
      </c>
      <c r="DQ58" s="159" t="str">
        <f t="array" ref="DQ58">IFERROR(INDEX($Y$3:$Y$66,MATCH(1,($AO$3:$AO$66=$AR58&amp;$AQ58)*($Z$3:$Z$66=DQ$3),0),0),"")</f>
        <v/>
      </c>
      <c r="DR58" s="157" t="str">
        <f t="array" ref="DR58">IFERROR(INDEX($AB$3:$AB$66,MATCH(1,($AO$3:$AO$66=$AR58&amp;$AQ58)*($Z$3:$Z$66=DR$3),0),0),"")</f>
        <v/>
      </c>
      <c r="DS58" s="157" t="str">
        <f t="array" ref="DS58">IFERROR(INDEX($AC$3:$AC$66,MATCH(1,($AO$3:$AO$66=$AR58&amp;$AQ58)*($Z$3:$Z$66=DS$3),0),0),"")</f>
        <v/>
      </c>
      <c r="DT58" s="157" t="str">
        <f t="array" ref="DT58">IFERROR(INDEX($AA$3:$AA$66,MATCH(1,($AO$3:$AO$66=$AR58&amp;$AQ58)*($Z$3:$Z$66=DT$3),0),0),"")</f>
        <v/>
      </c>
      <c r="DU58" s="159" t="str">
        <f t="array" ref="DU58">IFERROR(INDEX($Y$3:$Y$66,MATCH(1,($AO$3:$AO$66=$AR58&amp;$AQ58)*($Z$3:$Z$66=DU$3),0),0),"")</f>
        <v/>
      </c>
      <c r="DV58" s="157" t="str">
        <f t="array" ref="DV58">IFERROR(INDEX($AB$3:$AB$66,MATCH(1,($AO$3:$AO$66=$AR58&amp;$AQ58)*($Z$3:$Z$66=DV$3),0),0),"")</f>
        <v/>
      </c>
      <c r="DW58" s="157" t="str">
        <f t="array" ref="DW58">IFERROR(INDEX($AC$3:$AC$66,MATCH(1,($AO$3:$AO$66=$AR58&amp;$AQ58)*($Z$3:$Z$66=DW$3),0),0),"")</f>
        <v/>
      </c>
      <c r="DX58" s="157" t="str">
        <f t="array" ref="DX58">IFERROR(INDEX($AA$3:$AA$66,MATCH(1,($AO$3:$AO$66=$AR58&amp;$AQ58)*($Z$3:$Z$66=DX$3),0),0),"")</f>
        <v/>
      </c>
      <c r="DY58" s="159" t="str">
        <f t="array" ref="DY58">IFERROR(INDEX($Y$3:$Y$66,MATCH(1,($AO$3:$AO$66=$AR58&amp;$AQ58)*($Z$3:$Z$66=DY$3),0),0),"")</f>
        <v/>
      </c>
      <c r="DZ58" s="157" t="str">
        <f t="array" ref="DZ58">IFERROR(INDEX($AB$3:$AB$66,MATCH(1,($AO$3:$AO$66=$AR58&amp;$AQ58)*($Z$3:$Z$66=DZ$3),0),0),"")</f>
        <v/>
      </c>
      <c r="EA58" s="157" t="str">
        <f t="array" ref="EA58">IFERROR(INDEX($AC$3:$AC$66,MATCH(1,($AO$3:$AO$66=$AR58&amp;$AQ58)*($Z$3:$Z$66=EA$3),0),0),"")</f>
        <v/>
      </c>
      <c r="EB58" s="157" t="str">
        <f t="array" ref="EB58">IFERROR(INDEX($AA$3:$AA$66,MATCH(1,($AO$3:$AO$66=$AR58&amp;$AQ58)*($Z$3:$Z$66=EB$3),0),0),"")</f>
        <v/>
      </c>
      <c r="EC58" s="159" t="str">
        <f t="array" ref="EC58">IFERROR(INDEX($Y$3:$Y$66,MATCH(1,($AO$3:$AO$66=$AR58&amp;$AQ58)*($Z$3:$Z$66=EC$3),0),0),"")</f>
        <v/>
      </c>
      <c r="ED58" s="157" t="str">
        <f t="array" ref="ED58">IFERROR(INDEX($AB$3:$AB$66,MATCH(1,($AO$3:$AO$66=$AR58&amp;$AQ58)*($Z$3:$Z$66=ED$3),0),0),"")</f>
        <v/>
      </c>
      <c r="EE58" s="157" t="str">
        <f t="array" ref="EE58">IFERROR(INDEX($AC$3:$AC$66,MATCH(1,($AO$3:$AO$66=$AR58&amp;$AQ58)*($Z$3:$Z$66=EE$3),0),0),"")</f>
        <v/>
      </c>
      <c r="EF58" s="157" t="str">
        <f t="array" ref="EF58">IFERROR(INDEX($AI$3:$AI$130,MATCH(1,($AP$3:$AP$130=$AR58&amp;$AQ58)*($AH$3:$AH$130=EF$3),0),0),"")</f>
        <v/>
      </c>
      <c r="EG58" s="159" t="str">
        <f t="array" ref="EG58">IFERROR(INDEX($AG$3:$AG$130,MATCH(1,($AP$3:$AP$130=$AR58&amp;$AQ58)*($AH$3:$AH$130=EG$3),0),0),"")</f>
        <v/>
      </c>
      <c r="EH58" s="157" t="str">
        <f t="array" ref="EH58">IFERROR(INDEX($AJ$3:$AJ$130,MATCH(1,($AP$3:$AP$130=$AR58&amp;$AQ58)*($AH$3:$AH$130=EH$3),0),0),"")</f>
        <v/>
      </c>
      <c r="EI58" s="157" t="str">
        <f t="array" ref="EI58">IFERROR(INDEX($AK$3:$AK$130,MATCH(1,($AP$3:$AP$130=$AR58&amp;$AQ58)*($AH$3:$AH$130=EI$3),0),0),"")</f>
        <v/>
      </c>
      <c r="EJ58" s="157" t="str">
        <f t="array" ref="EJ58">IFERROR(INDEX($AI$3:$AI$130,MATCH(1,($AP$3:$AP$130=$AR58&amp;$AQ58)*($AH$3:$AH$130=EJ$3),0),0),"")</f>
        <v/>
      </c>
      <c r="EK58" s="159" t="str">
        <f t="array" ref="EK58">IFERROR(INDEX($AG$3:$AG$130,MATCH(1,($AP$3:$AP$130=$AR58&amp;$AQ58)*($AH$3:$AH$130=EK$3),0),0),"")</f>
        <v/>
      </c>
      <c r="EL58" s="157" t="str">
        <f t="array" ref="EL58">IFERROR(INDEX($AJ$3:$AJ$130,MATCH(1,($AP$3:$AP$130=$AR58&amp;$AQ58)*($AH$3:$AH$130=EL$3),0),0),"")</f>
        <v/>
      </c>
      <c r="EM58" s="157" t="str">
        <f t="array" ref="EM58">IFERROR(INDEX($AK$3:$AK$130,MATCH(1,($AP$3:$AP$130=$AR58&amp;$AQ58)*($AH$3:$AH$130=EM$3),0),0),"")</f>
        <v/>
      </c>
      <c r="EN58" s="157" t="str">
        <f t="array" ref="EN58">IFERROR(INDEX($AI$3:$AI$130,MATCH(1,($AP$3:$AP$130=$AR58&amp;$AQ58)*($AH$3:$AH$130=EN$3),0),0),"")</f>
        <v/>
      </c>
      <c r="EO58" s="159" t="str">
        <f t="array" ref="EO58">IFERROR(INDEX($AG$3:$AG$130,MATCH(1,($AP$3:$AP$130=$AR58&amp;$AQ58)*($AH$3:$AH$130=EO$3),0),0),"")</f>
        <v/>
      </c>
      <c r="EP58" s="157" t="str">
        <f t="array" ref="EP58">IFERROR(INDEX($AJ$3:$AJ$130,MATCH(1,($AP$3:$AP$130=$AR58&amp;$AQ58)*($AH$3:$AH$130=EP$3),0),0),"")</f>
        <v/>
      </c>
      <c r="EQ58" s="157" t="str">
        <f t="array" ref="EQ58">IFERROR(INDEX($AK$3:$AK$130,MATCH(1,($AP$3:$AP$130=$AR58&amp;$AQ58)*($AH$3:$AH$130=EQ$3),0),0),"")</f>
        <v/>
      </c>
      <c r="ER58" s="157" t="str">
        <f t="array" ref="ER58">IFERROR(INDEX($AI$3:$AI$130,MATCH(1,($AP$3:$AP$130=$AR58&amp;$AQ58)*($AH$3:$AH$130=ER$3),0),0),"")</f>
        <v/>
      </c>
      <c r="ES58" s="159" t="str">
        <f t="array" ref="ES58">IFERROR(INDEX($AG$3:$AG$130,MATCH(1,($AP$3:$AP$130=$AR58&amp;$AQ58)*($AH$3:$AH$130=ES$3),0),0),"")</f>
        <v/>
      </c>
      <c r="ET58" s="157" t="str">
        <f t="array" ref="ET58">IFERROR(INDEX($AJ$3:$AJ$130,MATCH(1,($AP$3:$AP$130=$AR58&amp;$AQ58)*($AH$3:$AH$130=ET$3),0),0),"")</f>
        <v/>
      </c>
      <c r="EU58" s="157" t="str">
        <f t="array" ref="EU58">IFERROR(INDEX($AK$3:$AK$130,MATCH(1,($AP$3:$AP$130=$AR58&amp;$AQ58)*($AH$3:$AH$130=EU$3),0),0),"")</f>
        <v/>
      </c>
      <c r="EV58" s="157" t="str">
        <f t="array" ref="EV58">IFERROR(INDEX($AI$3:$AI$130,MATCH(1,($AP$3:$AP$130=$AR58&amp;$AQ58)*($AH$3:$AH$130=EV$3),0),0),"")</f>
        <v/>
      </c>
      <c r="EW58" s="159" t="str">
        <f t="array" ref="EW58">IFERROR(INDEX($AG$3:$AG$130,MATCH(1,($AP$3:$AP$130=$AR58&amp;$AQ58)*($AH$3:$AH$130=EW$3),0),0),"")</f>
        <v/>
      </c>
      <c r="EX58" s="157" t="str">
        <f t="array" ref="EX58">IFERROR(INDEX($AJ$3:$AJ$130,MATCH(1,($AP$3:$AP$130=$AR58&amp;$AQ58)*($AH$3:$AH$130=EX$3),0),0),"")</f>
        <v/>
      </c>
      <c r="EY58" s="157" t="str">
        <f t="array" ref="EY58">IFERROR(INDEX($AK$3:$AK$130,MATCH(1,($AP$3:$AP$130=$AR58&amp;$AQ58)*($AH$3:$AH$130=EY$3),0),0),"")</f>
        <v/>
      </c>
      <c r="EZ58" s="157" t="str">
        <f t="array" ref="EZ58">IFERROR(INDEX($AI$3:$AI$130,MATCH(1,($AP$3:$AP$130=$AR58&amp;$AQ58)*($AH$3:$AH$130=EZ$3),0),0),"")</f>
        <v/>
      </c>
      <c r="FA58" s="159" t="str">
        <f t="array" ref="FA58">IFERROR(INDEX($AG$3:$AG$130,MATCH(1,($AP$3:$AP$130=$AR58&amp;$AQ58)*($AH$3:$AH$130=FA$3),0),0),"")</f>
        <v/>
      </c>
      <c r="FB58" s="157" t="str">
        <f t="array" ref="FB58">IFERROR(INDEX($AJ$3:$AJ$130,MATCH(1,($AP$3:$AP$130=$AR58&amp;$AQ58)*($AH$3:$AH$130=FB$3),0),0),"")</f>
        <v/>
      </c>
      <c r="FC58" s="157" t="str">
        <f t="array" ref="FC58">IFERROR(INDEX($AK$3:$AK$130,MATCH(1,($AP$3:$AP$130=$AR58&amp;$AQ58)*($AH$3:$AH$130=FC$3),0),0),"")</f>
        <v/>
      </c>
      <c r="FD58" s="157" t="str">
        <f t="array" ref="FD58">IFERROR(INDEX($AI$3:$AI$130,MATCH(1,($AP$3:$AP$130=$AR58&amp;$AQ58)*($AH$3:$AH$130=FD$3),0),0),"")</f>
        <v/>
      </c>
      <c r="FE58" s="159" t="str">
        <f t="array" ref="FE58">IFERROR(INDEX($AG$3:$AG$130,MATCH(1,($AP$3:$AP$130=$AR58&amp;$AQ58)*($AH$3:$AH$130=FE$3),0),0),"")</f>
        <v/>
      </c>
      <c r="FF58" s="157" t="str">
        <f t="array" ref="FF58">IFERROR(INDEX($AJ$3:$AJ$130,MATCH(1,($AP$3:$AP$130=$AR58&amp;$AQ58)*($AH$3:$AH$130=FF$3),0),0),"")</f>
        <v/>
      </c>
      <c r="FG58" s="157" t="str">
        <f t="array" ref="FG58">IFERROR(INDEX($AK$3:$AK$130,MATCH(1,($AP$3:$AP$130=$AR58&amp;$AQ58)*($AH$3:$AH$130=FG$3),0),0),"")</f>
        <v/>
      </c>
    </row>
    <row r="59" spans="2:163" ht="13.8" x14ac:dyDescent="0.25">
      <c r="B59" s="155">
        <f>dummy1!O65</f>
        <v>57</v>
      </c>
      <c r="C59" s="156">
        <f>dummy1!P65</f>
        <v>42040</v>
      </c>
      <c r="D59" s="157">
        <f>dummy1!Q65</f>
        <v>0.87500000000000011</v>
      </c>
      <c r="E59" s="155" t="str">
        <f>dummy1!R65</f>
        <v>Court 9</v>
      </c>
      <c r="X59" s="156"/>
      <c r="Y59" s="155"/>
      <c r="Z59" s="155"/>
      <c r="AA59" s="155"/>
      <c r="AG59" s="155" t="str">
        <f t="shared" si="34"/>
        <v/>
      </c>
      <c r="AH59" s="155" t="str">
        <f t="shared" si="35"/>
        <v/>
      </c>
      <c r="AI59" s="155" t="str">
        <f t="shared" si="36"/>
        <v/>
      </c>
      <c r="AJ59" s="155" t="str">
        <f t="shared" si="37"/>
        <v/>
      </c>
      <c r="AK59" s="155" t="str">
        <f t="shared" si="38"/>
        <v/>
      </c>
      <c r="AL59" s="154">
        <f>IF(dummy1!B66=dummy1!B65,IF(dummy1!C66&gt;1,AL58,AL58+1),1)</f>
        <v>4</v>
      </c>
      <c r="AO59" s="155" t="str">
        <f t="shared" si="41"/>
        <v>4Court 9</v>
      </c>
      <c r="AP59" s="155" t="str">
        <f t="shared" si="42"/>
        <v>4Court 9</v>
      </c>
      <c r="AQ59" s="155" t="str">
        <f t="shared" si="69"/>
        <v>Court 7</v>
      </c>
      <c r="AR59" s="155">
        <f t="shared" si="68"/>
        <v>7</v>
      </c>
      <c r="AS59" s="155">
        <f t="shared" ca="1" si="51"/>
        <v>7</v>
      </c>
      <c r="AT59" s="155">
        <f t="shared" ca="1" si="52"/>
        <v>0</v>
      </c>
      <c r="AU59" s="155">
        <f t="shared" ca="1" si="53"/>
        <v>0</v>
      </c>
      <c r="AV59" s="155">
        <f t="shared" ca="1" si="54"/>
        <v>0</v>
      </c>
      <c r="AW59" s="155">
        <f t="shared" ca="1" si="55"/>
        <v>0</v>
      </c>
      <c r="AX59" s="155">
        <f t="shared" ca="1" si="56"/>
        <v>0</v>
      </c>
      <c r="AY59" s="155">
        <f t="shared" ca="1" si="57"/>
        <v>0</v>
      </c>
      <c r="AZ59" s="157" t="str">
        <f t="array" aca="1" ref="AZ59" ca="1">IFERROR(INDEX($K$3:$K$18,MATCH(1,($AM$3:$AM$18=$AR59&amp;$AQ59)*($J$3:$J$18=AZ$3),0),0),"")</f>
        <v/>
      </c>
      <c r="BA59" s="159" t="str">
        <f t="array" aca="1" ref="BA59" ca="1">IFERROR(INDEX($I$3:$I$18,MATCH(1,($AM$3:$AM$18=$AR59&amp;$AQ59)*($J$3:$J$18=BA$3),0),0),"")</f>
        <v/>
      </c>
      <c r="BB59" s="157" t="str">
        <f t="array" aca="1" ref="BB59" ca="1">IFERROR(INDEX($L$3:$L$18,MATCH(1,($AM$3:$AM$18=$AR59&amp;$AQ59)*($J$3:$J$18=BB$3),0),0),"")</f>
        <v/>
      </c>
      <c r="BC59" s="157" t="str">
        <f t="array" aca="1" ref="BC59" ca="1">IFERROR(INDEX($M$3:$M$18,MATCH(1,($AM$3:$AM$18=$AR59&amp;$AQ59)*($J$3:$J$18=BC$3),0),0),"")</f>
        <v/>
      </c>
      <c r="BD59" s="157" t="str">
        <f t="array" aca="1" ref="BD59" ca="1">IFERROR(INDEX($K$3:$K$18,MATCH(1,($AM$3:$AM$18=$AR59&amp;$AQ59)*($J$3:$J$18=BD$3),0),0),"")</f>
        <v/>
      </c>
      <c r="BE59" s="159" t="str">
        <f t="array" aca="1" ref="BE59" ca="1">IFERROR(INDEX($I$3:$I$18,MATCH(1,($AM$3:$AM$18=$AR59&amp;$AQ59)*($J$3:$J$18=BE$3),0),0),"")</f>
        <v/>
      </c>
      <c r="BF59" s="157" t="str">
        <f t="array" aca="1" ref="BF59" ca="1">IFERROR(INDEX($L$3:$L$18,MATCH(1,($AM$3:$AM$18=$AR59&amp;$AQ59)*($J$3:$J$18=BF$3),0),0),"")</f>
        <v/>
      </c>
      <c r="BG59" s="157" t="str">
        <f t="array" aca="1" ref="BG59" ca="1">IFERROR(INDEX($M$3:$M$18,MATCH(1,($AM$3:$AM$18=$AR59&amp;$AQ59)*($J$3:$J$18=BG$3),0),0),"")</f>
        <v/>
      </c>
      <c r="BH59" s="157" t="str">
        <f t="array" aca="1" ref="BH59" ca="1">IFERROR(INDEX($K$3:$K$18,MATCH(1,($AM$3:$AM$18=$AR59&amp;$AQ59)*($J$3:$J$18=BH$3),0),0),"")</f>
        <v/>
      </c>
      <c r="BI59" s="159" t="str">
        <f t="array" aca="1" ref="BI59" ca="1">IFERROR(INDEX($I$3:$I$18,MATCH(1,($AM$3:$AM$18=$AR59&amp;$AQ59)*($J$3:$J$18=BI$3),0),0),"")</f>
        <v/>
      </c>
      <c r="BJ59" s="157" t="str">
        <f t="array" aca="1" ref="BJ59" ca="1">IFERROR(INDEX($L$3:$L$18,MATCH(1,($AM$3:$AM$18=$AR59&amp;$AQ59)*($J$3:$J$18=BJ$3),0),0),"")</f>
        <v/>
      </c>
      <c r="BK59" s="157" t="str">
        <f t="array" aca="1" ref="BK59" ca="1">IFERROR(INDEX($M$3:$M$18,MATCH(1,($AM$3:$AM$18=$AR59&amp;$AQ59)*($J$3:$J$18=BK$3),0),0),"")</f>
        <v/>
      </c>
      <c r="BL59" s="157" t="str">
        <f t="array" aca="1" ref="BL59" ca="1">IFERROR(INDEX($K$3:$K$18,MATCH(1,($AM$3:$AM$18=$AR59&amp;$AQ59)*($J$3:$J$18=BL$3),0),0),"")</f>
        <v/>
      </c>
      <c r="BM59" s="159" t="str">
        <f t="array" aca="1" ref="BM59" ca="1">IFERROR(INDEX($I$3:$I$18,MATCH(1,($AM$3:$AM$18=$AR59&amp;$AQ59)*($J$3:$J$18=BM$3),0),0),"")</f>
        <v/>
      </c>
      <c r="BN59" s="157" t="str">
        <f t="array" aca="1" ref="BN59" ca="1">IFERROR(INDEX($L$3:$L$18,MATCH(1,($AM$3:$AM$18=$AR59&amp;$AQ59)*($J$3:$J$18=BN$3),0),0),"")</f>
        <v/>
      </c>
      <c r="BO59" s="157" t="str">
        <f t="array" aca="1" ref="BO59" ca="1">IFERROR(INDEX($M$3:$M$18,MATCH(1,($AM$3:$AM$18=$AR59&amp;$AQ59)*($J$3:$J$18=BO$3),0),0),"")</f>
        <v/>
      </c>
      <c r="BP59" s="157" t="str">
        <f t="array" aca="1" ref="BP59" ca="1">IFERROR(INDEX($K$3:$K$18,MATCH(1,($AM$3:$AM$18=$AR59&amp;$AQ59)*($J$3:$J$18=BP$3),0),0),"")</f>
        <v/>
      </c>
      <c r="BQ59" s="159" t="str">
        <f t="array" aca="1" ref="BQ59" ca="1">IFERROR(INDEX($I$3:$I$18,MATCH(1,($AM$3:$AM$18=$AR59&amp;$AQ59)*($J$3:$J$18=BQ$3),0),0),"")</f>
        <v/>
      </c>
      <c r="BR59" s="157" t="str">
        <f t="array" aca="1" ref="BR59" ca="1">IFERROR(INDEX($L$3:$L$18,MATCH(1,($AM$3:$AM$18=$AR59&amp;$AQ59)*($J$3:$J$18=BR$3),0),0),"")</f>
        <v/>
      </c>
      <c r="BS59" s="157" t="str">
        <f t="array" aca="1" ref="BS59" ca="1">IFERROR(INDEX($M$3:$M$18,MATCH(1,($AM$3:$AM$18=$AR59&amp;$AQ59)*($J$3:$J$18=BS$3),0),0),"")</f>
        <v/>
      </c>
      <c r="BT59" s="157" t="str">
        <f t="array" aca="1" ref="BT59" ca="1">IFERROR(INDEX($K$3:$K$18,MATCH(1,($AM$3:$AM$18=$AR59&amp;$AQ59)*($J$3:$J$18=BT$3),0),0),"")</f>
        <v/>
      </c>
      <c r="BU59" s="159" t="str">
        <f t="array" aca="1" ref="BU59" ca="1">IFERROR(INDEX($I$3:$I$18,MATCH(1,($AM$3:$AM$18=$AR59&amp;$AQ59)*($J$3:$J$18=BU$3),0),0),"")</f>
        <v/>
      </c>
      <c r="BV59" s="157" t="str">
        <f t="array" aca="1" ref="BV59" ca="1">IFERROR(INDEX($L$3:$L$18,MATCH(1,($AM$3:$AM$18=$AR59&amp;$AQ59)*($J$3:$J$18=BV$3),0),0),"")</f>
        <v/>
      </c>
      <c r="BW59" s="157" t="str">
        <f t="array" aca="1" ref="BW59" ca="1">IFERROR(INDEX($M$3:$M$18,MATCH(1,($AM$3:$AM$18=$AR59&amp;$AQ59)*($J$3:$J$18=BW$3),0),0),"")</f>
        <v/>
      </c>
      <c r="BX59" s="157" t="str">
        <f t="array" aca="1" ref="BX59" ca="1">IFERROR(INDEX($K$3:$K$18,MATCH(1,($AM$3:$AM$18=$AR59&amp;$AQ59)*($J$3:$J$18=BX$3),0),0),"")</f>
        <v/>
      </c>
      <c r="BY59" s="159" t="str">
        <f t="array" aca="1" ref="BY59" ca="1">IFERROR(INDEX($I$3:$I$18,MATCH(1,($AM$3:$AM$18=$AR59&amp;$AQ59)*($J$3:$J$18=BY$3),0),0),"")</f>
        <v/>
      </c>
      <c r="BZ59" s="157" t="str">
        <f t="array" aca="1" ref="BZ59" ca="1">IFERROR(INDEX($L$3:$L$18,MATCH(1,($AM$3:$AM$18=$AR59&amp;$AQ59)*($J$3:$J$18=BZ$3),0),0),"")</f>
        <v/>
      </c>
      <c r="CA59" s="157" t="str">
        <f t="array" aca="1" ref="CA59" ca="1">IFERROR(INDEX($M$3:$M$18,MATCH(1,($AM$3:$AM$18=$AR59&amp;$AQ59)*($J$3:$J$18=CA$3),0),0),"")</f>
        <v/>
      </c>
      <c r="CB59" s="157" t="str">
        <f t="array" ref="CB59">IFERROR(INDEX($S$3:$S$34,MATCH(1,($AN$3:$AN$34=$AR59&amp;$AQ59)*($R$3:$R$34=CB$3),0),0),"")</f>
        <v/>
      </c>
      <c r="CC59" s="159" t="str">
        <f t="array" ref="CC59">IFERROR(INDEX($Q$3:$Q$34,MATCH(1,($AN$3:$AN$34=$AR59&amp;$AQ59)*($R$3:$R$34=CC$3),0),0),"")</f>
        <v/>
      </c>
      <c r="CD59" s="157" t="str">
        <f t="array" ref="CD59">IFERROR(INDEX($T$3:$T$34,MATCH(1,($AN$3:$AN$34=$AR59&amp;$AQ59)*($R$3:$R$34=CD$3),0),0),"")</f>
        <v/>
      </c>
      <c r="CE59" s="157" t="str">
        <f t="array" ref="CE59">IFERROR(INDEX($U$3:$U$34,MATCH(1,($AN$3:$AN$34=$AR59&amp;$AQ59)*($R$3:$R$34=CE$3),0),0),"")</f>
        <v/>
      </c>
      <c r="CF59" s="157" t="str">
        <f t="array" ref="CF59">IFERROR(INDEX($S$3:$S$34,MATCH(1,($AN$3:$AN$34=$AR59&amp;$AQ59)*($R$3:$R$34=CF$3),0),0),"")</f>
        <v/>
      </c>
      <c r="CG59" s="159" t="str">
        <f t="array" ref="CG59">IFERROR(INDEX($Q$3:$Q$34,MATCH(1,($AN$3:$AN$34=$AR59&amp;$AQ59)*($R$3:$R$34=CG$3),0),0),"")</f>
        <v/>
      </c>
      <c r="CH59" s="157" t="str">
        <f t="array" ref="CH59">IFERROR(INDEX($T$3:$T$34,MATCH(1,($AN$3:$AN$34=$AR59&amp;$AQ59)*($R$3:$R$34=CH$3),0),0),"")</f>
        <v/>
      </c>
      <c r="CI59" s="157" t="str">
        <f t="array" ref="CI59">IFERROR(INDEX($U$3:$U$34,MATCH(1,($AN$3:$AN$34=$AR59&amp;$AQ59)*($R$3:$R$34=CI$3),0),0),"")</f>
        <v/>
      </c>
      <c r="CJ59" s="157" t="str">
        <f t="array" ref="CJ59">IFERROR(INDEX($S$3:$S$34,MATCH(1,($AN$3:$AN$34=$AR59&amp;$AQ59)*($R$3:$R$34=CJ$3),0),0),"")</f>
        <v/>
      </c>
      <c r="CK59" s="159" t="str">
        <f t="array" ref="CK59">IFERROR(INDEX($Q$3:$Q$34,MATCH(1,($AN$3:$AN$34=$AR59&amp;$AQ59)*($R$3:$R$34=CK$3),0),0),"")</f>
        <v/>
      </c>
      <c r="CL59" s="157" t="str">
        <f t="array" ref="CL59">IFERROR(INDEX($T$3:$T$34,MATCH(1,($AN$3:$AN$34=$AR59&amp;$AQ59)*($R$3:$R$34=CL$3),0),0),"")</f>
        <v/>
      </c>
      <c r="CM59" s="157" t="str">
        <f t="array" ref="CM59">IFERROR(INDEX($U$3:$U$34,MATCH(1,($AN$3:$AN$34=$AR59&amp;$AQ59)*($R$3:$R$34=CM$3),0),0),"")</f>
        <v/>
      </c>
      <c r="CN59" s="157" t="str">
        <f t="array" ref="CN59">IFERROR(INDEX($S$3:$S$34,MATCH(1,($AN$3:$AN$34=$AR59&amp;$AQ59)*($R$3:$R$34=CN$3),0),0),"")</f>
        <v/>
      </c>
      <c r="CO59" s="159" t="str">
        <f t="array" ref="CO59">IFERROR(INDEX($Q$3:$Q$34,MATCH(1,($AN$3:$AN$34=$AR59&amp;$AQ59)*($R$3:$R$34=CO$3),0),0),"")</f>
        <v/>
      </c>
      <c r="CP59" s="157" t="str">
        <f t="array" ref="CP59">IFERROR(INDEX($T$3:$T$34,MATCH(1,($AN$3:$AN$34=$AR59&amp;$AQ59)*($R$3:$R$34=CP$3),0),0),"")</f>
        <v/>
      </c>
      <c r="CQ59" s="157" t="str">
        <f t="array" ref="CQ59">IFERROR(INDEX($U$3:$U$34,MATCH(1,($AN$3:$AN$34=$AR59&amp;$AQ59)*($R$3:$R$34=CQ$3),0),0),"")</f>
        <v/>
      </c>
      <c r="CR59" s="157" t="str">
        <f t="array" ref="CR59">IFERROR(INDEX($S$3:$S$34,MATCH(1,($AN$3:$AN$34=$AR59&amp;$AQ59)*($R$3:$R$34=CR$3),0),0),"")</f>
        <v/>
      </c>
      <c r="CS59" s="159" t="str">
        <f t="array" ref="CS59">IFERROR(INDEX($Q$3:$Q$34,MATCH(1,($AN$3:$AN$34=$AR59&amp;$AQ59)*($R$3:$R$34=CS$3),0),0),"")</f>
        <v/>
      </c>
      <c r="CT59" s="157" t="str">
        <f t="array" ref="CT59">IFERROR(INDEX($T$3:$T$34,MATCH(1,($AN$3:$AN$34=$AR59&amp;$AQ59)*($R$3:$R$34=CT$3),0),0),"")</f>
        <v/>
      </c>
      <c r="CU59" s="157" t="str">
        <f t="array" ref="CU59">IFERROR(INDEX($U$3:$U$34,MATCH(1,($AN$3:$AN$34=$AR59&amp;$AQ59)*($R$3:$R$34=CU$3),0),0),"")</f>
        <v/>
      </c>
      <c r="CV59" s="157" t="str">
        <f t="array" ref="CV59">IFERROR(INDEX($S$3:$S$34,MATCH(1,($AN$3:$AN$34=$AR59&amp;$AQ59)*($R$3:$R$34=CV$3),0),0),"")</f>
        <v/>
      </c>
      <c r="CW59" s="159" t="str">
        <f t="array" ref="CW59">IFERROR(INDEX($Q$3:$Q$34,MATCH(1,($AN$3:$AN$34=$AR59&amp;$AQ59)*($R$3:$R$34=CW$3),0),0),"")</f>
        <v/>
      </c>
      <c r="CX59" s="157" t="str">
        <f t="array" ref="CX59">IFERROR(INDEX($T$3:$T$34,MATCH(1,($AN$3:$AN$34=$AR59&amp;$AQ59)*($R$3:$R$34=CX$3),0),0),"")</f>
        <v/>
      </c>
      <c r="CY59" s="157" t="str">
        <f t="array" ref="CY59">IFERROR(INDEX($U$3:$U$34,MATCH(1,($AN$3:$AN$34=$AR59&amp;$AQ59)*($R$3:$R$34=CY$3),0),0),"")</f>
        <v/>
      </c>
      <c r="CZ59" s="157" t="str">
        <f t="array" ref="CZ59">IFERROR(INDEX($S$3:$S$34,MATCH(1,($AN$3:$AN$34=$AR59&amp;$AQ59)*($R$3:$R$34=CZ$3),0),0),"")</f>
        <v/>
      </c>
      <c r="DA59" s="159" t="str">
        <f t="array" ref="DA59">IFERROR(INDEX($Q$3:$Q$34,MATCH(1,($AN$3:$AN$34=$AR59&amp;$AQ59)*($R$3:$R$34=DA$3),0),0),"")</f>
        <v/>
      </c>
      <c r="DB59" s="157" t="str">
        <f t="array" ref="DB59">IFERROR(INDEX($T$3:$T$34,MATCH(1,($AN$3:$AN$34=$AR59&amp;$AQ59)*($R$3:$R$34=DB$3),0),0),"")</f>
        <v/>
      </c>
      <c r="DC59" s="157" t="str">
        <f t="array" ref="DC59">IFERROR(INDEX($U$3:$U$34,MATCH(1,($AN$3:$AN$34=$AR59&amp;$AQ59)*($R$3:$R$34=DC$3),0),0),"")</f>
        <v/>
      </c>
      <c r="DD59" s="157" t="str">
        <f t="array" ref="DD59">IFERROR(INDEX($AA$3:$AA$66,MATCH(1,($AO$3:$AO$66=$AR59&amp;$AQ59)*($Z$3:$Z$66=DD$3),0),0),"")</f>
        <v/>
      </c>
      <c r="DE59" s="159" t="str">
        <f t="array" ref="DE59">IFERROR(INDEX($Y$3:$Y$66,MATCH(1,($AO$3:$AO$66=$AR59&amp;$AQ59)*($Z$3:$Z$66=DE$3),0),0),"")</f>
        <v/>
      </c>
      <c r="DF59" s="157" t="str">
        <f t="array" ref="DF59">IFERROR(INDEX($AB$3:$AB$66,MATCH(1,($AO$3:$AO$66=$AR59&amp;$AQ59)*($Z$3:$Z$66=DF$3),0),0),"")</f>
        <v/>
      </c>
      <c r="DG59" s="157" t="str">
        <f t="array" ref="DG59">IFERROR(INDEX($AC$3:$AC$66,MATCH(1,($AO$3:$AO$66=$AR59&amp;$AQ59)*($Z$3:$Z$66=DG$3),0),0),"")</f>
        <v/>
      </c>
      <c r="DH59" s="157" t="str">
        <f t="array" ref="DH59">IFERROR(INDEX($AA$3:$AA$66,MATCH(1,($AO$3:$AO$66=$AR59&amp;$AQ59)*($Z$3:$Z$66=DH$3),0),0),"")</f>
        <v/>
      </c>
      <c r="DI59" s="159" t="str">
        <f t="array" ref="DI59">IFERROR(INDEX($Y$3:$Y$66,MATCH(1,($AO$3:$AO$66=$AR59&amp;$AQ59)*($Z$3:$Z$66=DI$3),0),0),"")</f>
        <v/>
      </c>
      <c r="DJ59" s="157" t="str">
        <f t="array" ref="DJ59">IFERROR(INDEX($AB$3:$AB$66,MATCH(1,($AO$3:$AO$66=$AR59&amp;$AQ59)*($Z$3:$Z$66=DJ$3),0),0),"")</f>
        <v/>
      </c>
      <c r="DK59" s="157" t="str">
        <f t="array" ref="DK59">IFERROR(INDEX($AC$3:$AC$66,MATCH(1,($AO$3:$AO$66=$AR59&amp;$AQ59)*($Z$3:$Z$66=DK$3),0),0),"")</f>
        <v/>
      </c>
      <c r="DL59" s="157" t="str">
        <f t="array" ref="DL59">IFERROR(INDEX($AA$3:$AA$66,MATCH(1,($AO$3:$AO$66=$AR59&amp;$AQ59)*($Z$3:$Z$66=DL$3),0),0),"")</f>
        <v/>
      </c>
      <c r="DM59" s="159" t="str">
        <f t="array" ref="DM59">IFERROR(INDEX($Y$3:$Y$66,MATCH(1,($AO$3:$AO$66=$AR59&amp;$AQ59)*($Z$3:$Z$66=DM$3),0),0),"")</f>
        <v/>
      </c>
      <c r="DN59" s="157" t="str">
        <f t="array" ref="DN59">IFERROR(INDEX($AB$3:$AB$66,MATCH(1,($AO$3:$AO$66=$AR59&amp;$AQ59)*($Z$3:$Z$66=DN$3),0),0),"")</f>
        <v/>
      </c>
      <c r="DO59" s="157" t="str">
        <f t="array" ref="DO59">IFERROR(INDEX($AC$3:$AC$66,MATCH(1,($AO$3:$AO$66=$AR59&amp;$AQ59)*($Z$3:$Z$66=DO$3),0),0),"")</f>
        <v/>
      </c>
      <c r="DP59" s="157" t="str">
        <f t="array" ref="DP59">IFERROR(INDEX($AA$3:$AA$66,MATCH(1,($AO$3:$AO$66=$AR59&amp;$AQ59)*($Z$3:$Z$66=DP$3),0),0),"")</f>
        <v/>
      </c>
      <c r="DQ59" s="159" t="str">
        <f t="array" ref="DQ59">IFERROR(INDEX($Y$3:$Y$66,MATCH(1,($AO$3:$AO$66=$AR59&amp;$AQ59)*($Z$3:$Z$66=DQ$3),0),0),"")</f>
        <v/>
      </c>
      <c r="DR59" s="157" t="str">
        <f t="array" ref="DR59">IFERROR(INDEX($AB$3:$AB$66,MATCH(1,($AO$3:$AO$66=$AR59&amp;$AQ59)*($Z$3:$Z$66=DR$3),0),0),"")</f>
        <v/>
      </c>
      <c r="DS59" s="157" t="str">
        <f t="array" ref="DS59">IFERROR(INDEX($AC$3:$AC$66,MATCH(1,($AO$3:$AO$66=$AR59&amp;$AQ59)*($Z$3:$Z$66=DS$3),0),0),"")</f>
        <v/>
      </c>
      <c r="DT59" s="157" t="str">
        <f t="array" ref="DT59">IFERROR(INDEX($AA$3:$AA$66,MATCH(1,($AO$3:$AO$66=$AR59&amp;$AQ59)*($Z$3:$Z$66=DT$3),0),0),"")</f>
        <v/>
      </c>
      <c r="DU59" s="159" t="str">
        <f t="array" ref="DU59">IFERROR(INDEX($Y$3:$Y$66,MATCH(1,($AO$3:$AO$66=$AR59&amp;$AQ59)*($Z$3:$Z$66=DU$3),0),0),"")</f>
        <v/>
      </c>
      <c r="DV59" s="157" t="str">
        <f t="array" ref="DV59">IFERROR(INDEX($AB$3:$AB$66,MATCH(1,($AO$3:$AO$66=$AR59&amp;$AQ59)*($Z$3:$Z$66=DV$3),0),0),"")</f>
        <v/>
      </c>
      <c r="DW59" s="157" t="str">
        <f t="array" ref="DW59">IFERROR(INDEX($AC$3:$AC$66,MATCH(1,($AO$3:$AO$66=$AR59&amp;$AQ59)*($Z$3:$Z$66=DW$3),0),0),"")</f>
        <v/>
      </c>
      <c r="DX59" s="157" t="str">
        <f t="array" ref="DX59">IFERROR(INDEX($AA$3:$AA$66,MATCH(1,($AO$3:$AO$66=$AR59&amp;$AQ59)*($Z$3:$Z$66=DX$3),0),0),"")</f>
        <v/>
      </c>
      <c r="DY59" s="159" t="str">
        <f t="array" ref="DY59">IFERROR(INDEX($Y$3:$Y$66,MATCH(1,($AO$3:$AO$66=$AR59&amp;$AQ59)*($Z$3:$Z$66=DY$3),0),0),"")</f>
        <v/>
      </c>
      <c r="DZ59" s="157" t="str">
        <f t="array" ref="DZ59">IFERROR(INDEX($AB$3:$AB$66,MATCH(1,($AO$3:$AO$66=$AR59&amp;$AQ59)*($Z$3:$Z$66=DZ$3),0),0),"")</f>
        <v/>
      </c>
      <c r="EA59" s="157" t="str">
        <f t="array" ref="EA59">IFERROR(INDEX($AC$3:$AC$66,MATCH(1,($AO$3:$AO$66=$AR59&amp;$AQ59)*($Z$3:$Z$66=EA$3),0),0),"")</f>
        <v/>
      </c>
      <c r="EB59" s="157" t="str">
        <f t="array" ref="EB59">IFERROR(INDEX($AA$3:$AA$66,MATCH(1,($AO$3:$AO$66=$AR59&amp;$AQ59)*($Z$3:$Z$66=EB$3),0),0),"")</f>
        <v/>
      </c>
      <c r="EC59" s="159" t="str">
        <f t="array" ref="EC59">IFERROR(INDEX($Y$3:$Y$66,MATCH(1,($AO$3:$AO$66=$AR59&amp;$AQ59)*($Z$3:$Z$66=EC$3),0),0),"")</f>
        <v/>
      </c>
      <c r="ED59" s="157" t="str">
        <f t="array" ref="ED59">IFERROR(INDEX($AB$3:$AB$66,MATCH(1,($AO$3:$AO$66=$AR59&amp;$AQ59)*($Z$3:$Z$66=ED$3),0),0),"")</f>
        <v/>
      </c>
      <c r="EE59" s="157" t="str">
        <f t="array" ref="EE59">IFERROR(INDEX($AC$3:$AC$66,MATCH(1,($AO$3:$AO$66=$AR59&amp;$AQ59)*($Z$3:$Z$66=EE$3),0),0),"")</f>
        <v/>
      </c>
      <c r="EF59" s="157" t="str">
        <f t="array" ref="EF59">IFERROR(INDEX($AI$3:$AI$130,MATCH(1,($AP$3:$AP$130=$AR59&amp;$AQ59)*($AH$3:$AH$130=EF$3),0),0),"")</f>
        <v/>
      </c>
      <c r="EG59" s="159" t="str">
        <f t="array" ref="EG59">IFERROR(INDEX($AG$3:$AG$130,MATCH(1,($AP$3:$AP$130=$AR59&amp;$AQ59)*($AH$3:$AH$130=EG$3),0),0),"")</f>
        <v/>
      </c>
      <c r="EH59" s="157" t="str">
        <f t="array" ref="EH59">IFERROR(INDEX($AJ$3:$AJ$130,MATCH(1,($AP$3:$AP$130=$AR59&amp;$AQ59)*($AH$3:$AH$130=EH$3),0),0),"")</f>
        <v/>
      </c>
      <c r="EI59" s="157" t="str">
        <f t="array" ref="EI59">IFERROR(INDEX($AK$3:$AK$130,MATCH(1,($AP$3:$AP$130=$AR59&amp;$AQ59)*($AH$3:$AH$130=EI$3),0),0),"")</f>
        <v/>
      </c>
      <c r="EJ59" s="157" t="str">
        <f t="array" ref="EJ59">IFERROR(INDEX($AI$3:$AI$130,MATCH(1,($AP$3:$AP$130=$AR59&amp;$AQ59)*($AH$3:$AH$130=EJ$3),0),0),"")</f>
        <v/>
      </c>
      <c r="EK59" s="159" t="str">
        <f t="array" ref="EK59">IFERROR(INDEX($AG$3:$AG$130,MATCH(1,($AP$3:$AP$130=$AR59&amp;$AQ59)*($AH$3:$AH$130=EK$3),0),0),"")</f>
        <v/>
      </c>
      <c r="EL59" s="157" t="str">
        <f t="array" ref="EL59">IFERROR(INDEX($AJ$3:$AJ$130,MATCH(1,($AP$3:$AP$130=$AR59&amp;$AQ59)*($AH$3:$AH$130=EL$3),0),0),"")</f>
        <v/>
      </c>
      <c r="EM59" s="157" t="str">
        <f t="array" ref="EM59">IFERROR(INDEX($AK$3:$AK$130,MATCH(1,($AP$3:$AP$130=$AR59&amp;$AQ59)*($AH$3:$AH$130=EM$3),0),0),"")</f>
        <v/>
      </c>
      <c r="EN59" s="157" t="str">
        <f t="array" ref="EN59">IFERROR(INDEX($AI$3:$AI$130,MATCH(1,($AP$3:$AP$130=$AR59&amp;$AQ59)*($AH$3:$AH$130=EN$3),0),0),"")</f>
        <v/>
      </c>
      <c r="EO59" s="159" t="str">
        <f t="array" ref="EO59">IFERROR(INDEX($AG$3:$AG$130,MATCH(1,($AP$3:$AP$130=$AR59&amp;$AQ59)*($AH$3:$AH$130=EO$3),0),0),"")</f>
        <v/>
      </c>
      <c r="EP59" s="157" t="str">
        <f t="array" ref="EP59">IFERROR(INDEX($AJ$3:$AJ$130,MATCH(1,($AP$3:$AP$130=$AR59&amp;$AQ59)*($AH$3:$AH$130=EP$3),0),0),"")</f>
        <v/>
      </c>
      <c r="EQ59" s="157" t="str">
        <f t="array" ref="EQ59">IFERROR(INDEX($AK$3:$AK$130,MATCH(1,($AP$3:$AP$130=$AR59&amp;$AQ59)*($AH$3:$AH$130=EQ$3),0),0),"")</f>
        <v/>
      </c>
      <c r="ER59" s="157" t="str">
        <f t="array" ref="ER59">IFERROR(INDEX($AI$3:$AI$130,MATCH(1,($AP$3:$AP$130=$AR59&amp;$AQ59)*($AH$3:$AH$130=ER$3),0),0),"")</f>
        <v/>
      </c>
      <c r="ES59" s="159" t="str">
        <f t="array" ref="ES59">IFERROR(INDEX($AG$3:$AG$130,MATCH(1,($AP$3:$AP$130=$AR59&amp;$AQ59)*($AH$3:$AH$130=ES$3),0),0),"")</f>
        <v/>
      </c>
      <c r="ET59" s="157" t="str">
        <f t="array" ref="ET59">IFERROR(INDEX($AJ$3:$AJ$130,MATCH(1,($AP$3:$AP$130=$AR59&amp;$AQ59)*($AH$3:$AH$130=ET$3),0),0),"")</f>
        <v/>
      </c>
      <c r="EU59" s="157" t="str">
        <f t="array" ref="EU59">IFERROR(INDEX($AK$3:$AK$130,MATCH(1,($AP$3:$AP$130=$AR59&amp;$AQ59)*($AH$3:$AH$130=EU$3),0),0),"")</f>
        <v/>
      </c>
      <c r="EV59" s="157" t="str">
        <f t="array" ref="EV59">IFERROR(INDEX($AI$3:$AI$130,MATCH(1,($AP$3:$AP$130=$AR59&amp;$AQ59)*($AH$3:$AH$130=EV$3),0),0),"")</f>
        <v/>
      </c>
      <c r="EW59" s="159" t="str">
        <f t="array" ref="EW59">IFERROR(INDEX($AG$3:$AG$130,MATCH(1,($AP$3:$AP$130=$AR59&amp;$AQ59)*($AH$3:$AH$130=EW$3),0),0),"")</f>
        <v/>
      </c>
      <c r="EX59" s="157" t="str">
        <f t="array" ref="EX59">IFERROR(INDEX($AJ$3:$AJ$130,MATCH(1,($AP$3:$AP$130=$AR59&amp;$AQ59)*($AH$3:$AH$130=EX$3),0),0),"")</f>
        <v/>
      </c>
      <c r="EY59" s="157" t="str">
        <f t="array" ref="EY59">IFERROR(INDEX($AK$3:$AK$130,MATCH(1,($AP$3:$AP$130=$AR59&amp;$AQ59)*($AH$3:$AH$130=EY$3),0),0),"")</f>
        <v/>
      </c>
      <c r="EZ59" s="157" t="str">
        <f t="array" ref="EZ59">IFERROR(INDEX($AI$3:$AI$130,MATCH(1,($AP$3:$AP$130=$AR59&amp;$AQ59)*($AH$3:$AH$130=EZ$3),0),0),"")</f>
        <v/>
      </c>
      <c r="FA59" s="159" t="str">
        <f t="array" ref="FA59">IFERROR(INDEX($AG$3:$AG$130,MATCH(1,($AP$3:$AP$130=$AR59&amp;$AQ59)*($AH$3:$AH$130=FA$3),0),0),"")</f>
        <v/>
      </c>
      <c r="FB59" s="157" t="str">
        <f t="array" ref="FB59">IFERROR(INDEX($AJ$3:$AJ$130,MATCH(1,($AP$3:$AP$130=$AR59&amp;$AQ59)*($AH$3:$AH$130=FB$3),0),0),"")</f>
        <v/>
      </c>
      <c r="FC59" s="157" t="str">
        <f t="array" ref="FC59">IFERROR(INDEX($AK$3:$AK$130,MATCH(1,($AP$3:$AP$130=$AR59&amp;$AQ59)*($AH$3:$AH$130=FC$3),0),0),"")</f>
        <v/>
      </c>
      <c r="FD59" s="157" t="str">
        <f t="array" ref="FD59">IFERROR(INDEX($AI$3:$AI$130,MATCH(1,($AP$3:$AP$130=$AR59&amp;$AQ59)*($AH$3:$AH$130=FD$3),0),0),"")</f>
        <v/>
      </c>
      <c r="FE59" s="159" t="str">
        <f t="array" ref="FE59">IFERROR(INDEX($AG$3:$AG$130,MATCH(1,($AP$3:$AP$130=$AR59&amp;$AQ59)*($AH$3:$AH$130=FE$3),0),0),"")</f>
        <v/>
      </c>
      <c r="FF59" s="157" t="str">
        <f t="array" ref="FF59">IFERROR(INDEX($AJ$3:$AJ$130,MATCH(1,($AP$3:$AP$130=$AR59&amp;$AQ59)*($AH$3:$AH$130=FF$3),0),0),"")</f>
        <v/>
      </c>
      <c r="FG59" s="157" t="str">
        <f t="array" ref="FG59">IFERROR(INDEX($AK$3:$AK$130,MATCH(1,($AP$3:$AP$130=$AR59&amp;$AQ59)*($AH$3:$AH$130=FG$3),0),0),"")</f>
        <v/>
      </c>
    </row>
    <row r="60" spans="2:163" ht="13.8" x14ac:dyDescent="0.25">
      <c r="B60" s="155">
        <f>dummy1!O66</f>
        <v>58</v>
      </c>
      <c r="C60" s="156">
        <f>dummy1!P66</f>
        <v>42040</v>
      </c>
      <c r="D60" s="157">
        <f>dummy1!Q66</f>
        <v>0.87500000000000011</v>
      </c>
      <c r="E60" s="155" t="str">
        <f>dummy1!R66</f>
        <v>Court 10</v>
      </c>
      <c r="X60" s="156"/>
      <c r="Y60" s="155"/>
      <c r="Z60" s="155"/>
      <c r="AA60" s="155"/>
      <c r="AG60" s="155" t="str">
        <f t="shared" si="34"/>
        <v/>
      </c>
      <c r="AH60" s="155" t="str">
        <f t="shared" si="35"/>
        <v/>
      </c>
      <c r="AI60" s="155" t="str">
        <f t="shared" si="36"/>
        <v/>
      </c>
      <c r="AJ60" s="155" t="str">
        <f t="shared" si="37"/>
        <v/>
      </c>
      <c r="AK60" s="155" t="str">
        <f t="shared" si="38"/>
        <v/>
      </c>
      <c r="AL60" s="154">
        <f>IF(dummy1!B67=dummy1!B66,IF(dummy1!C67&gt;1,AL59,AL59+1),1)</f>
        <v>4</v>
      </c>
      <c r="AO60" s="155" t="str">
        <f t="shared" si="41"/>
        <v>4Court 10</v>
      </c>
      <c r="AP60" s="155" t="str">
        <f t="shared" si="42"/>
        <v>4Court 10</v>
      </c>
      <c r="AQ60" s="155" t="str">
        <f t="shared" si="69"/>
        <v>Court 7</v>
      </c>
      <c r="AR60" s="155">
        <f t="shared" si="68"/>
        <v>8</v>
      </c>
      <c r="AS60" s="155">
        <f t="shared" ca="1" si="51"/>
        <v>7</v>
      </c>
      <c r="AT60" s="155">
        <f t="shared" ca="1" si="52"/>
        <v>0</v>
      </c>
      <c r="AU60" s="155">
        <f t="shared" ca="1" si="53"/>
        <v>0</v>
      </c>
      <c r="AV60" s="155">
        <f t="shared" ca="1" si="54"/>
        <v>0</v>
      </c>
      <c r="AW60" s="155">
        <f t="shared" ca="1" si="55"/>
        <v>0</v>
      </c>
      <c r="AX60" s="155">
        <f t="shared" ca="1" si="56"/>
        <v>0</v>
      </c>
      <c r="AY60" s="155">
        <f t="shared" ca="1" si="57"/>
        <v>0</v>
      </c>
      <c r="AZ60" s="157" t="str">
        <f t="array" aca="1" ref="AZ60" ca="1">IFERROR(INDEX($K$3:$K$18,MATCH(1,($AM$3:$AM$18=$AR60&amp;$AQ60)*($J$3:$J$18=AZ$3),0),0),"")</f>
        <v/>
      </c>
      <c r="BA60" s="159" t="str">
        <f t="array" aca="1" ref="BA60" ca="1">IFERROR(INDEX($I$3:$I$18,MATCH(1,($AM$3:$AM$18=$AR60&amp;$AQ60)*($J$3:$J$18=BA$3),0),0),"")</f>
        <v/>
      </c>
      <c r="BB60" s="157" t="str">
        <f t="array" aca="1" ref="BB60" ca="1">IFERROR(INDEX($L$3:$L$18,MATCH(1,($AM$3:$AM$18=$AR60&amp;$AQ60)*($J$3:$J$18=BB$3),0),0),"")</f>
        <v/>
      </c>
      <c r="BC60" s="157" t="str">
        <f t="array" aca="1" ref="BC60" ca="1">IFERROR(INDEX($M$3:$M$18,MATCH(1,($AM$3:$AM$18=$AR60&amp;$AQ60)*($J$3:$J$18=BC$3),0),0),"")</f>
        <v/>
      </c>
      <c r="BD60" s="157" t="str">
        <f t="array" aca="1" ref="BD60" ca="1">IFERROR(INDEX($K$3:$K$18,MATCH(1,($AM$3:$AM$18=$AR60&amp;$AQ60)*($J$3:$J$18=BD$3),0),0),"")</f>
        <v/>
      </c>
      <c r="BE60" s="159" t="str">
        <f t="array" aca="1" ref="BE60" ca="1">IFERROR(INDEX($I$3:$I$18,MATCH(1,($AM$3:$AM$18=$AR60&amp;$AQ60)*($J$3:$J$18=BE$3),0),0),"")</f>
        <v/>
      </c>
      <c r="BF60" s="157" t="str">
        <f t="array" aca="1" ref="BF60" ca="1">IFERROR(INDEX($L$3:$L$18,MATCH(1,($AM$3:$AM$18=$AR60&amp;$AQ60)*($J$3:$J$18=BF$3),0),0),"")</f>
        <v/>
      </c>
      <c r="BG60" s="157" t="str">
        <f t="array" aca="1" ref="BG60" ca="1">IFERROR(INDEX($M$3:$M$18,MATCH(1,($AM$3:$AM$18=$AR60&amp;$AQ60)*($J$3:$J$18=BG$3),0),0),"")</f>
        <v/>
      </c>
      <c r="BH60" s="157" t="str">
        <f t="array" aca="1" ref="BH60" ca="1">IFERROR(INDEX($K$3:$K$18,MATCH(1,($AM$3:$AM$18=$AR60&amp;$AQ60)*($J$3:$J$18=BH$3),0),0),"")</f>
        <v/>
      </c>
      <c r="BI60" s="159" t="str">
        <f t="array" aca="1" ref="BI60" ca="1">IFERROR(INDEX($I$3:$I$18,MATCH(1,($AM$3:$AM$18=$AR60&amp;$AQ60)*($J$3:$J$18=BI$3),0),0),"")</f>
        <v/>
      </c>
      <c r="BJ60" s="157" t="str">
        <f t="array" aca="1" ref="BJ60" ca="1">IFERROR(INDEX($L$3:$L$18,MATCH(1,($AM$3:$AM$18=$AR60&amp;$AQ60)*($J$3:$J$18=BJ$3),0),0),"")</f>
        <v/>
      </c>
      <c r="BK60" s="157" t="str">
        <f t="array" aca="1" ref="BK60" ca="1">IFERROR(INDEX($M$3:$M$18,MATCH(1,($AM$3:$AM$18=$AR60&amp;$AQ60)*($J$3:$J$18=BK$3),0),0),"")</f>
        <v/>
      </c>
      <c r="BL60" s="157" t="str">
        <f t="array" aca="1" ref="BL60" ca="1">IFERROR(INDEX($K$3:$K$18,MATCH(1,($AM$3:$AM$18=$AR60&amp;$AQ60)*($J$3:$J$18=BL$3),0),0),"")</f>
        <v/>
      </c>
      <c r="BM60" s="159" t="str">
        <f t="array" aca="1" ref="BM60" ca="1">IFERROR(INDEX($I$3:$I$18,MATCH(1,($AM$3:$AM$18=$AR60&amp;$AQ60)*($J$3:$J$18=BM$3),0),0),"")</f>
        <v/>
      </c>
      <c r="BN60" s="157" t="str">
        <f t="array" aca="1" ref="BN60" ca="1">IFERROR(INDEX($L$3:$L$18,MATCH(1,($AM$3:$AM$18=$AR60&amp;$AQ60)*($J$3:$J$18=BN$3),0),0),"")</f>
        <v/>
      </c>
      <c r="BO60" s="157" t="str">
        <f t="array" aca="1" ref="BO60" ca="1">IFERROR(INDEX($M$3:$M$18,MATCH(1,($AM$3:$AM$18=$AR60&amp;$AQ60)*($J$3:$J$18=BO$3),0),0),"")</f>
        <v/>
      </c>
      <c r="BP60" s="157" t="str">
        <f t="array" aca="1" ref="BP60" ca="1">IFERROR(INDEX($K$3:$K$18,MATCH(1,($AM$3:$AM$18=$AR60&amp;$AQ60)*($J$3:$J$18=BP$3),0),0),"")</f>
        <v/>
      </c>
      <c r="BQ60" s="159" t="str">
        <f t="array" aca="1" ref="BQ60" ca="1">IFERROR(INDEX($I$3:$I$18,MATCH(1,($AM$3:$AM$18=$AR60&amp;$AQ60)*($J$3:$J$18=BQ$3),0),0),"")</f>
        <v/>
      </c>
      <c r="BR60" s="157" t="str">
        <f t="array" aca="1" ref="BR60" ca="1">IFERROR(INDEX($L$3:$L$18,MATCH(1,($AM$3:$AM$18=$AR60&amp;$AQ60)*($J$3:$J$18=BR$3),0),0),"")</f>
        <v/>
      </c>
      <c r="BS60" s="157" t="str">
        <f t="array" aca="1" ref="BS60" ca="1">IFERROR(INDEX($M$3:$M$18,MATCH(1,($AM$3:$AM$18=$AR60&amp;$AQ60)*($J$3:$J$18=BS$3),0),0),"")</f>
        <v/>
      </c>
      <c r="BT60" s="157" t="str">
        <f t="array" aca="1" ref="BT60" ca="1">IFERROR(INDEX($K$3:$K$18,MATCH(1,($AM$3:$AM$18=$AR60&amp;$AQ60)*($J$3:$J$18=BT$3),0),0),"")</f>
        <v/>
      </c>
      <c r="BU60" s="159" t="str">
        <f t="array" aca="1" ref="BU60" ca="1">IFERROR(INDEX($I$3:$I$18,MATCH(1,($AM$3:$AM$18=$AR60&amp;$AQ60)*($J$3:$J$18=BU$3),0),0),"")</f>
        <v/>
      </c>
      <c r="BV60" s="157" t="str">
        <f t="array" aca="1" ref="BV60" ca="1">IFERROR(INDEX($L$3:$L$18,MATCH(1,($AM$3:$AM$18=$AR60&amp;$AQ60)*($J$3:$J$18=BV$3),0),0),"")</f>
        <v/>
      </c>
      <c r="BW60" s="157" t="str">
        <f t="array" aca="1" ref="BW60" ca="1">IFERROR(INDEX($M$3:$M$18,MATCH(1,($AM$3:$AM$18=$AR60&amp;$AQ60)*($J$3:$J$18=BW$3),0),0),"")</f>
        <v/>
      </c>
      <c r="BX60" s="157" t="str">
        <f t="array" aca="1" ref="BX60" ca="1">IFERROR(INDEX($K$3:$K$18,MATCH(1,($AM$3:$AM$18=$AR60&amp;$AQ60)*($J$3:$J$18=BX$3),0),0),"")</f>
        <v/>
      </c>
      <c r="BY60" s="159" t="str">
        <f t="array" aca="1" ref="BY60" ca="1">IFERROR(INDEX($I$3:$I$18,MATCH(1,($AM$3:$AM$18=$AR60&amp;$AQ60)*($J$3:$J$18=BY$3),0),0),"")</f>
        <v/>
      </c>
      <c r="BZ60" s="157" t="str">
        <f t="array" aca="1" ref="BZ60" ca="1">IFERROR(INDEX($L$3:$L$18,MATCH(1,($AM$3:$AM$18=$AR60&amp;$AQ60)*($J$3:$J$18=BZ$3),0),0),"")</f>
        <v/>
      </c>
      <c r="CA60" s="157" t="str">
        <f t="array" aca="1" ref="CA60" ca="1">IFERROR(INDEX($M$3:$M$18,MATCH(1,($AM$3:$AM$18=$AR60&amp;$AQ60)*($J$3:$J$18=CA$3),0),0),"")</f>
        <v/>
      </c>
      <c r="CB60" s="157" t="str">
        <f t="array" ref="CB60">IFERROR(INDEX($S$3:$S$34,MATCH(1,($AN$3:$AN$34=$AR60&amp;$AQ60)*($R$3:$R$34=CB$3),0),0),"")</f>
        <v/>
      </c>
      <c r="CC60" s="159" t="str">
        <f t="array" ref="CC60">IFERROR(INDEX($Q$3:$Q$34,MATCH(1,($AN$3:$AN$34=$AR60&amp;$AQ60)*($R$3:$R$34=CC$3),0),0),"")</f>
        <v/>
      </c>
      <c r="CD60" s="157" t="str">
        <f t="array" ref="CD60">IFERROR(INDEX($T$3:$T$34,MATCH(1,($AN$3:$AN$34=$AR60&amp;$AQ60)*($R$3:$R$34=CD$3),0),0),"")</f>
        <v/>
      </c>
      <c r="CE60" s="157" t="str">
        <f t="array" ref="CE60">IFERROR(INDEX($U$3:$U$34,MATCH(1,($AN$3:$AN$34=$AR60&amp;$AQ60)*($R$3:$R$34=CE$3),0),0),"")</f>
        <v/>
      </c>
      <c r="CF60" s="157" t="str">
        <f t="array" ref="CF60">IFERROR(INDEX($S$3:$S$34,MATCH(1,($AN$3:$AN$34=$AR60&amp;$AQ60)*($R$3:$R$34=CF$3),0),0),"")</f>
        <v/>
      </c>
      <c r="CG60" s="159" t="str">
        <f t="array" ref="CG60">IFERROR(INDEX($Q$3:$Q$34,MATCH(1,($AN$3:$AN$34=$AR60&amp;$AQ60)*($R$3:$R$34=CG$3),0),0),"")</f>
        <v/>
      </c>
      <c r="CH60" s="157" t="str">
        <f t="array" ref="CH60">IFERROR(INDEX($T$3:$T$34,MATCH(1,($AN$3:$AN$34=$AR60&amp;$AQ60)*($R$3:$R$34=CH$3),0),0),"")</f>
        <v/>
      </c>
      <c r="CI60" s="157" t="str">
        <f t="array" ref="CI60">IFERROR(INDEX($U$3:$U$34,MATCH(1,($AN$3:$AN$34=$AR60&amp;$AQ60)*($R$3:$R$34=CI$3),0),0),"")</f>
        <v/>
      </c>
      <c r="CJ60" s="157" t="str">
        <f t="array" ref="CJ60">IFERROR(INDEX($S$3:$S$34,MATCH(1,($AN$3:$AN$34=$AR60&amp;$AQ60)*($R$3:$R$34=CJ$3),0),0),"")</f>
        <v/>
      </c>
      <c r="CK60" s="159" t="str">
        <f t="array" ref="CK60">IFERROR(INDEX($Q$3:$Q$34,MATCH(1,($AN$3:$AN$34=$AR60&amp;$AQ60)*($R$3:$R$34=CK$3),0),0),"")</f>
        <v/>
      </c>
      <c r="CL60" s="157" t="str">
        <f t="array" ref="CL60">IFERROR(INDEX($T$3:$T$34,MATCH(1,($AN$3:$AN$34=$AR60&amp;$AQ60)*($R$3:$R$34=CL$3),0),0),"")</f>
        <v/>
      </c>
      <c r="CM60" s="157" t="str">
        <f t="array" ref="CM60">IFERROR(INDEX($U$3:$U$34,MATCH(1,($AN$3:$AN$34=$AR60&amp;$AQ60)*($R$3:$R$34=CM$3),0),0),"")</f>
        <v/>
      </c>
      <c r="CN60" s="157" t="str">
        <f t="array" ref="CN60">IFERROR(INDEX($S$3:$S$34,MATCH(1,($AN$3:$AN$34=$AR60&amp;$AQ60)*($R$3:$R$34=CN$3),0),0),"")</f>
        <v/>
      </c>
      <c r="CO60" s="159" t="str">
        <f t="array" ref="CO60">IFERROR(INDEX($Q$3:$Q$34,MATCH(1,($AN$3:$AN$34=$AR60&amp;$AQ60)*($R$3:$R$34=CO$3),0),0),"")</f>
        <v/>
      </c>
      <c r="CP60" s="157" t="str">
        <f t="array" ref="CP60">IFERROR(INDEX($T$3:$T$34,MATCH(1,($AN$3:$AN$34=$AR60&amp;$AQ60)*($R$3:$R$34=CP$3),0),0),"")</f>
        <v/>
      </c>
      <c r="CQ60" s="157" t="str">
        <f t="array" ref="CQ60">IFERROR(INDEX($U$3:$U$34,MATCH(1,($AN$3:$AN$34=$AR60&amp;$AQ60)*($R$3:$R$34=CQ$3),0),0),"")</f>
        <v/>
      </c>
      <c r="CR60" s="157" t="str">
        <f t="array" ref="CR60">IFERROR(INDEX($S$3:$S$34,MATCH(1,($AN$3:$AN$34=$AR60&amp;$AQ60)*($R$3:$R$34=CR$3),0),0),"")</f>
        <v/>
      </c>
      <c r="CS60" s="159" t="str">
        <f t="array" ref="CS60">IFERROR(INDEX($Q$3:$Q$34,MATCH(1,($AN$3:$AN$34=$AR60&amp;$AQ60)*($R$3:$R$34=CS$3),0),0),"")</f>
        <v/>
      </c>
      <c r="CT60" s="157" t="str">
        <f t="array" ref="CT60">IFERROR(INDEX($T$3:$T$34,MATCH(1,($AN$3:$AN$34=$AR60&amp;$AQ60)*($R$3:$R$34=CT$3),0),0),"")</f>
        <v/>
      </c>
      <c r="CU60" s="157" t="str">
        <f t="array" ref="CU60">IFERROR(INDEX($U$3:$U$34,MATCH(1,($AN$3:$AN$34=$AR60&amp;$AQ60)*($R$3:$R$34=CU$3),0),0),"")</f>
        <v/>
      </c>
      <c r="CV60" s="157" t="str">
        <f t="array" ref="CV60">IFERROR(INDEX($S$3:$S$34,MATCH(1,($AN$3:$AN$34=$AR60&amp;$AQ60)*($R$3:$R$34=CV$3),0),0),"")</f>
        <v/>
      </c>
      <c r="CW60" s="159" t="str">
        <f t="array" ref="CW60">IFERROR(INDEX($Q$3:$Q$34,MATCH(1,($AN$3:$AN$34=$AR60&amp;$AQ60)*($R$3:$R$34=CW$3),0),0),"")</f>
        <v/>
      </c>
      <c r="CX60" s="157" t="str">
        <f t="array" ref="CX60">IFERROR(INDEX($T$3:$T$34,MATCH(1,($AN$3:$AN$34=$AR60&amp;$AQ60)*($R$3:$R$34=CX$3),0),0),"")</f>
        <v/>
      </c>
      <c r="CY60" s="157" t="str">
        <f t="array" ref="CY60">IFERROR(INDEX($U$3:$U$34,MATCH(1,($AN$3:$AN$34=$AR60&amp;$AQ60)*($R$3:$R$34=CY$3),0),0),"")</f>
        <v/>
      </c>
      <c r="CZ60" s="157" t="str">
        <f t="array" ref="CZ60">IFERROR(INDEX($S$3:$S$34,MATCH(1,($AN$3:$AN$34=$AR60&amp;$AQ60)*($R$3:$R$34=CZ$3),0),0),"")</f>
        <v/>
      </c>
      <c r="DA60" s="159" t="str">
        <f t="array" ref="DA60">IFERROR(INDEX($Q$3:$Q$34,MATCH(1,($AN$3:$AN$34=$AR60&amp;$AQ60)*($R$3:$R$34=DA$3),0),0),"")</f>
        <v/>
      </c>
      <c r="DB60" s="157" t="str">
        <f t="array" ref="DB60">IFERROR(INDEX($T$3:$T$34,MATCH(1,($AN$3:$AN$34=$AR60&amp;$AQ60)*($R$3:$R$34=DB$3),0),0),"")</f>
        <v/>
      </c>
      <c r="DC60" s="157" t="str">
        <f t="array" ref="DC60">IFERROR(INDEX($U$3:$U$34,MATCH(1,($AN$3:$AN$34=$AR60&amp;$AQ60)*($R$3:$R$34=DC$3),0),0),"")</f>
        <v/>
      </c>
      <c r="DD60" s="157" t="str">
        <f t="array" ref="DD60">IFERROR(INDEX($AA$3:$AA$66,MATCH(1,($AO$3:$AO$66=$AR60&amp;$AQ60)*($Z$3:$Z$66=DD$3),0),0),"")</f>
        <v/>
      </c>
      <c r="DE60" s="159" t="str">
        <f t="array" ref="DE60">IFERROR(INDEX($Y$3:$Y$66,MATCH(1,($AO$3:$AO$66=$AR60&amp;$AQ60)*($Z$3:$Z$66=DE$3),0),0),"")</f>
        <v/>
      </c>
      <c r="DF60" s="157" t="str">
        <f t="array" ref="DF60">IFERROR(INDEX($AB$3:$AB$66,MATCH(1,($AO$3:$AO$66=$AR60&amp;$AQ60)*($Z$3:$Z$66=DF$3),0),0),"")</f>
        <v/>
      </c>
      <c r="DG60" s="157" t="str">
        <f t="array" ref="DG60">IFERROR(INDEX($AC$3:$AC$66,MATCH(1,($AO$3:$AO$66=$AR60&amp;$AQ60)*($Z$3:$Z$66=DG$3),0),0),"")</f>
        <v/>
      </c>
      <c r="DH60" s="157" t="str">
        <f t="array" ref="DH60">IFERROR(INDEX($AA$3:$AA$66,MATCH(1,($AO$3:$AO$66=$AR60&amp;$AQ60)*($Z$3:$Z$66=DH$3),0),0),"")</f>
        <v/>
      </c>
      <c r="DI60" s="159" t="str">
        <f t="array" ref="DI60">IFERROR(INDEX($Y$3:$Y$66,MATCH(1,($AO$3:$AO$66=$AR60&amp;$AQ60)*($Z$3:$Z$66=DI$3),0),0),"")</f>
        <v/>
      </c>
      <c r="DJ60" s="157" t="str">
        <f t="array" ref="DJ60">IFERROR(INDEX($AB$3:$AB$66,MATCH(1,($AO$3:$AO$66=$AR60&amp;$AQ60)*($Z$3:$Z$66=DJ$3),0),0),"")</f>
        <v/>
      </c>
      <c r="DK60" s="157" t="str">
        <f t="array" ref="DK60">IFERROR(INDEX($AC$3:$AC$66,MATCH(1,($AO$3:$AO$66=$AR60&amp;$AQ60)*($Z$3:$Z$66=DK$3),0),0),"")</f>
        <v/>
      </c>
      <c r="DL60" s="157" t="str">
        <f t="array" ref="DL60">IFERROR(INDEX($AA$3:$AA$66,MATCH(1,($AO$3:$AO$66=$AR60&amp;$AQ60)*($Z$3:$Z$66=DL$3),0),0),"")</f>
        <v/>
      </c>
      <c r="DM60" s="159" t="str">
        <f t="array" ref="DM60">IFERROR(INDEX($Y$3:$Y$66,MATCH(1,($AO$3:$AO$66=$AR60&amp;$AQ60)*($Z$3:$Z$66=DM$3),0),0),"")</f>
        <v/>
      </c>
      <c r="DN60" s="157" t="str">
        <f t="array" ref="DN60">IFERROR(INDEX($AB$3:$AB$66,MATCH(1,($AO$3:$AO$66=$AR60&amp;$AQ60)*($Z$3:$Z$66=DN$3),0),0),"")</f>
        <v/>
      </c>
      <c r="DO60" s="157" t="str">
        <f t="array" ref="DO60">IFERROR(INDEX($AC$3:$AC$66,MATCH(1,($AO$3:$AO$66=$AR60&amp;$AQ60)*($Z$3:$Z$66=DO$3),0),0),"")</f>
        <v/>
      </c>
      <c r="DP60" s="157" t="str">
        <f t="array" ref="DP60">IFERROR(INDEX($AA$3:$AA$66,MATCH(1,($AO$3:$AO$66=$AR60&amp;$AQ60)*($Z$3:$Z$66=DP$3),0),0),"")</f>
        <v/>
      </c>
      <c r="DQ60" s="159" t="str">
        <f t="array" ref="DQ60">IFERROR(INDEX($Y$3:$Y$66,MATCH(1,($AO$3:$AO$66=$AR60&amp;$AQ60)*($Z$3:$Z$66=DQ$3),0),0),"")</f>
        <v/>
      </c>
      <c r="DR60" s="157" t="str">
        <f t="array" ref="DR60">IFERROR(INDEX($AB$3:$AB$66,MATCH(1,($AO$3:$AO$66=$AR60&amp;$AQ60)*($Z$3:$Z$66=DR$3),0),0),"")</f>
        <v/>
      </c>
      <c r="DS60" s="157" t="str">
        <f t="array" ref="DS60">IFERROR(INDEX($AC$3:$AC$66,MATCH(1,($AO$3:$AO$66=$AR60&amp;$AQ60)*($Z$3:$Z$66=DS$3),0),0),"")</f>
        <v/>
      </c>
      <c r="DT60" s="157" t="str">
        <f t="array" ref="DT60">IFERROR(INDEX($AA$3:$AA$66,MATCH(1,($AO$3:$AO$66=$AR60&amp;$AQ60)*($Z$3:$Z$66=DT$3),0),0),"")</f>
        <v/>
      </c>
      <c r="DU60" s="159" t="str">
        <f t="array" ref="DU60">IFERROR(INDEX($Y$3:$Y$66,MATCH(1,($AO$3:$AO$66=$AR60&amp;$AQ60)*($Z$3:$Z$66=DU$3),0),0),"")</f>
        <v/>
      </c>
      <c r="DV60" s="157" t="str">
        <f t="array" ref="DV60">IFERROR(INDEX($AB$3:$AB$66,MATCH(1,($AO$3:$AO$66=$AR60&amp;$AQ60)*($Z$3:$Z$66=DV$3),0),0),"")</f>
        <v/>
      </c>
      <c r="DW60" s="157" t="str">
        <f t="array" ref="DW60">IFERROR(INDEX($AC$3:$AC$66,MATCH(1,($AO$3:$AO$66=$AR60&amp;$AQ60)*($Z$3:$Z$66=DW$3),0),0),"")</f>
        <v/>
      </c>
      <c r="DX60" s="157" t="str">
        <f t="array" ref="DX60">IFERROR(INDEX($AA$3:$AA$66,MATCH(1,($AO$3:$AO$66=$AR60&amp;$AQ60)*($Z$3:$Z$66=DX$3),0),0),"")</f>
        <v/>
      </c>
      <c r="DY60" s="159" t="str">
        <f t="array" ref="DY60">IFERROR(INDEX($Y$3:$Y$66,MATCH(1,($AO$3:$AO$66=$AR60&amp;$AQ60)*($Z$3:$Z$66=DY$3),0),0),"")</f>
        <v/>
      </c>
      <c r="DZ60" s="157" t="str">
        <f t="array" ref="DZ60">IFERROR(INDEX($AB$3:$AB$66,MATCH(1,($AO$3:$AO$66=$AR60&amp;$AQ60)*($Z$3:$Z$66=DZ$3),0),0),"")</f>
        <v/>
      </c>
      <c r="EA60" s="157" t="str">
        <f t="array" ref="EA60">IFERROR(INDEX($AC$3:$AC$66,MATCH(1,($AO$3:$AO$66=$AR60&amp;$AQ60)*($Z$3:$Z$66=EA$3),0),0),"")</f>
        <v/>
      </c>
      <c r="EB60" s="157" t="str">
        <f t="array" ref="EB60">IFERROR(INDEX($AA$3:$AA$66,MATCH(1,($AO$3:$AO$66=$AR60&amp;$AQ60)*($Z$3:$Z$66=EB$3),0),0),"")</f>
        <v/>
      </c>
      <c r="EC60" s="159" t="str">
        <f t="array" ref="EC60">IFERROR(INDEX($Y$3:$Y$66,MATCH(1,($AO$3:$AO$66=$AR60&amp;$AQ60)*($Z$3:$Z$66=EC$3),0),0),"")</f>
        <v/>
      </c>
      <c r="ED60" s="157" t="str">
        <f t="array" ref="ED60">IFERROR(INDEX($AB$3:$AB$66,MATCH(1,($AO$3:$AO$66=$AR60&amp;$AQ60)*($Z$3:$Z$66=ED$3),0),0),"")</f>
        <v/>
      </c>
      <c r="EE60" s="157" t="str">
        <f t="array" ref="EE60">IFERROR(INDEX($AC$3:$AC$66,MATCH(1,($AO$3:$AO$66=$AR60&amp;$AQ60)*($Z$3:$Z$66=EE$3),0),0),"")</f>
        <v/>
      </c>
      <c r="EF60" s="157" t="str">
        <f t="array" ref="EF60">IFERROR(INDEX($AI$3:$AI$130,MATCH(1,($AP$3:$AP$130=$AR60&amp;$AQ60)*($AH$3:$AH$130=EF$3),0),0),"")</f>
        <v/>
      </c>
      <c r="EG60" s="159" t="str">
        <f t="array" ref="EG60">IFERROR(INDEX($AG$3:$AG$130,MATCH(1,($AP$3:$AP$130=$AR60&amp;$AQ60)*($AH$3:$AH$130=EG$3),0),0),"")</f>
        <v/>
      </c>
      <c r="EH60" s="157" t="str">
        <f t="array" ref="EH60">IFERROR(INDEX($AJ$3:$AJ$130,MATCH(1,($AP$3:$AP$130=$AR60&amp;$AQ60)*($AH$3:$AH$130=EH$3),0),0),"")</f>
        <v/>
      </c>
      <c r="EI60" s="157" t="str">
        <f t="array" ref="EI60">IFERROR(INDEX($AK$3:$AK$130,MATCH(1,($AP$3:$AP$130=$AR60&amp;$AQ60)*($AH$3:$AH$130=EI$3),0),0),"")</f>
        <v/>
      </c>
      <c r="EJ60" s="157" t="str">
        <f t="array" ref="EJ60">IFERROR(INDEX($AI$3:$AI$130,MATCH(1,($AP$3:$AP$130=$AR60&amp;$AQ60)*($AH$3:$AH$130=EJ$3),0),0),"")</f>
        <v/>
      </c>
      <c r="EK60" s="159" t="str">
        <f t="array" ref="EK60">IFERROR(INDEX($AG$3:$AG$130,MATCH(1,($AP$3:$AP$130=$AR60&amp;$AQ60)*($AH$3:$AH$130=EK$3),0),0),"")</f>
        <v/>
      </c>
      <c r="EL60" s="157" t="str">
        <f t="array" ref="EL60">IFERROR(INDEX($AJ$3:$AJ$130,MATCH(1,($AP$3:$AP$130=$AR60&amp;$AQ60)*($AH$3:$AH$130=EL$3),0),0),"")</f>
        <v/>
      </c>
      <c r="EM60" s="157" t="str">
        <f t="array" ref="EM60">IFERROR(INDEX($AK$3:$AK$130,MATCH(1,($AP$3:$AP$130=$AR60&amp;$AQ60)*($AH$3:$AH$130=EM$3),0),0),"")</f>
        <v/>
      </c>
      <c r="EN60" s="157" t="str">
        <f t="array" ref="EN60">IFERROR(INDEX($AI$3:$AI$130,MATCH(1,($AP$3:$AP$130=$AR60&amp;$AQ60)*($AH$3:$AH$130=EN$3),0),0),"")</f>
        <v/>
      </c>
      <c r="EO60" s="159" t="str">
        <f t="array" ref="EO60">IFERROR(INDEX($AG$3:$AG$130,MATCH(1,($AP$3:$AP$130=$AR60&amp;$AQ60)*($AH$3:$AH$130=EO$3),0),0),"")</f>
        <v/>
      </c>
      <c r="EP60" s="157" t="str">
        <f t="array" ref="EP60">IFERROR(INDEX($AJ$3:$AJ$130,MATCH(1,($AP$3:$AP$130=$AR60&amp;$AQ60)*($AH$3:$AH$130=EP$3),0),0),"")</f>
        <v/>
      </c>
      <c r="EQ60" s="157" t="str">
        <f t="array" ref="EQ60">IFERROR(INDEX($AK$3:$AK$130,MATCH(1,($AP$3:$AP$130=$AR60&amp;$AQ60)*($AH$3:$AH$130=EQ$3),0),0),"")</f>
        <v/>
      </c>
      <c r="ER60" s="157" t="str">
        <f t="array" ref="ER60">IFERROR(INDEX($AI$3:$AI$130,MATCH(1,($AP$3:$AP$130=$AR60&amp;$AQ60)*($AH$3:$AH$130=ER$3),0),0),"")</f>
        <v/>
      </c>
      <c r="ES60" s="159" t="str">
        <f t="array" ref="ES60">IFERROR(INDEX($AG$3:$AG$130,MATCH(1,($AP$3:$AP$130=$AR60&amp;$AQ60)*($AH$3:$AH$130=ES$3),0),0),"")</f>
        <v/>
      </c>
      <c r="ET60" s="157" t="str">
        <f t="array" ref="ET60">IFERROR(INDEX($AJ$3:$AJ$130,MATCH(1,($AP$3:$AP$130=$AR60&amp;$AQ60)*($AH$3:$AH$130=ET$3),0),0),"")</f>
        <v/>
      </c>
      <c r="EU60" s="157" t="str">
        <f t="array" ref="EU60">IFERROR(INDEX($AK$3:$AK$130,MATCH(1,($AP$3:$AP$130=$AR60&amp;$AQ60)*($AH$3:$AH$130=EU$3),0),0),"")</f>
        <v/>
      </c>
      <c r="EV60" s="157" t="str">
        <f t="array" ref="EV60">IFERROR(INDEX($AI$3:$AI$130,MATCH(1,($AP$3:$AP$130=$AR60&amp;$AQ60)*($AH$3:$AH$130=EV$3),0),0),"")</f>
        <v/>
      </c>
      <c r="EW60" s="159" t="str">
        <f t="array" ref="EW60">IFERROR(INDEX($AG$3:$AG$130,MATCH(1,($AP$3:$AP$130=$AR60&amp;$AQ60)*($AH$3:$AH$130=EW$3),0),0),"")</f>
        <v/>
      </c>
      <c r="EX60" s="157" t="str">
        <f t="array" ref="EX60">IFERROR(INDEX($AJ$3:$AJ$130,MATCH(1,($AP$3:$AP$130=$AR60&amp;$AQ60)*($AH$3:$AH$130=EX$3),0),0),"")</f>
        <v/>
      </c>
      <c r="EY60" s="157" t="str">
        <f t="array" ref="EY60">IFERROR(INDEX($AK$3:$AK$130,MATCH(1,($AP$3:$AP$130=$AR60&amp;$AQ60)*($AH$3:$AH$130=EY$3),0),0),"")</f>
        <v/>
      </c>
      <c r="EZ60" s="157" t="str">
        <f t="array" ref="EZ60">IFERROR(INDEX($AI$3:$AI$130,MATCH(1,($AP$3:$AP$130=$AR60&amp;$AQ60)*($AH$3:$AH$130=EZ$3),0),0),"")</f>
        <v/>
      </c>
      <c r="FA60" s="159" t="str">
        <f t="array" ref="FA60">IFERROR(INDEX($AG$3:$AG$130,MATCH(1,($AP$3:$AP$130=$AR60&amp;$AQ60)*($AH$3:$AH$130=FA$3),0),0),"")</f>
        <v/>
      </c>
      <c r="FB60" s="157" t="str">
        <f t="array" ref="FB60">IFERROR(INDEX($AJ$3:$AJ$130,MATCH(1,($AP$3:$AP$130=$AR60&amp;$AQ60)*($AH$3:$AH$130=FB$3),0),0),"")</f>
        <v/>
      </c>
      <c r="FC60" s="157" t="str">
        <f t="array" ref="FC60">IFERROR(INDEX($AK$3:$AK$130,MATCH(1,($AP$3:$AP$130=$AR60&amp;$AQ60)*($AH$3:$AH$130=FC$3),0),0),"")</f>
        <v/>
      </c>
      <c r="FD60" s="157" t="str">
        <f t="array" ref="FD60">IFERROR(INDEX($AI$3:$AI$130,MATCH(1,($AP$3:$AP$130=$AR60&amp;$AQ60)*($AH$3:$AH$130=FD$3),0),0),"")</f>
        <v/>
      </c>
      <c r="FE60" s="159" t="str">
        <f t="array" ref="FE60">IFERROR(INDEX($AG$3:$AG$130,MATCH(1,($AP$3:$AP$130=$AR60&amp;$AQ60)*($AH$3:$AH$130=FE$3),0),0),"")</f>
        <v/>
      </c>
      <c r="FF60" s="157" t="str">
        <f t="array" ref="FF60">IFERROR(INDEX($AJ$3:$AJ$130,MATCH(1,($AP$3:$AP$130=$AR60&amp;$AQ60)*($AH$3:$AH$130=FF$3),0),0),"")</f>
        <v/>
      </c>
      <c r="FG60" s="157" t="str">
        <f t="array" ref="FG60">IFERROR(INDEX($AK$3:$AK$130,MATCH(1,($AP$3:$AP$130=$AR60&amp;$AQ60)*($AH$3:$AH$130=FG$3),0),0),"")</f>
        <v/>
      </c>
    </row>
    <row r="61" spans="2:163" ht="13.8" x14ac:dyDescent="0.25">
      <c r="B61" s="155">
        <f>dummy1!O67</f>
        <v>59</v>
      </c>
      <c r="C61" s="156">
        <f>dummy1!P67</f>
        <v>42040</v>
      </c>
      <c r="D61" s="157">
        <f>dummy1!Q67</f>
        <v>0.87500000000000011</v>
      </c>
      <c r="E61" s="155" t="str">
        <f>dummy1!R67</f>
        <v>Court 11</v>
      </c>
      <c r="X61" s="156"/>
      <c r="Y61" s="155"/>
      <c r="Z61" s="155"/>
      <c r="AA61" s="155"/>
      <c r="AG61" s="155" t="str">
        <f t="shared" si="34"/>
        <v/>
      </c>
      <c r="AH61" s="155" t="str">
        <f t="shared" si="35"/>
        <v/>
      </c>
      <c r="AI61" s="155" t="str">
        <f t="shared" si="36"/>
        <v/>
      </c>
      <c r="AJ61" s="155" t="str">
        <f t="shared" si="37"/>
        <v/>
      </c>
      <c r="AK61" s="155" t="str">
        <f t="shared" si="38"/>
        <v/>
      </c>
      <c r="AL61" s="154">
        <f>IF(dummy1!B68=dummy1!B67,IF(dummy1!C68&gt;1,AL60,AL60+1),1)</f>
        <v>4</v>
      </c>
      <c r="AO61" s="155" t="str">
        <f t="shared" si="41"/>
        <v>4Court 11</v>
      </c>
      <c r="AP61" s="155" t="str">
        <f t="shared" si="42"/>
        <v>4Court 11</v>
      </c>
      <c r="AQ61" s="155" t="str">
        <f>dummy1!L22</f>
        <v>Court 8</v>
      </c>
      <c r="AR61" s="155">
        <f t="shared" si="68"/>
        <v>1</v>
      </c>
      <c r="AS61" s="155">
        <f t="shared" ca="1" si="51"/>
        <v>8</v>
      </c>
      <c r="AT61" s="155">
        <f t="shared" ca="1" si="52"/>
        <v>0</v>
      </c>
      <c r="AU61" s="155">
        <f t="shared" ca="1" si="53"/>
        <v>0</v>
      </c>
      <c r="AV61" s="155">
        <f t="shared" ca="1" si="54"/>
        <v>0</v>
      </c>
      <c r="AW61" s="155">
        <f t="shared" ca="1" si="55"/>
        <v>0</v>
      </c>
      <c r="AX61" s="155">
        <f t="shared" ca="1" si="56"/>
        <v>0</v>
      </c>
      <c r="AY61" s="155">
        <f t="shared" ca="1" si="57"/>
        <v>0</v>
      </c>
      <c r="AZ61" s="157">
        <f t="array" aca="1" ref="AZ61" ca="1">IFERROR(INDEX($K$3:$K$18,MATCH(1,($AM$3:$AM$18=$AR61&amp;$AQ61)*($J$3:$J$18=AZ$3),0),0),"")</f>
        <v>0.625</v>
      </c>
      <c r="BA61" s="159">
        <f t="array" aca="1" ref="BA61" ca="1">IFERROR(INDEX($I$3:$I$18,MATCH(1,($AM$3:$AM$18=$AR61&amp;$AQ61)*($J$3:$J$18=BA$3),0),0),"")</f>
        <v>8</v>
      </c>
      <c r="BB61" s="157" t="str">
        <f t="array" aca="1" ref="BB61" ca="1">IFERROR(INDEX($L$3:$L$18,MATCH(1,($AM$3:$AM$18=$AR61&amp;$AQ61)*($J$3:$J$18=BB$3),0),0),"")</f>
        <v>Player 6</v>
      </c>
      <c r="BC61" s="157" t="str">
        <f t="array" aca="1" ref="BC61" ca="1">IFERROR(INDEX($M$3:$M$18,MATCH(1,($AM$3:$AM$18=$AR61&amp;$AQ61)*($J$3:$J$18=BC$3),0),0),"")</f>
        <v>Player 11</v>
      </c>
      <c r="BD61" s="157" t="str">
        <f t="array" aca="1" ref="BD61" ca="1">IFERROR(INDEX($K$3:$K$18,MATCH(1,($AM$3:$AM$18=$AR61&amp;$AQ61)*($J$3:$J$18=BD$3),0),0),"")</f>
        <v/>
      </c>
      <c r="BE61" s="159" t="str">
        <f t="array" aca="1" ref="BE61" ca="1">IFERROR(INDEX($I$3:$I$18,MATCH(1,($AM$3:$AM$18=$AR61&amp;$AQ61)*($J$3:$J$18=BE$3),0),0),"")</f>
        <v/>
      </c>
      <c r="BF61" s="157" t="str">
        <f t="array" aca="1" ref="BF61" ca="1">IFERROR(INDEX($L$3:$L$18,MATCH(1,($AM$3:$AM$18=$AR61&amp;$AQ61)*($J$3:$J$18=BF$3),0),0),"")</f>
        <v/>
      </c>
      <c r="BG61" s="157" t="str">
        <f t="array" aca="1" ref="BG61" ca="1">IFERROR(INDEX($M$3:$M$18,MATCH(1,($AM$3:$AM$18=$AR61&amp;$AQ61)*($J$3:$J$18=BG$3),0),0),"")</f>
        <v/>
      </c>
      <c r="BH61" s="157" t="str">
        <f t="array" aca="1" ref="BH61" ca="1">IFERROR(INDEX($K$3:$K$18,MATCH(1,($AM$3:$AM$18=$AR61&amp;$AQ61)*($J$3:$J$18=BH$3),0),0),"")</f>
        <v/>
      </c>
      <c r="BI61" s="159" t="str">
        <f t="array" aca="1" ref="BI61" ca="1">IFERROR(INDEX($I$3:$I$18,MATCH(1,($AM$3:$AM$18=$AR61&amp;$AQ61)*($J$3:$J$18=BI$3),0),0),"")</f>
        <v/>
      </c>
      <c r="BJ61" s="157" t="str">
        <f t="array" aca="1" ref="BJ61" ca="1">IFERROR(INDEX($L$3:$L$18,MATCH(1,($AM$3:$AM$18=$AR61&amp;$AQ61)*($J$3:$J$18=BJ$3),0),0),"")</f>
        <v/>
      </c>
      <c r="BK61" s="157" t="str">
        <f t="array" aca="1" ref="BK61" ca="1">IFERROR(INDEX($M$3:$M$18,MATCH(1,($AM$3:$AM$18=$AR61&amp;$AQ61)*($J$3:$J$18=BK$3),0),0),"")</f>
        <v/>
      </c>
      <c r="BL61" s="157" t="str">
        <f t="array" aca="1" ref="BL61" ca="1">IFERROR(INDEX($K$3:$K$18,MATCH(1,($AM$3:$AM$18=$AR61&amp;$AQ61)*($J$3:$J$18=BL$3),0),0),"")</f>
        <v/>
      </c>
      <c r="BM61" s="159" t="str">
        <f t="array" aca="1" ref="BM61" ca="1">IFERROR(INDEX($I$3:$I$18,MATCH(1,($AM$3:$AM$18=$AR61&amp;$AQ61)*($J$3:$J$18=BM$3),0),0),"")</f>
        <v/>
      </c>
      <c r="BN61" s="157" t="str">
        <f t="array" aca="1" ref="BN61" ca="1">IFERROR(INDEX($L$3:$L$18,MATCH(1,($AM$3:$AM$18=$AR61&amp;$AQ61)*($J$3:$J$18=BN$3),0),0),"")</f>
        <v/>
      </c>
      <c r="BO61" s="157" t="str">
        <f t="array" aca="1" ref="BO61" ca="1">IFERROR(INDEX($M$3:$M$18,MATCH(1,($AM$3:$AM$18=$AR61&amp;$AQ61)*($J$3:$J$18=BO$3),0),0),"")</f>
        <v/>
      </c>
      <c r="BP61" s="157" t="str">
        <f t="array" aca="1" ref="BP61" ca="1">IFERROR(INDEX($K$3:$K$18,MATCH(1,($AM$3:$AM$18=$AR61&amp;$AQ61)*($J$3:$J$18=BP$3),0),0),"")</f>
        <v/>
      </c>
      <c r="BQ61" s="159" t="str">
        <f t="array" aca="1" ref="BQ61" ca="1">IFERROR(INDEX($I$3:$I$18,MATCH(1,($AM$3:$AM$18=$AR61&amp;$AQ61)*($J$3:$J$18=BQ$3),0),0),"")</f>
        <v/>
      </c>
      <c r="BR61" s="157" t="str">
        <f t="array" aca="1" ref="BR61" ca="1">IFERROR(INDEX($L$3:$L$18,MATCH(1,($AM$3:$AM$18=$AR61&amp;$AQ61)*($J$3:$J$18=BR$3),0),0),"")</f>
        <v/>
      </c>
      <c r="BS61" s="157" t="str">
        <f t="array" aca="1" ref="BS61" ca="1">IFERROR(INDEX($M$3:$M$18,MATCH(1,($AM$3:$AM$18=$AR61&amp;$AQ61)*($J$3:$J$18=BS$3),0),0),"")</f>
        <v/>
      </c>
      <c r="BT61" s="157" t="str">
        <f t="array" aca="1" ref="BT61" ca="1">IFERROR(INDEX($K$3:$K$18,MATCH(1,($AM$3:$AM$18=$AR61&amp;$AQ61)*($J$3:$J$18=BT$3),0),0),"")</f>
        <v/>
      </c>
      <c r="BU61" s="159" t="str">
        <f t="array" aca="1" ref="BU61" ca="1">IFERROR(INDEX($I$3:$I$18,MATCH(1,($AM$3:$AM$18=$AR61&amp;$AQ61)*($J$3:$J$18=BU$3),0),0),"")</f>
        <v/>
      </c>
      <c r="BV61" s="157" t="str">
        <f t="array" aca="1" ref="BV61" ca="1">IFERROR(INDEX($L$3:$L$18,MATCH(1,($AM$3:$AM$18=$AR61&amp;$AQ61)*($J$3:$J$18=BV$3),0),0),"")</f>
        <v/>
      </c>
      <c r="BW61" s="157" t="str">
        <f t="array" aca="1" ref="BW61" ca="1">IFERROR(INDEX($M$3:$M$18,MATCH(1,($AM$3:$AM$18=$AR61&amp;$AQ61)*($J$3:$J$18=BW$3),0),0),"")</f>
        <v/>
      </c>
      <c r="BX61" s="157" t="str">
        <f t="array" aca="1" ref="BX61" ca="1">IFERROR(INDEX($K$3:$K$18,MATCH(1,($AM$3:$AM$18=$AR61&amp;$AQ61)*($J$3:$J$18=BX$3),0),0),"")</f>
        <v/>
      </c>
      <c r="BY61" s="159" t="str">
        <f t="array" aca="1" ref="BY61" ca="1">IFERROR(INDEX($I$3:$I$18,MATCH(1,($AM$3:$AM$18=$AR61&amp;$AQ61)*($J$3:$J$18=BY$3),0),0),"")</f>
        <v/>
      </c>
      <c r="BZ61" s="157" t="str">
        <f t="array" aca="1" ref="BZ61" ca="1">IFERROR(INDEX($L$3:$L$18,MATCH(1,($AM$3:$AM$18=$AR61&amp;$AQ61)*($J$3:$J$18=BZ$3),0),0),"")</f>
        <v/>
      </c>
      <c r="CA61" s="157" t="str">
        <f t="array" aca="1" ref="CA61" ca="1">IFERROR(INDEX($M$3:$M$18,MATCH(1,($AM$3:$AM$18=$AR61&amp;$AQ61)*($J$3:$J$18=CA$3),0),0),"")</f>
        <v/>
      </c>
      <c r="CB61" s="157" t="str">
        <f t="array" ref="CB61">IFERROR(INDEX($S$3:$S$34,MATCH(1,($AN$3:$AN$34=$AR61&amp;$AQ61)*($R$3:$R$34=CB$3),0),0),"")</f>
        <v/>
      </c>
      <c r="CC61" s="159" t="str">
        <f t="array" ref="CC61">IFERROR(INDEX($Q$3:$Q$34,MATCH(1,($AN$3:$AN$34=$AR61&amp;$AQ61)*($R$3:$R$34=CC$3),0),0),"")</f>
        <v/>
      </c>
      <c r="CD61" s="157" t="str">
        <f t="array" ref="CD61">IFERROR(INDEX($T$3:$T$34,MATCH(1,($AN$3:$AN$34=$AR61&amp;$AQ61)*($R$3:$R$34=CD$3),0),0),"")</f>
        <v/>
      </c>
      <c r="CE61" s="157" t="str">
        <f t="array" ref="CE61">IFERROR(INDEX($U$3:$U$34,MATCH(1,($AN$3:$AN$34=$AR61&amp;$AQ61)*($R$3:$R$34=CE$3),0),0),"")</f>
        <v/>
      </c>
      <c r="CF61" s="157" t="str">
        <f t="array" ref="CF61">IFERROR(INDEX($S$3:$S$34,MATCH(1,($AN$3:$AN$34=$AR61&amp;$AQ61)*($R$3:$R$34=CF$3),0),0),"")</f>
        <v/>
      </c>
      <c r="CG61" s="159" t="str">
        <f t="array" ref="CG61">IFERROR(INDEX($Q$3:$Q$34,MATCH(1,($AN$3:$AN$34=$AR61&amp;$AQ61)*($R$3:$R$34=CG$3),0),0),"")</f>
        <v/>
      </c>
      <c r="CH61" s="157" t="str">
        <f t="array" ref="CH61">IFERROR(INDEX($T$3:$T$34,MATCH(1,($AN$3:$AN$34=$AR61&amp;$AQ61)*($R$3:$R$34=CH$3),0),0),"")</f>
        <v/>
      </c>
      <c r="CI61" s="157" t="str">
        <f t="array" ref="CI61">IFERROR(INDEX($U$3:$U$34,MATCH(1,($AN$3:$AN$34=$AR61&amp;$AQ61)*($R$3:$R$34=CI$3),0),0),"")</f>
        <v/>
      </c>
      <c r="CJ61" s="157" t="str">
        <f t="array" ref="CJ61">IFERROR(INDEX($S$3:$S$34,MATCH(1,($AN$3:$AN$34=$AR61&amp;$AQ61)*($R$3:$R$34=CJ$3),0),0),"")</f>
        <v/>
      </c>
      <c r="CK61" s="159" t="str">
        <f t="array" ref="CK61">IFERROR(INDEX($Q$3:$Q$34,MATCH(1,($AN$3:$AN$34=$AR61&amp;$AQ61)*($R$3:$R$34=CK$3),0),0),"")</f>
        <v/>
      </c>
      <c r="CL61" s="157" t="str">
        <f t="array" ref="CL61">IFERROR(INDEX($T$3:$T$34,MATCH(1,($AN$3:$AN$34=$AR61&amp;$AQ61)*($R$3:$R$34=CL$3),0),0),"")</f>
        <v/>
      </c>
      <c r="CM61" s="157" t="str">
        <f t="array" ref="CM61">IFERROR(INDEX($U$3:$U$34,MATCH(1,($AN$3:$AN$34=$AR61&amp;$AQ61)*($R$3:$R$34=CM$3),0),0),"")</f>
        <v/>
      </c>
      <c r="CN61" s="157" t="str">
        <f t="array" ref="CN61">IFERROR(INDEX($S$3:$S$34,MATCH(1,($AN$3:$AN$34=$AR61&amp;$AQ61)*($R$3:$R$34=CN$3),0),0),"")</f>
        <v/>
      </c>
      <c r="CO61" s="159" t="str">
        <f t="array" ref="CO61">IFERROR(INDEX($Q$3:$Q$34,MATCH(1,($AN$3:$AN$34=$AR61&amp;$AQ61)*($R$3:$R$34=CO$3),0),0),"")</f>
        <v/>
      </c>
      <c r="CP61" s="157" t="str">
        <f t="array" ref="CP61">IFERROR(INDEX($T$3:$T$34,MATCH(1,($AN$3:$AN$34=$AR61&amp;$AQ61)*($R$3:$R$34=CP$3),0),0),"")</f>
        <v/>
      </c>
      <c r="CQ61" s="157" t="str">
        <f t="array" ref="CQ61">IFERROR(INDEX($U$3:$U$34,MATCH(1,($AN$3:$AN$34=$AR61&amp;$AQ61)*($R$3:$R$34=CQ$3),0),0),"")</f>
        <v/>
      </c>
      <c r="CR61" s="157" t="str">
        <f t="array" ref="CR61">IFERROR(INDEX($S$3:$S$34,MATCH(1,($AN$3:$AN$34=$AR61&amp;$AQ61)*($R$3:$R$34=CR$3),0),0),"")</f>
        <v/>
      </c>
      <c r="CS61" s="159" t="str">
        <f t="array" ref="CS61">IFERROR(INDEX($Q$3:$Q$34,MATCH(1,($AN$3:$AN$34=$AR61&amp;$AQ61)*($R$3:$R$34=CS$3),0),0),"")</f>
        <v/>
      </c>
      <c r="CT61" s="157" t="str">
        <f t="array" ref="CT61">IFERROR(INDEX($T$3:$T$34,MATCH(1,($AN$3:$AN$34=$AR61&amp;$AQ61)*($R$3:$R$34=CT$3),0),0),"")</f>
        <v/>
      </c>
      <c r="CU61" s="157" t="str">
        <f t="array" ref="CU61">IFERROR(INDEX($U$3:$U$34,MATCH(1,($AN$3:$AN$34=$AR61&amp;$AQ61)*($R$3:$R$34=CU$3),0),0),"")</f>
        <v/>
      </c>
      <c r="CV61" s="157" t="str">
        <f t="array" ref="CV61">IFERROR(INDEX($S$3:$S$34,MATCH(1,($AN$3:$AN$34=$AR61&amp;$AQ61)*($R$3:$R$34=CV$3),0),0),"")</f>
        <v/>
      </c>
      <c r="CW61" s="159" t="str">
        <f t="array" ref="CW61">IFERROR(INDEX($Q$3:$Q$34,MATCH(1,($AN$3:$AN$34=$AR61&amp;$AQ61)*($R$3:$R$34=CW$3),0),0),"")</f>
        <v/>
      </c>
      <c r="CX61" s="157" t="str">
        <f t="array" ref="CX61">IFERROR(INDEX($T$3:$T$34,MATCH(1,($AN$3:$AN$34=$AR61&amp;$AQ61)*($R$3:$R$34=CX$3),0),0),"")</f>
        <v/>
      </c>
      <c r="CY61" s="157" t="str">
        <f t="array" ref="CY61">IFERROR(INDEX($U$3:$U$34,MATCH(1,($AN$3:$AN$34=$AR61&amp;$AQ61)*($R$3:$R$34=CY$3),0),0),"")</f>
        <v/>
      </c>
      <c r="CZ61" s="157" t="str">
        <f t="array" ref="CZ61">IFERROR(INDEX($S$3:$S$34,MATCH(1,($AN$3:$AN$34=$AR61&amp;$AQ61)*($R$3:$R$34=CZ$3),0),0),"")</f>
        <v/>
      </c>
      <c r="DA61" s="159" t="str">
        <f t="array" ref="DA61">IFERROR(INDEX($Q$3:$Q$34,MATCH(1,($AN$3:$AN$34=$AR61&amp;$AQ61)*($R$3:$R$34=DA$3),0),0),"")</f>
        <v/>
      </c>
      <c r="DB61" s="157" t="str">
        <f t="array" ref="DB61">IFERROR(INDEX($T$3:$T$34,MATCH(1,($AN$3:$AN$34=$AR61&amp;$AQ61)*($R$3:$R$34=DB$3),0),0),"")</f>
        <v/>
      </c>
      <c r="DC61" s="157" t="str">
        <f t="array" ref="DC61">IFERROR(INDEX($U$3:$U$34,MATCH(1,($AN$3:$AN$34=$AR61&amp;$AQ61)*($R$3:$R$34=DC$3),0),0),"")</f>
        <v/>
      </c>
      <c r="DD61" s="157" t="str">
        <f t="array" ref="DD61">IFERROR(INDEX($AA$3:$AA$66,MATCH(1,($AO$3:$AO$66=$AR61&amp;$AQ61)*($Z$3:$Z$66=DD$3),0),0),"")</f>
        <v/>
      </c>
      <c r="DE61" s="159" t="str">
        <f t="array" ref="DE61">IFERROR(INDEX($Y$3:$Y$66,MATCH(1,($AO$3:$AO$66=$AR61&amp;$AQ61)*($Z$3:$Z$66=DE$3),0),0),"")</f>
        <v/>
      </c>
      <c r="DF61" s="157" t="str">
        <f t="array" ref="DF61">IFERROR(INDEX($AB$3:$AB$66,MATCH(1,($AO$3:$AO$66=$AR61&amp;$AQ61)*($Z$3:$Z$66=DF$3),0),0),"")</f>
        <v/>
      </c>
      <c r="DG61" s="157" t="str">
        <f t="array" ref="DG61">IFERROR(INDEX($AC$3:$AC$66,MATCH(1,($AO$3:$AO$66=$AR61&amp;$AQ61)*($Z$3:$Z$66=DG$3),0),0),"")</f>
        <v/>
      </c>
      <c r="DH61" s="157" t="str">
        <f t="array" ref="DH61">IFERROR(INDEX($AA$3:$AA$66,MATCH(1,($AO$3:$AO$66=$AR61&amp;$AQ61)*($Z$3:$Z$66=DH$3),0),0),"")</f>
        <v/>
      </c>
      <c r="DI61" s="159" t="str">
        <f t="array" ref="DI61">IFERROR(INDEX($Y$3:$Y$66,MATCH(1,($AO$3:$AO$66=$AR61&amp;$AQ61)*($Z$3:$Z$66=DI$3),0),0),"")</f>
        <v/>
      </c>
      <c r="DJ61" s="157" t="str">
        <f t="array" ref="DJ61">IFERROR(INDEX($AB$3:$AB$66,MATCH(1,($AO$3:$AO$66=$AR61&amp;$AQ61)*($Z$3:$Z$66=DJ$3),0),0),"")</f>
        <v/>
      </c>
      <c r="DK61" s="157" t="str">
        <f t="array" ref="DK61">IFERROR(INDEX($AC$3:$AC$66,MATCH(1,($AO$3:$AO$66=$AR61&amp;$AQ61)*($Z$3:$Z$66=DK$3),0),0),"")</f>
        <v/>
      </c>
      <c r="DL61" s="157" t="str">
        <f t="array" ref="DL61">IFERROR(INDEX($AA$3:$AA$66,MATCH(1,($AO$3:$AO$66=$AR61&amp;$AQ61)*($Z$3:$Z$66=DL$3),0),0),"")</f>
        <v/>
      </c>
      <c r="DM61" s="159" t="str">
        <f t="array" ref="DM61">IFERROR(INDEX($Y$3:$Y$66,MATCH(1,($AO$3:$AO$66=$AR61&amp;$AQ61)*($Z$3:$Z$66=DM$3),0),0),"")</f>
        <v/>
      </c>
      <c r="DN61" s="157" t="str">
        <f t="array" ref="DN61">IFERROR(INDEX($AB$3:$AB$66,MATCH(1,($AO$3:$AO$66=$AR61&amp;$AQ61)*($Z$3:$Z$66=DN$3),0),0),"")</f>
        <v/>
      </c>
      <c r="DO61" s="157" t="str">
        <f t="array" ref="DO61">IFERROR(INDEX($AC$3:$AC$66,MATCH(1,($AO$3:$AO$66=$AR61&amp;$AQ61)*($Z$3:$Z$66=DO$3),0),0),"")</f>
        <v/>
      </c>
      <c r="DP61" s="157" t="str">
        <f t="array" ref="DP61">IFERROR(INDEX($AA$3:$AA$66,MATCH(1,($AO$3:$AO$66=$AR61&amp;$AQ61)*($Z$3:$Z$66=DP$3),0),0),"")</f>
        <v/>
      </c>
      <c r="DQ61" s="159" t="str">
        <f t="array" ref="DQ61">IFERROR(INDEX($Y$3:$Y$66,MATCH(1,($AO$3:$AO$66=$AR61&amp;$AQ61)*($Z$3:$Z$66=DQ$3),0),0),"")</f>
        <v/>
      </c>
      <c r="DR61" s="157" t="str">
        <f t="array" ref="DR61">IFERROR(INDEX($AB$3:$AB$66,MATCH(1,($AO$3:$AO$66=$AR61&amp;$AQ61)*($Z$3:$Z$66=DR$3),0),0),"")</f>
        <v/>
      </c>
      <c r="DS61" s="157" t="str">
        <f t="array" ref="DS61">IFERROR(INDEX($AC$3:$AC$66,MATCH(1,($AO$3:$AO$66=$AR61&amp;$AQ61)*($Z$3:$Z$66=DS$3),0),0),"")</f>
        <v/>
      </c>
      <c r="DT61" s="157" t="str">
        <f t="array" ref="DT61">IFERROR(INDEX($AA$3:$AA$66,MATCH(1,($AO$3:$AO$66=$AR61&amp;$AQ61)*($Z$3:$Z$66=DT$3),0),0),"")</f>
        <v/>
      </c>
      <c r="DU61" s="159" t="str">
        <f t="array" ref="DU61">IFERROR(INDEX($Y$3:$Y$66,MATCH(1,($AO$3:$AO$66=$AR61&amp;$AQ61)*($Z$3:$Z$66=DU$3),0),0),"")</f>
        <v/>
      </c>
      <c r="DV61" s="157" t="str">
        <f t="array" ref="DV61">IFERROR(INDEX($AB$3:$AB$66,MATCH(1,($AO$3:$AO$66=$AR61&amp;$AQ61)*($Z$3:$Z$66=DV$3),0),0),"")</f>
        <v/>
      </c>
      <c r="DW61" s="157" t="str">
        <f t="array" ref="DW61">IFERROR(INDEX($AC$3:$AC$66,MATCH(1,($AO$3:$AO$66=$AR61&amp;$AQ61)*($Z$3:$Z$66=DW$3),0),0),"")</f>
        <v/>
      </c>
      <c r="DX61" s="157" t="str">
        <f t="array" ref="DX61">IFERROR(INDEX($AA$3:$AA$66,MATCH(1,($AO$3:$AO$66=$AR61&amp;$AQ61)*($Z$3:$Z$66=DX$3),0),0),"")</f>
        <v/>
      </c>
      <c r="DY61" s="159" t="str">
        <f t="array" ref="DY61">IFERROR(INDEX($Y$3:$Y$66,MATCH(1,($AO$3:$AO$66=$AR61&amp;$AQ61)*($Z$3:$Z$66=DY$3),0),0),"")</f>
        <v/>
      </c>
      <c r="DZ61" s="157" t="str">
        <f t="array" ref="DZ61">IFERROR(INDEX($AB$3:$AB$66,MATCH(1,($AO$3:$AO$66=$AR61&amp;$AQ61)*($Z$3:$Z$66=DZ$3),0),0),"")</f>
        <v/>
      </c>
      <c r="EA61" s="157" t="str">
        <f t="array" ref="EA61">IFERROR(INDEX($AC$3:$AC$66,MATCH(1,($AO$3:$AO$66=$AR61&amp;$AQ61)*($Z$3:$Z$66=EA$3),0),0),"")</f>
        <v/>
      </c>
      <c r="EB61" s="157" t="str">
        <f t="array" ref="EB61">IFERROR(INDEX($AA$3:$AA$66,MATCH(1,($AO$3:$AO$66=$AR61&amp;$AQ61)*($Z$3:$Z$66=EB$3),0),0),"")</f>
        <v/>
      </c>
      <c r="EC61" s="159" t="str">
        <f t="array" ref="EC61">IFERROR(INDEX($Y$3:$Y$66,MATCH(1,($AO$3:$AO$66=$AR61&amp;$AQ61)*($Z$3:$Z$66=EC$3),0),0),"")</f>
        <v/>
      </c>
      <c r="ED61" s="157" t="str">
        <f t="array" ref="ED61">IFERROR(INDEX($AB$3:$AB$66,MATCH(1,($AO$3:$AO$66=$AR61&amp;$AQ61)*($Z$3:$Z$66=ED$3),0),0),"")</f>
        <v/>
      </c>
      <c r="EE61" s="157" t="str">
        <f t="array" ref="EE61">IFERROR(INDEX($AC$3:$AC$66,MATCH(1,($AO$3:$AO$66=$AR61&amp;$AQ61)*($Z$3:$Z$66=EE$3),0),0),"")</f>
        <v/>
      </c>
      <c r="EF61" s="157" t="str">
        <f t="array" ref="EF61">IFERROR(INDEX($AI$3:$AI$130,MATCH(1,($AP$3:$AP$130=$AR61&amp;$AQ61)*($AH$3:$AH$130=EF$3),0),0),"")</f>
        <v/>
      </c>
      <c r="EG61" s="159" t="str">
        <f t="array" ref="EG61">IFERROR(INDEX($AG$3:$AG$130,MATCH(1,($AP$3:$AP$130=$AR61&amp;$AQ61)*($AH$3:$AH$130=EG$3),0),0),"")</f>
        <v/>
      </c>
      <c r="EH61" s="157" t="str">
        <f t="array" ref="EH61">IFERROR(INDEX($AJ$3:$AJ$130,MATCH(1,($AP$3:$AP$130=$AR61&amp;$AQ61)*($AH$3:$AH$130=EH$3),0),0),"")</f>
        <v/>
      </c>
      <c r="EI61" s="157" t="str">
        <f t="array" ref="EI61">IFERROR(INDEX($AK$3:$AK$130,MATCH(1,($AP$3:$AP$130=$AR61&amp;$AQ61)*($AH$3:$AH$130=EI$3),0),0),"")</f>
        <v/>
      </c>
      <c r="EJ61" s="157" t="str">
        <f t="array" ref="EJ61">IFERROR(INDEX($AI$3:$AI$130,MATCH(1,($AP$3:$AP$130=$AR61&amp;$AQ61)*($AH$3:$AH$130=EJ$3),0),0),"")</f>
        <v/>
      </c>
      <c r="EK61" s="159" t="str">
        <f t="array" ref="EK61">IFERROR(INDEX($AG$3:$AG$130,MATCH(1,($AP$3:$AP$130=$AR61&amp;$AQ61)*($AH$3:$AH$130=EK$3),0),0),"")</f>
        <v/>
      </c>
      <c r="EL61" s="157" t="str">
        <f t="array" ref="EL61">IFERROR(INDEX($AJ$3:$AJ$130,MATCH(1,($AP$3:$AP$130=$AR61&amp;$AQ61)*($AH$3:$AH$130=EL$3),0),0),"")</f>
        <v/>
      </c>
      <c r="EM61" s="157" t="str">
        <f t="array" ref="EM61">IFERROR(INDEX($AK$3:$AK$130,MATCH(1,($AP$3:$AP$130=$AR61&amp;$AQ61)*($AH$3:$AH$130=EM$3),0),0),"")</f>
        <v/>
      </c>
      <c r="EN61" s="157" t="str">
        <f t="array" ref="EN61">IFERROR(INDEX($AI$3:$AI$130,MATCH(1,($AP$3:$AP$130=$AR61&amp;$AQ61)*($AH$3:$AH$130=EN$3),0),0),"")</f>
        <v/>
      </c>
      <c r="EO61" s="159" t="str">
        <f t="array" ref="EO61">IFERROR(INDEX($AG$3:$AG$130,MATCH(1,($AP$3:$AP$130=$AR61&amp;$AQ61)*($AH$3:$AH$130=EO$3),0),0),"")</f>
        <v/>
      </c>
      <c r="EP61" s="157" t="str">
        <f t="array" ref="EP61">IFERROR(INDEX($AJ$3:$AJ$130,MATCH(1,($AP$3:$AP$130=$AR61&amp;$AQ61)*($AH$3:$AH$130=EP$3),0),0),"")</f>
        <v/>
      </c>
      <c r="EQ61" s="157" t="str">
        <f t="array" ref="EQ61">IFERROR(INDEX($AK$3:$AK$130,MATCH(1,($AP$3:$AP$130=$AR61&amp;$AQ61)*($AH$3:$AH$130=EQ$3),0),0),"")</f>
        <v/>
      </c>
      <c r="ER61" s="157" t="str">
        <f t="array" ref="ER61">IFERROR(INDEX($AI$3:$AI$130,MATCH(1,($AP$3:$AP$130=$AR61&amp;$AQ61)*($AH$3:$AH$130=ER$3),0),0),"")</f>
        <v/>
      </c>
      <c r="ES61" s="159" t="str">
        <f t="array" ref="ES61">IFERROR(INDEX($AG$3:$AG$130,MATCH(1,($AP$3:$AP$130=$AR61&amp;$AQ61)*($AH$3:$AH$130=ES$3),0),0),"")</f>
        <v/>
      </c>
      <c r="ET61" s="157" t="str">
        <f t="array" ref="ET61">IFERROR(INDEX($AJ$3:$AJ$130,MATCH(1,($AP$3:$AP$130=$AR61&amp;$AQ61)*($AH$3:$AH$130=ET$3),0),0),"")</f>
        <v/>
      </c>
      <c r="EU61" s="157" t="str">
        <f t="array" ref="EU61">IFERROR(INDEX($AK$3:$AK$130,MATCH(1,($AP$3:$AP$130=$AR61&amp;$AQ61)*($AH$3:$AH$130=EU$3),0),0),"")</f>
        <v/>
      </c>
      <c r="EV61" s="157" t="str">
        <f t="array" ref="EV61">IFERROR(INDEX($AI$3:$AI$130,MATCH(1,($AP$3:$AP$130=$AR61&amp;$AQ61)*($AH$3:$AH$130=EV$3),0),0),"")</f>
        <v/>
      </c>
      <c r="EW61" s="159" t="str">
        <f t="array" ref="EW61">IFERROR(INDEX($AG$3:$AG$130,MATCH(1,($AP$3:$AP$130=$AR61&amp;$AQ61)*($AH$3:$AH$130=EW$3),0),0),"")</f>
        <v/>
      </c>
      <c r="EX61" s="157" t="str">
        <f t="array" ref="EX61">IFERROR(INDEX($AJ$3:$AJ$130,MATCH(1,($AP$3:$AP$130=$AR61&amp;$AQ61)*($AH$3:$AH$130=EX$3),0),0),"")</f>
        <v/>
      </c>
      <c r="EY61" s="157" t="str">
        <f t="array" ref="EY61">IFERROR(INDEX($AK$3:$AK$130,MATCH(1,($AP$3:$AP$130=$AR61&amp;$AQ61)*($AH$3:$AH$130=EY$3),0),0),"")</f>
        <v/>
      </c>
      <c r="EZ61" s="157" t="str">
        <f t="array" ref="EZ61">IFERROR(INDEX($AI$3:$AI$130,MATCH(1,($AP$3:$AP$130=$AR61&amp;$AQ61)*($AH$3:$AH$130=EZ$3),0),0),"")</f>
        <v/>
      </c>
      <c r="FA61" s="159" t="str">
        <f t="array" ref="FA61">IFERROR(INDEX($AG$3:$AG$130,MATCH(1,($AP$3:$AP$130=$AR61&amp;$AQ61)*($AH$3:$AH$130=FA$3),0),0),"")</f>
        <v/>
      </c>
      <c r="FB61" s="157" t="str">
        <f t="array" ref="FB61">IFERROR(INDEX($AJ$3:$AJ$130,MATCH(1,($AP$3:$AP$130=$AR61&amp;$AQ61)*($AH$3:$AH$130=FB$3),0),0),"")</f>
        <v/>
      </c>
      <c r="FC61" s="157" t="str">
        <f t="array" ref="FC61">IFERROR(INDEX($AK$3:$AK$130,MATCH(1,($AP$3:$AP$130=$AR61&amp;$AQ61)*($AH$3:$AH$130=FC$3),0),0),"")</f>
        <v/>
      </c>
      <c r="FD61" s="157" t="str">
        <f t="array" ref="FD61">IFERROR(INDEX($AI$3:$AI$130,MATCH(1,($AP$3:$AP$130=$AR61&amp;$AQ61)*($AH$3:$AH$130=FD$3),0),0),"")</f>
        <v/>
      </c>
      <c r="FE61" s="159" t="str">
        <f t="array" ref="FE61">IFERROR(INDEX($AG$3:$AG$130,MATCH(1,($AP$3:$AP$130=$AR61&amp;$AQ61)*($AH$3:$AH$130=FE$3),0),0),"")</f>
        <v/>
      </c>
      <c r="FF61" s="157" t="str">
        <f t="array" ref="FF61">IFERROR(INDEX($AJ$3:$AJ$130,MATCH(1,($AP$3:$AP$130=$AR61&amp;$AQ61)*($AH$3:$AH$130=FF$3),0),0),"")</f>
        <v/>
      </c>
      <c r="FG61" s="157" t="str">
        <f t="array" ref="FG61">IFERROR(INDEX($AK$3:$AK$130,MATCH(1,($AP$3:$AP$130=$AR61&amp;$AQ61)*($AH$3:$AH$130=FG$3),0),0),"")</f>
        <v/>
      </c>
    </row>
    <row r="62" spans="2:163" ht="13.8" x14ac:dyDescent="0.25">
      <c r="B62" s="155">
        <f>dummy1!O68</f>
        <v>60</v>
      </c>
      <c r="C62" s="156">
        <f>dummy1!P68</f>
        <v>42040</v>
      </c>
      <c r="D62" s="157">
        <f>dummy1!Q68</f>
        <v>0.87500000000000011</v>
      </c>
      <c r="E62" s="155" t="str">
        <f>dummy1!R68</f>
        <v>Court 12</v>
      </c>
      <c r="X62" s="156"/>
      <c r="Y62" s="155"/>
      <c r="Z62" s="155"/>
      <c r="AA62" s="155"/>
      <c r="AG62" s="155" t="str">
        <f t="shared" si="34"/>
        <v/>
      </c>
      <c r="AH62" s="155" t="str">
        <f t="shared" si="35"/>
        <v/>
      </c>
      <c r="AI62" s="155" t="str">
        <f t="shared" si="36"/>
        <v/>
      </c>
      <c r="AJ62" s="155" t="str">
        <f t="shared" si="37"/>
        <v/>
      </c>
      <c r="AK62" s="155" t="str">
        <f t="shared" si="38"/>
        <v/>
      </c>
      <c r="AL62" s="154">
        <f>IF(dummy1!B69=dummy1!B68,IF(dummy1!C69&gt;1,AL61,AL61+1),1)</f>
        <v>4</v>
      </c>
      <c r="AO62" s="155" t="str">
        <f t="shared" si="41"/>
        <v>4Court 12</v>
      </c>
      <c r="AP62" s="155" t="str">
        <f t="shared" si="42"/>
        <v>4Court 12</v>
      </c>
      <c r="AQ62" s="155" t="str">
        <f t="shared" ref="AQ62" si="70">AQ61</f>
        <v>Court 8</v>
      </c>
      <c r="AR62" s="155">
        <f t="shared" si="68"/>
        <v>2</v>
      </c>
      <c r="AS62" s="155">
        <f t="shared" ca="1" si="51"/>
        <v>8</v>
      </c>
      <c r="AT62" s="155">
        <f t="shared" ca="1" si="52"/>
        <v>0</v>
      </c>
      <c r="AU62" s="155">
        <f t="shared" ca="1" si="53"/>
        <v>0</v>
      </c>
      <c r="AV62" s="155">
        <f t="shared" ca="1" si="54"/>
        <v>0</v>
      </c>
      <c r="AW62" s="155">
        <f t="shared" ca="1" si="55"/>
        <v>0</v>
      </c>
      <c r="AX62" s="155">
        <f t="shared" ca="1" si="56"/>
        <v>0</v>
      </c>
      <c r="AY62" s="155">
        <f t="shared" ca="1" si="57"/>
        <v>0</v>
      </c>
      <c r="AZ62" s="157" t="str">
        <f t="array" aca="1" ref="AZ62" ca="1">IFERROR(INDEX($K$3:$K$18,MATCH(1,($AM$3:$AM$18=$AR62&amp;$AQ62)*($J$3:$J$18=AZ$3),0),0),"")</f>
        <v/>
      </c>
      <c r="BA62" s="159" t="str">
        <f t="array" aca="1" ref="BA62" ca="1">IFERROR(INDEX($I$3:$I$18,MATCH(1,($AM$3:$AM$18=$AR62&amp;$AQ62)*($J$3:$J$18=BA$3),0),0),"")</f>
        <v/>
      </c>
      <c r="BB62" s="157" t="str">
        <f t="array" aca="1" ref="BB62" ca="1">IFERROR(INDEX($L$3:$L$18,MATCH(1,($AM$3:$AM$18=$AR62&amp;$AQ62)*($J$3:$J$18=BB$3),0),0),"")</f>
        <v/>
      </c>
      <c r="BC62" s="157" t="str">
        <f t="array" aca="1" ref="BC62" ca="1">IFERROR(INDEX($M$3:$M$18,MATCH(1,($AM$3:$AM$18=$AR62&amp;$AQ62)*($J$3:$J$18=BC$3),0),0),"")</f>
        <v/>
      </c>
      <c r="BD62" s="157" t="str">
        <f t="array" aca="1" ref="BD62" ca="1">IFERROR(INDEX($K$3:$K$18,MATCH(1,($AM$3:$AM$18=$AR62&amp;$AQ62)*($J$3:$J$18=BD$3),0),0),"")</f>
        <v/>
      </c>
      <c r="BE62" s="159" t="str">
        <f t="array" aca="1" ref="BE62" ca="1">IFERROR(INDEX($I$3:$I$18,MATCH(1,($AM$3:$AM$18=$AR62&amp;$AQ62)*($J$3:$J$18=BE$3),0),0),"")</f>
        <v/>
      </c>
      <c r="BF62" s="157" t="str">
        <f t="array" aca="1" ref="BF62" ca="1">IFERROR(INDEX($L$3:$L$18,MATCH(1,($AM$3:$AM$18=$AR62&amp;$AQ62)*($J$3:$J$18=BF$3),0),0),"")</f>
        <v/>
      </c>
      <c r="BG62" s="157" t="str">
        <f t="array" aca="1" ref="BG62" ca="1">IFERROR(INDEX($M$3:$M$18,MATCH(1,($AM$3:$AM$18=$AR62&amp;$AQ62)*($J$3:$J$18=BG$3),0),0),"")</f>
        <v/>
      </c>
      <c r="BH62" s="157" t="str">
        <f t="array" aca="1" ref="BH62" ca="1">IFERROR(INDEX($K$3:$K$18,MATCH(1,($AM$3:$AM$18=$AR62&amp;$AQ62)*($J$3:$J$18=BH$3),0),0),"")</f>
        <v/>
      </c>
      <c r="BI62" s="159" t="str">
        <f t="array" aca="1" ref="BI62" ca="1">IFERROR(INDEX($I$3:$I$18,MATCH(1,($AM$3:$AM$18=$AR62&amp;$AQ62)*($J$3:$J$18=BI$3),0),0),"")</f>
        <v/>
      </c>
      <c r="BJ62" s="157" t="str">
        <f t="array" aca="1" ref="BJ62" ca="1">IFERROR(INDEX($L$3:$L$18,MATCH(1,($AM$3:$AM$18=$AR62&amp;$AQ62)*($J$3:$J$18=BJ$3),0),0),"")</f>
        <v/>
      </c>
      <c r="BK62" s="157" t="str">
        <f t="array" aca="1" ref="BK62" ca="1">IFERROR(INDEX($M$3:$M$18,MATCH(1,($AM$3:$AM$18=$AR62&amp;$AQ62)*($J$3:$J$18=BK$3),0),0),"")</f>
        <v/>
      </c>
      <c r="BL62" s="157" t="str">
        <f t="array" aca="1" ref="BL62" ca="1">IFERROR(INDEX($K$3:$K$18,MATCH(1,($AM$3:$AM$18=$AR62&amp;$AQ62)*($J$3:$J$18=BL$3),0),0),"")</f>
        <v/>
      </c>
      <c r="BM62" s="159" t="str">
        <f t="array" aca="1" ref="BM62" ca="1">IFERROR(INDEX($I$3:$I$18,MATCH(1,($AM$3:$AM$18=$AR62&amp;$AQ62)*($J$3:$J$18=BM$3),0),0),"")</f>
        <v/>
      </c>
      <c r="BN62" s="157" t="str">
        <f t="array" aca="1" ref="BN62" ca="1">IFERROR(INDEX($L$3:$L$18,MATCH(1,($AM$3:$AM$18=$AR62&amp;$AQ62)*($J$3:$J$18=BN$3),0),0),"")</f>
        <v/>
      </c>
      <c r="BO62" s="157" t="str">
        <f t="array" aca="1" ref="BO62" ca="1">IFERROR(INDEX($M$3:$M$18,MATCH(1,($AM$3:$AM$18=$AR62&amp;$AQ62)*($J$3:$J$18=BO$3),0),0),"")</f>
        <v/>
      </c>
      <c r="BP62" s="157" t="str">
        <f t="array" aca="1" ref="BP62" ca="1">IFERROR(INDEX($K$3:$K$18,MATCH(1,($AM$3:$AM$18=$AR62&amp;$AQ62)*($J$3:$J$18=BP$3),0),0),"")</f>
        <v/>
      </c>
      <c r="BQ62" s="159" t="str">
        <f t="array" aca="1" ref="BQ62" ca="1">IFERROR(INDEX($I$3:$I$18,MATCH(1,($AM$3:$AM$18=$AR62&amp;$AQ62)*($J$3:$J$18=BQ$3),0),0),"")</f>
        <v/>
      </c>
      <c r="BR62" s="157" t="str">
        <f t="array" aca="1" ref="BR62" ca="1">IFERROR(INDEX($L$3:$L$18,MATCH(1,($AM$3:$AM$18=$AR62&amp;$AQ62)*($J$3:$J$18=BR$3),0),0),"")</f>
        <v/>
      </c>
      <c r="BS62" s="157" t="str">
        <f t="array" aca="1" ref="BS62" ca="1">IFERROR(INDEX($M$3:$M$18,MATCH(1,($AM$3:$AM$18=$AR62&amp;$AQ62)*($J$3:$J$18=BS$3),0),0),"")</f>
        <v/>
      </c>
      <c r="BT62" s="157" t="str">
        <f t="array" aca="1" ref="BT62" ca="1">IFERROR(INDEX($K$3:$K$18,MATCH(1,($AM$3:$AM$18=$AR62&amp;$AQ62)*($J$3:$J$18=BT$3),0),0),"")</f>
        <v/>
      </c>
      <c r="BU62" s="159" t="str">
        <f t="array" aca="1" ref="BU62" ca="1">IFERROR(INDEX($I$3:$I$18,MATCH(1,($AM$3:$AM$18=$AR62&amp;$AQ62)*($J$3:$J$18=BU$3),0),0),"")</f>
        <v/>
      </c>
      <c r="BV62" s="157" t="str">
        <f t="array" aca="1" ref="BV62" ca="1">IFERROR(INDEX($L$3:$L$18,MATCH(1,($AM$3:$AM$18=$AR62&amp;$AQ62)*($J$3:$J$18=BV$3),0),0),"")</f>
        <v/>
      </c>
      <c r="BW62" s="157" t="str">
        <f t="array" aca="1" ref="BW62" ca="1">IFERROR(INDEX($M$3:$M$18,MATCH(1,($AM$3:$AM$18=$AR62&amp;$AQ62)*($J$3:$J$18=BW$3),0),0),"")</f>
        <v/>
      </c>
      <c r="BX62" s="157" t="str">
        <f t="array" aca="1" ref="BX62" ca="1">IFERROR(INDEX($K$3:$K$18,MATCH(1,($AM$3:$AM$18=$AR62&amp;$AQ62)*($J$3:$J$18=BX$3),0),0),"")</f>
        <v/>
      </c>
      <c r="BY62" s="159" t="str">
        <f t="array" aca="1" ref="BY62" ca="1">IFERROR(INDEX($I$3:$I$18,MATCH(1,($AM$3:$AM$18=$AR62&amp;$AQ62)*($J$3:$J$18=BY$3),0),0),"")</f>
        <v/>
      </c>
      <c r="BZ62" s="157" t="str">
        <f t="array" aca="1" ref="BZ62" ca="1">IFERROR(INDEX($L$3:$L$18,MATCH(1,($AM$3:$AM$18=$AR62&amp;$AQ62)*($J$3:$J$18=BZ$3),0),0),"")</f>
        <v/>
      </c>
      <c r="CA62" s="157" t="str">
        <f t="array" aca="1" ref="CA62" ca="1">IFERROR(INDEX($M$3:$M$18,MATCH(1,($AM$3:$AM$18=$AR62&amp;$AQ62)*($J$3:$J$18=CA$3),0),0),"")</f>
        <v/>
      </c>
      <c r="CB62" s="157" t="str">
        <f t="array" ref="CB62">IFERROR(INDEX($S$3:$S$34,MATCH(1,($AN$3:$AN$34=$AR62&amp;$AQ62)*($R$3:$R$34=CB$3),0),0),"")</f>
        <v/>
      </c>
      <c r="CC62" s="159" t="str">
        <f t="array" ref="CC62">IFERROR(INDEX($Q$3:$Q$34,MATCH(1,($AN$3:$AN$34=$AR62&amp;$AQ62)*($R$3:$R$34=CC$3),0),0),"")</f>
        <v/>
      </c>
      <c r="CD62" s="157" t="str">
        <f t="array" ref="CD62">IFERROR(INDEX($T$3:$T$34,MATCH(1,($AN$3:$AN$34=$AR62&amp;$AQ62)*($R$3:$R$34=CD$3),0),0),"")</f>
        <v/>
      </c>
      <c r="CE62" s="157" t="str">
        <f t="array" ref="CE62">IFERROR(INDEX($U$3:$U$34,MATCH(1,($AN$3:$AN$34=$AR62&amp;$AQ62)*($R$3:$R$34=CE$3),0),0),"")</f>
        <v/>
      </c>
      <c r="CF62" s="157" t="str">
        <f t="array" ref="CF62">IFERROR(INDEX($S$3:$S$34,MATCH(1,($AN$3:$AN$34=$AR62&amp;$AQ62)*($R$3:$R$34=CF$3),0),0),"")</f>
        <v/>
      </c>
      <c r="CG62" s="159" t="str">
        <f t="array" ref="CG62">IFERROR(INDEX($Q$3:$Q$34,MATCH(1,($AN$3:$AN$34=$AR62&amp;$AQ62)*($R$3:$R$34=CG$3),0),0),"")</f>
        <v/>
      </c>
      <c r="CH62" s="157" t="str">
        <f t="array" ref="CH62">IFERROR(INDEX($T$3:$T$34,MATCH(1,($AN$3:$AN$34=$AR62&amp;$AQ62)*($R$3:$R$34=CH$3),0),0),"")</f>
        <v/>
      </c>
      <c r="CI62" s="157" t="str">
        <f t="array" ref="CI62">IFERROR(INDEX($U$3:$U$34,MATCH(1,($AN$3:$AN$34=$AR62&amp;$AQ62)*($R$3:$R$34=CI$3),0),0),"")</f>
        <v/>
      </c>
      <c r="CJ62" s="157" t="str">
        <f t="array" ref="CJ62">IFERROR(INDEX($S$3:$S$34,MATCH(1,($AN$3:$AN$34=$AR62&amp;$AQ62)*($R$3:$R$34=CJ$3),0),0),"")</f>
        <v/>
      </c>
      <c r="CK62" s="159" t="str">
        <f t="array" ref="CK62">IFERROR(INDEX($Q$3:$Q$34,MATCH(1,($AN$3:$AN$34=$AR62&amp;$AQ62)*($R$3:$R$34=CK$3),0),0),"")</f>
        <v/>
      </c>
      <c r="CL62" s="157" t="str">
        <f t="array" ref="CL62">IFERROR(INDEX($T$3:$T$34,MATCH(1,($AN$3:$AN$34=$AR62&amp;$AQ62)*($R$3:$R$34=CL$3),0),0),"")</f>
        <v/>
      </c>
      <c r="CM62" s="157" t="str">
        <f t="array" ref="CM62">IFERROR(INDEX($U$3:$U$34,MATCH(1,($AN$3:$AN$34=$AR62&amp;$AQ62)*($R$3:$R$34=CM$3),0),0),"")</f>
        <v/>
      </c>
      <c r="CN62" s="157" t="str">
        <f t="array" ref="CN62">IFERROR(INDEX($S$3:$S$34,MATCH(1,($AN$3:$AN$34=$AR62&amp;$AQ62)*($R$3:$R$34=CN$3),0),0),"")</f>
        <v/>
      </c>
      <c r="CO62" s="159" t="str">
        <f t="array" ref="CO62">IFERROR(INDEX($Q$3:$Q$34,MATCH(1,($AN$3:$AN$34=$AR62&amp;$AQ62)*($R$3:$R$34=CO$3),0),0),"")</f>
        <v/>
      </c>
      <c r="CP62" s="157" t="str">
        <f t="array" ref="CP62">IFERROR(INDEX($T$3:$T$34,MATCH(1,($AN$3:$AN$34=$AR62&amp;$AQ62)*($R$3:$R$34=CP$3),0),0),"")</f>
        <v/>
      </c>
      <c r="CQ62" s="157" t="str">
        <f t="array" ref="CQ62">IFERROR(INDEX($U$3:$U$34,MATCH(1,($AN$3:$AN$34=$AR62&amp;$AQ62)*($R$3:$R$34=CQ$3),0),0),"")</f>
        <v/>
      </c>
      <c r="CR62" s="157" t="str">
        <f t="array" ref="CR62">IFERROR(INDEX($S$3:$S$34,MATCH(1,($AN$3:$AN$34=$AR62&amp;$AQ62)*($R$3:$R$34=CR$3),0),0),"")</f>
        <v/>
      </c>
      <c r="CS62" s="159" t="str">
        <f t="array" ref="CS62">IFERROR(INDEX($Q$3:$Q$34,MATCH(1,($AN$3:$AN$34=$AR62&amp;$AQ62)*($R$3:$R$34=CS$3),0),0),"")</f>
        <v/>
      </c>
      <c r="CT62" s="157" t="str">
        <f t="array" ref="CT62">IFERROR(INDEX($T$3:$T$34,MATCH(1,($AN$3:$AN$34=$AR62&amp;$AQ62)*($R$3:$R$34=CT$3),0),0),"")</f>
        <v/>
      </c>
      <c r="CU62" s="157" t="str">
        <f t="array" ref="CU62">IFERROR(INDEX($U$3:$U$34,MATCH(1,($AN$3:$AN$34=$AR62&amp;$AQ62)*($R$3:$R$34=CU$3),0),0),"")</f>
        <v/>
      </c>
      <c r="CV62" s="157" t="str">
        <f t="array" ref="CV62">IFERROR(INDEX($S$3:$S$34,MATCH(1,($AN$3:$AN$34=$AR62&amp;$AQ62)*($R$3:$R$34=CV$3),0),0),"")</f>
        <v/>
      </c>
      <c r="CW62" s="159" t="str">
        <f t="array" ref="CW62">IFERROR(INDEX($Q$3:$Q$34,MATCH(1,($AN$3:$AN$34=$AR62&amp;$AQ62)*($R$3:$R$34=CW$3),0),0),"")</f>
        <v/>
      </c>
      <c r="CX62" s="157" t="str">
        <f t="array" ref="CX62">IFERROR(INDEX($T$3:$T$34,MATCH(1,($AN$3:$AN$34=$AR62&amp;$AQ62)*($R$3:$R$34=CX$3),0),0),"")</f>
        <v/>
      </c>
      <c r="CY62" s="157" t="str">
        <f t="array" ref="CY62">IFERROR(INDEX($U$3:$U$34,MATCH(1,($AN$3:$AN$34=$AR62&amp;$AQ62)*($R$3:$R$34=CY$3),0),0),"")</f>
        <v/>
      </c>
      <c r="CZ62" s="157" t="str">
        <f t="array" ref="CZ62">IFERROR(INDEX($S$3:$S$34,MATCH(1,($AN$3:$AN$34=$AR62&amp;$AQ62)*($R$3:$R$34=CZ$3),0),0),"")</f>
        <v/>
      </c>
      <c r="DA62" s="159" t="str">
        <f t="array" ref="DA62">IFERROR(INDEX($Q$3:$Q$34,MATCH(1,($AN$3:$AN$34=$AR62&amp;$AQ62)*($R$3:$R$34=DA$3),0),0),"")</f>
        <v/>
      </c>
      <c r="DB62" s="157" t="str">
        <f t="array" ref="DB62">IFERROR(INDEX($T$3:$T$34,MATCH(1,($AN$3:$AN$34=$AR62&amp;$AQ62)*($R$3:$R$34=DB$3),0),0),"")</f>
        <v/>
      </c>
      <c r="DC62" s="157" t="str">
        <f t="array" ref="DC62">IFERROR(INDEX($U$3:$U$34,MATCH(1,($AN$3:$AN$34=$AR62&amp;$AQ62)*($R$3:$R$34=DC$3),0),0),"")</f>
        <v/>
      </c>
      <c r="DD62" s="157" t="str">
        <f t="array" ref="DD62">IFERROR(INDEX($AA$3:$AA$66,MATCH(1,($AO$3:$AO$66=$AR62&amp;$AQ62)*($Z$3:$Z$66=DD$3),0),0),"")</f>
        <v/>
      </c>
      <c r="DE62" s="159" t="str">
        <f t="array" ref="DE62">IFERROR(INDEX($Y$3:$Y$66,MATCH(1,($AO$3:$AO$66=$AR62&amp;$AQ62)*($Z$3:$Z$66=DE$3),0),0),"")</f>
        <v/>
      </c>
      <c r="DF62" s="157" t="str">
        <f t="array" ref="DF62">IFERROR(INDEX($AB$3:$AB$66,MATCH(1,($AO$3:$AO$66=$AR62&amp;$AQ62)*($Z$3:$Z$66=DF$3),0),0),"")</f>
        <v/>
      </c>
      <c r="DG62" s="157" t="str">
        <f t="array" ref="DG62">IFERROR(INDEX($AC$3:$AC$66,MATCH(1,($AO$3:$AO$66=$AR62&amp;$AQ62)*($Z$3:$Z$66=DG$3),0),0),"")</f>
        <v/>
      </c>
      <c r="DH62" s="157" t="str">
        <f t="array" ref="DH62">IFERROR(INDEX($AA$3:$AA$66,MATCH(1,($AO$3:$AO$66=$AR62&amp;$AQ62)*($Z$3:$Z$66=DH$3),0),0),"")</f>
        <v/>
      </c>
      <c r="DI62" s="159" t="str">
        <f t="array" ref="DI62">IFERROR(INDEX($Y$3:$Y$66,MATCH(1,($AO$3:$AO$66=$AR62&amp;$AQ62)*($Z$3:$Z$66=DI$3),0),0),"")</f>
        <v/>
      </c>
      <c r="DJ62" s="157" t="str">
        <f t="array" ref="DJ62">IFERROR(INDEX($AB$3:$AB$66,MATCH(1,($AO$3:$AO$66=$AR62&amp;$AQ62)*($Z$3:$Z$66=DJ$3),0),0),"")</f>
        <v/>
      </c>
      <c r="DK62" s="157" t="str">
        <f t="array" ref="DK62">IFERROR(INDEX($AC$3:$AC$66,MATCH(1,($AO$3:$AO$66=$AR62&amp;$AQ62)*($Z$3:$Z$66=DK$3),0),0),"")</f>
        <v/>
      </c>
      <c r="DL62" s="157" t="str">
        <f t="array" ref="DL62">IFERROR(INDEX($AA$3:$AA$66,MATCH(1,($AO$3:$AO$66=$AR62&amp;$AQ62)*($Z$3:$Z$66=DL$3),0),0),"")</f>
        <v/>
      </c>
      <c r="DM62" s="159" t="str">
        <f t="array" ref="DM62">IFERROR(INDEX($Y$3:$Y$66,MATCH(1,($AO$3:$AO$66=$AR62&amp;$AQ62)*($Z$3:$Z$66=DM$3),0),0),"")</f>
        <v/>
      </c>
      <c r="DN62" s="157" t="str">
        <f t="array" ref="DN62">IFERROR(INDEX($AB$3:$AB$66,MATCH(1,($AO$3:$AO$66=$AR62&amp;$AQ62)*($Z$3:$Z$66=DN$3),0),0),"")</f>
        <v/>
      </c>
      <c r="DO62" s="157" t="str">
        <f t="array" ref="DO62">IFERROR(INDEX($AC$3:$AC$66,MATCH(1,($AO$3:$AO$66=$AR62&amp;$AQ62)*($Z$3:$Z$66=DO$3),0),0),"")</f>
        <v/>
      </c>
      <c r="DP62" s="157" t="str">
        <f t="array" ref="DP62">IFERROR(INDEX($AA$3:$AA$66,MATCH(1,($AO$3:$AO$66=$AR62&amp;$AQ62)*($Z$3:$Z$66=DP$3),0),0),"")</f>
        <v/>
      </c>
      <c r="DQ62" s="159" t="str">
        <f t="array" ref="DQ62">IFERROR(INDEX($Y$3:$Y$66,MATCH(1,($AO$3:$AO$66=$AR62&amp;$AQ62)*($Z$3:$Z$66=DQ$3),0),0),"")</f>
        <v/>
      </c>
      <c r="DR62" s="157" t="str">
        <f t="array" ref="DR62">IFERROR(INDEX($AB$3:$AB$66,MATCH(1,($AO$3:$AO$66=$AR62&amp;$AQ62)*($Z$3:$Z$66=DR$3),0),0),"")</f>
        <v/>
      </c>
      <c r="DS62" s="157" t="str">
        <f t="array" ref="DS62">IFERROR(INDEX($AC$3:$AC$66,MATCH(1,($AO$3:$AO$66=$AR62&amp;$AQ62)*($Z$3:$Z$66=DS$3),0),0),"")</f>
        <v/>
      </c>
      <c r="DT62" s="157" t="str">
        <f t="array" ref="DT62">IFERROR(INDEX($AA$3:$AA$66,MATCH(1,($AO$3:$AO$66=$AR62&amp;$AQ62)*($Z$3:$Z$66=DT$3),0),0),"")</f>
        <v/>
      </c>
      <c r="DU62" s="159" t="str">
        <f t="array" ref="DU62">IFERROR(INDEX($Y$3:$Y$66,MATCH(1,($AO$3:$AO$66=$AR62&amp;$AQ62)*($Z$3:$Z$66=DU$3),0),0),"")</f>
        <v/>
      </c>
      <c r="DV62" s="157" t="str">
        <f t="array" ref="DV62">IFERROR(INDEX($AB$3:$AB$66,MATCH(1,($AO$3:$AO$66=$AR62&amp;$AQ62)*($Z$3:$Z$66=DV$3),0),0),"")</f>
        <v/>
      </c>
      <c r="DW62" s="157" t="str">
        <f t="array" ref="DW62">IFERROR(INDEX($AC$3:$AC$66,MATCH(1,($AO$3:$AO$66=$AR62&amp;$AQ62)*($Z$3:$Z$66=DW$3),0),0),"")</f>
        <v/>
      </c>
      <c r="DX62" s="157" t="str">
        <f t="array" ref="DX62">IFERROR(INDEX($AA$3:$AA$66,MATCH(1,($AO$3:$AO$66=$AR62&amp;$AQ62)*($Z$3:$Z$66=DX$3),0),0),"")</f>
        <v/>
      </c>
      <c r="DY62" s="159" t="str">
        <f t="array" ref="DY62">IFERROR(INDEX($Y$3:$Y$66,MATCH(1,($AO$3:$AO$66=$AR62&amp;$AQ62)*($Z$3:$Z$66=DY$3),0),0),"")</f>
        <v/>
      </c>
      <c r="DZ62" s="157" t="str">
        <f t="array" ref="DZ62">IFERROR(INDEX($AB$3:$AB$66,MATCH(1,($AO$3:$AO$66=$AR62&amp;$AQ62)*($Z$3:$Z$66=DZ$3),0),0),"")</f>
        <v/>
      </c>
      <c r="EA62" s="157" t="str">
        <f t="array" ref="EA62">IFERROR(INDEX($AC$3:$AC$66,MATCH(1,($AO$3:$AO$66=$AR62&amp;$AQ62)*($Z$3:$Z$66=EA$3),0),0),"")</f>
        <v/>
      </c>
      <c r="EB62" s="157" t="str">
        <f t="array" ref="EB62">IFERROR(INDEX($AA$3:$AA$66,MATCH(1,($AO$3:$AO$66=$AR62&amp;$AQ62)*($Z$3:$Z$66=EB$3),0),0),"")</f>
        <v/>
      </c>
      <c r="EC62" s="159" t="str">
        <f t="array" ref="EC62">IFERROR(INDEX($Y$3:$Y$66,MATCH(1,($AO$3:$AO$66=$AR62&amp;$AQ62)*($Z$3:$Z$66=EC$3),0),0),"")</f>
        <v/>
      </c>
      <c r="ED62" s="157" t="str">
        <f t="array" ref="ED62">IFERROR(INDEX($AB$3:$AB$66,MATCH(1,($AO$3:$AO$66=$AR62&amp;$AQ62)*($Z$3:$Z$66=ED$3),0),0),"")</f>
        <v/>
      </c>
      <c r="EE62" s="157" t="str">
        <f t="array" ref="EE62">IFERROR(INDEX($AC$3:$AC$66,MATCH(1,($AO$3:$AO$66=$AR62&amp;$AQ62)*($Z$3:$Z$66=EE$3),0),0),"")</f>
        <v/>
      </c>
      <c r="EF62" s="157" t="str">
        <f t="array" ref="EF62">IFERROR(INDEX($AI$3:$AI$130,MATCH(1,($AP$3:$AP$130=$AR62&amp;$AQ62)*($AH$3:$AH$130=EF$3),0),0),"")</f>
        <v/>
      </c>
      <c r="EG62" s="159" t="str">
        <f t="array" ref="EG62">IFERROR(INDEX($AG$3:$AG$130,MATCH(1,($AP$3:$AP$130=$AR62&amp;$AQ62)*($AH$3:$AH$130=EG$3),0),0),"")</f>
        <v/>
      </c>
      <c r="EH62" s="157" t="str">
        <f t="array" ref="EH62">IFERROR(INDEX($AJ$3:$AJ$130,MATCH(1,($AP$3:$AP$130=$AR62&amp;$AQ62)*($AH$3:$AH$130=EH$3),0),0),"")</f>
        <v/>
      </c>
      <c r="EI62" s="157" t="str">
        <f t="array" ref="EI62">IFERROR(INDEX($AK$3:$AK$130,MATCH(1,($AP$3:$AP$130=$AR62&amp;$AQ62)*($AH$3:$AH$130=EI$3),0),0),"")</f>
        <v/>
      </c>
      <c r="EJ62" s="157" t="str">
        <f t="array" ref="EJ62">IFERROR(INDEX($AI$3:$AI$130,MATCH(1,($AP$3:$AP$130=$AR62&amp;$AQ62)*($AH$3:$AH$130=EJ$3),0),0),"")</f>
        <v/>
      </c>
      <c r="EK62" s="159" t="str">
        <f t="array" ref="EK62">IFERROR(INDEX($AG$3:$AG$130,MATCH(1,($AP$3:$AP$130=$AR62&amp;$AQ62)*($AH$3:$AH$130=EK$3),0),0),"")</f>
        <v/>
      </c>
      <c r="EL62" s="157" t="str">
        <f t="array" ref="EL62">IFERROR(INDEX($AJ$3:$AJ$130,MATCH(1,($AP$3:$AP$130=$AR62&amp;$AQ62)*($AH$3:$AH$130=EL$3),0),0),"")</f>
        <v/>
      </c>
      <c r="EM62" s="157" t="str">
        <f t="array" ref="EM62">IFERROR(INDEX($AK$3:$AK$130,MATCH(1,($AP$3:$AP$130=$AR62&amp;$AQ62)*($AH$3:$AH$130=EM$3),0),0),"")</f>
        <v/>
      </c>
      <c r="EN62" s="157" t="str">
        <f t="array" ref="EN62">IFERROR(INDEX($AI$3:$AI$130,MATCH(1,($AP$3:$AP$130=$AR62&amp;$AQ62)*($AH$3:$AH$130=EN$3),0),0),"")</f>
        <v/>
      </c>
      <c r="EO62" s="159" t="str">
        <f t="array" ref="EO62">IFERROR(INDEX($AG$3:$AG$130,MATCH(1,($AP$3:$AP$130=$AR62&amp;$AQ62)*($AH$3:$AH$130=EO$3),0),0),"")</f>
        <v/>
      </c>
      <c r="EP62" s="157" t="str">
        <f t="array" ref="EP62">IFERROR(INDEX($AJ$3:$AJ$130,MATCH(1,($AP$3:$AP$130=$AR62&amp;$AQ62)*($AH$3:$AH$130=EP$3),0),0),"")</f>
        <v/>
      </c>
      <c r="EQ62" s="157" t="str">
        <f t="array" ref="EQ62">IFERROR(INDEX($AK$3:$AK$130,MATCH(1,($AP$3:$AP$130=$AR62&amp;$AQ62)*($AH$3:$AH$130=EQ$3),0),0),"")</f>
        <v/>
      </c>
      <c r="ER62" s="157" t="str">
        <f t="array" ref="ER62">IFERROR(INDEX($AI$3:$AI$130,MATCH(1,($AP$3:$AP$130=$AR62&amp;$AQ62)*($AH$3:$AH$130=ER$3),0),0),"")</f>
        <v/>
      </c>
      <c r="ES62" s="159" t="str">
        <f t="array" ref="ES62">IFERROR(INDEX($AG$3:$AG$130,MATCH(1,($AP$3:$AP$130=$AR62&amp;$AQ62)*($AH$3:$AH$130=ES$3),0),0),"")</f>
        <v/>
      </c>
      <c r="ET62" s="157" t="str">
        <f t="array" ref="ET62">IFERROR(INDEX($AJ$3:$AJ$130,MATCH(1,($AP$3:$AP$130=$AR62&amp;$AQ62)*($AH$3:$AH$130=ET$3),0),0),"")</f>
        <v/>
      </c>
      <c r="EU62" s="157" t="str">
        <f t="array" ref="EU62">IFERROR(INDEX($AK$3:$AK$130,MATCH(1,($AP$3:$AP$130=$AR62&amp;$AQ62)*($AH$3:$AH$130=EU$3),0),0),"")</f>
        <v/>
      </c>
      <c r="EV62" s="157" t="str">
        <f t="array" ref="EV62">IFERROR(INDEX($AI$3:$AI$130,MATCH(1,($AP$3:$AP$130=$AR62&amp;$AQ62)*($AH$3:$AH$130=EV$3),0),0),"")</f>
        <v/>
      </c>
      <c r="EW62" s="159" t="str">
        <f t="array" ref="EW62">IFERROR(INDEX($AG$3:$AG$130,MATCH(1,($AP$3:$AP$130=$AR62&amp;$AQ62)*($AH$3:$AH$130=EW$3),0),0),"")</f>
        <v/>
      </c>
      <c r="EX62" s="157" t="str">
        <f t="array" ref="EX62">IFERROR(INDEX($AJ$3:$AJ$130,MATCH(1,($AP$3:$AP$130=$AR62&amp;$AQ62)*($AH$3:$AH$130=EX$3),0),0),"")</f>
        <v/>
      </c>
      <c r="EY62" s="157" t="str">
        <f t="array" ref="EY62">IFERROR(INDEX($AK$3:$AK$130,MATCH(1,($AP$3:$AP$130=$AR62&amp;$AQ62)*($AH$3:$AH$130=EY$3),0),0),"")</f>
        <v/>
      </c>
      <c r="EZ62" s="157" t="str">
        <f t="array" ref="EZ62">IFERROR(INDEX($AI$3:$AI$130,MATCH(1,($AP$3:$AP$130=$AR62&amp;$AQ62)*($AH$3:$AH$130=EZ$3),0),0),"")</f>
        <v/>
      </c>
      <c r="FA62" s="159" t="str">
        <f t="array" ref="FA62">IFERROR(INDEX($AG$3:$AG$130,MATCH(1,($AP$3:$AP$130=$AR62&amp;$AQ62)*($AH$3:$AH$130=FA$3),0),0),"")</f>
        <v/>
      </c>
      <c r="FB62" s="157" t="str">
        <f t="array" ref="FB62">IFERROR(INDEX($AJ$3:$AJ$130,MATCH(1,($AP$3:$AP$130=$AR62&amp;$AQ62)*($AH$3:$AH$130=FB$3),0),0),"")</f>
        <v/>
      </c>
      <c r="FC62" s="157" t="str">
        <f t="array" ref="FC62">IFERROR(INDEX($AK$3:$AK$130,MATCH(1,($AP$3:$AP$130=$AR62&amp;$AQ62)*($AH$3:$AH$130=FC$3),0),0),"")</f>
        <v/>
      </c>
      <c r="FD62" s="157" t="str">
        <f t="array" ref="FD62">IFERROR(INDEX($AI$3:$AI$130,MATCH(1,($AP$3:$AP$130=$AR62&amp;$AQ62)*($AH$3:$AH$130=FD$3),0),0),"")</f>
        <v/>
      </c>
      <c r="FE62" s="159" t="str">
        <f t="array" ref="FE62">IFERROR(INDEX($AG$3:$AG$130,MATCH(1,($AP$3:$AP$130=$AR62&amp;$AQ62)*($AH$3:$AH$130=FE$3),0),0),"")</f>
        <v/>
      </c>
      <c r="FF62" s="157" t="str">
        <f t="array" ref="FF62">IFERROR(INDEX($AJ$3:$AJ$130,MATCH(1,($AP$3:$AP$130=$AR62&amp;$AQ62)*($AH$3:$AH$130=FF$3),0),0),"")</f>
        <v/>
      </c>
      <c r="FG62" s="157" t="str">
        <f t="array" ref="FG62">IFERROR(INDEX($AK$3:$AK$130,MATCH(1,($AP$3:$AP$130=$AR62&amp;$AQ62)*($AH$3:$AH$130=FG$3),0),0),"")</f>
        <v/>
      </c>
    </row>
    <row r="63" spans="2:163" ht="13.8" x14ac:dyDescent="0.25">
      <c r="B63" s="155">
        <f>dummy1!O69</f>
        <v>61</v>
      </c>
      <c r="C63" s="156">
        <f>dummy1!P69</f>
        <v>42040</v>
      </c>
      <c r="D63" s="157">
        <f>dummy1!Q69</f>
        <v>0.87500000000000011</v>
      </c>
      <c r="E63" s="155" t="str">
        <f>dummy1!R69</f>
        <v>Court 13</v>
      </c>
      <c r="X63" s="156"/>
      <c r="Y63" s="155"/>
      <c r="Z63" s="155"/>
      <c r="AA63" s="155"/>
      <c r="AG63" s="155" t="str">
        <f t="shared" si="34"/>
        <v/>
      </c>
      <c r="AH63" s="155" t="str">
        <f t="shared" si="35"/>
        <v/>
      </c>
      <c r="AI63" s="155" t="str">
        <f t="shared" si="36"/>
        <v/>
      </c>
      <c r="AJ63" s="155" t="str">
        <f t="shared" si="37"/>
        <v/>
      </c>
      <c r="AK63" s="155" t="str">
        <f t="shared" si="38"/>
        <v/>
      </c>
      <c r="AL63" s="154">
        <f>IF(dummy1!B70=dummy1!B69,IF(dummy1!C70&gt;1,AL62,AL62+1),1)</f>
        <v>4</v>
      </c>
      <c r="AO63" s="155" t="str">
        <f t="shared" si="41"/>
        <v>4Court 13</v>
      </c>
      <c r="AP63" s="155" t="str">
        <f t="shared" si="42"/>
        <v>4Court 13</v>
      </c>
      <c r="AQ63" s="155" t="str">
        <f t="shared" si="69"/>
        <v>Court 8</v>
      </c>
      <c r="AR63" s="155">
        <f t="shared" si="68"/>
        <v>3</v>
      </c>
      <c r="AS63" s="155">
        <f t="shared" ca="1" si="51"/>
        <v>8</v>
      </c>
      <c r="AT63" s="155">
        <f t="shared" ca="1" si="52"/>
        <v>0</v>
      </c>
      <c r="AU63" s="155">
        <f t="shared" ca="1" si="53"/>
        <v>0</v>
      </c>
      <c r="AV63" s="155">
        <f t="shared" ca="1" si="54"/>
        <v>0</v>
      </c>
      <c r="AW63" s="155">
        <f t="shared" ca="1" si="55"/>
        <v>0</v>
      </c>
      <c r="AX63" s="155">
        <f t="shared" ca="1" si="56"/>
        <v>0</v>
      </c>
      <c r="AY63" s="155">
        <f t="shared" ca="1" si="57"/>
        <v>0</v>
      </c>
      <c r="AZ63" s="157" t="str">
        <f t="array" aca="1" ref="AZ63" ca="1">IFERROR(INDEX($K$3:$K$18,MATCH(1,($AM$3:$AM$18=$AR63&amp;$AQ63)*($J$3:$J$18=AZ$3),0),0),"")</f>
        <v/>
      </c>
      <c r="BA63" s="159" t="str">
        <f t="array" aca="1" ref="BA63" ca="1">IFERROR(INDEX($I$3:$I$18,MATCH(1,($AM$3:$AM$18=$AR63&amp;$AQ63)*($J$3:$J$18=BA$3),0),0),"")</f>
        <v/>
      </c>
      <c r="BB63" s="157" t="str">
        <f t="array" aca="1" ref="BB63" ca="1">IFERROR(INDEX($L$3:$L$18,MATCH(1,($AM$3:$AM$18=$AR63&amp;$AQ63)*($J$3:$J$18=BB$3),0),0),"")</f>
        <v/>
      </c>
      <c r="BC63" s="157" t="str">
        <f t="array" aca="1" ref="BC63" ca="1">IFERROR(INDEX($M$3:$M$18,MATCH(1,($AM$3:$AM$18=$AR63&amp;$AQ63)*($J$3:$J$18=BC$3),0),0),"")</f>
        <v/>
      </c>
      <c r="BD63" s="157" t="str">
        <f t="array" aca="1" ref="BD63" ca="1">IFERROR(INDEX($K$3:$K$18,MATCH(1,($AM$3:$AM$18=$AR63&amp;$AQ63)*($J$3:$J$18=BD$3),0),0),"")</f>
        <v/>
      </c>
      <c r="BE63" s="159" t="str">
        <f t="array" aca="1" ref="BE63" ca="1">IFERROR(INDEX($I$3:$I$18,MATCH(1,($AM$3:$AM$18=$AR63&amp;$AQ63)*($J$3:$J$18=BE$3),0),0),"")</f>
        <v/>
      </c>
      <c r="BF63" s="157" t="str">
        <f t="array" aca="1" ref="BF63" ca="1">IFERROR(INDEX($L$3:$L$18,MATCH(1,($AM$3:$AM$18=$AR63&amp;$AQ63)*($J$3:$J$18=BF$3),0),0),"")</f>
        <v/>
      </c>
      <c r="BG63" s="157" t="str">
        <f t="array" aca="1" ref="BG63" ca="1">IFERROR(INDEX($M$3:$M$18,MATCH(1,($AM$3:$AM$18=$AR63&amp;$AQ63)*($J$3:$J$18=BG$3),0),0),"")</f>
        <v/>
      </c>
      <c r="BH63" s="157" t="str">
        <f t="array" aca="1" ref="BH63" ca="1">IFERROR(INDEX($K$3:$K$18,MATCH(1,($AM$3:$AM$18=$AR63&amp;$AQ63)*($J$3:$J$18=BH$3),0),0),"")</f>
        <v/>
      </c>
      <c r="BI63" s="159" t="str">
        <f t="array" aca="1" ref="BI63" ca="1">IFERROR(INDEX($I$3:$I$18,MATCH(1,($AM$3:$AM$18=$AR63&amp;$AQ63)*($J$3:$J$18=BI$3),0),0),"")</f>
        <v/>
      </c>
      <c r="BJ63" s="157" t="str">
        <f t="array" aca="1" ref="BJ63" ca="1">IFERROR(INDEX($L$3:$L$18,MATCH(1,($AM$3:$AM$18=$AR63&amp;$AQ63)*($J$3:$J$18=BJ$3),0),0),"")</f>
        <v/>
      </c>
      <c r="BK63" s="157" t="str">
        <f t="array" aca="1" ref="BK63" ca="1">IFERROR(INDEX($M$3:$M$18,MATCH(1,($AM$3:$AM$18=$AR63&amp;$AQ63)*($J$3:$J$18=BK$3),0),0),"")</f>
        <v/>
      </c>
      <c r="BL63" s="157" t="str">
        <f t="array" aca="1" ref="BL63" ca="1">IFERROR(INDEX($K$3:$K$18,MATCH(1,($AM$3:$AM$18=$AR63&amp;$AQ63)*($J$3:$J$18=BL$3),0),0),"")</f>
        <v/>
      </c>
      <c r="BM63" s="159" t="str">
        <f t="array" aca="1" ref="BM63" ca="1">IFERROR(INDEX($I$3:$I$18,MATCH(1,($AM$3:$AM$18=$AR63&amp;$AQ63)*($J$3:$J$18=BM$3),0),0),"")</f>
        <v/>
      </c>
      <c r="BN63" s="157" t="str">
        <f t="array" aca="1" ref="BN63" ca="1">IFERROR(INDEX($L$3:$L$18,MATCH(1,($AM$3:$AM$18=$AR63&amp;$AQ63)*($J$3:$J$18=BN$3),0),0),"")</f>
        <v/>
      </c>
      <c r="BO63" s="157" t="str">
        <f t="array" aca="1" ref="BO63" ca="1">IFERROR(INDEX($M$3:$M$18,MATCH(1,($AM$3:$AM$18=$AR63&amp;$AQ63)*($J$3:$J$18=BO$3),0),0),"")</f>
        <v/>
      </c>
      <c r="BP63" s="157" t="str">
        <f t="array" aca="1" ref="BP63" ca="1">IFERROR(INDEX($K$3:$K$18,MATCH(1,($AM$3:$AM$18=$AR63&amp;$AQ63)*($J$3:$J$18=BP$3),0),0),"")</f>
        <v/>
      </c>
      <c r="BQ63" s="159" t="str">
        <f t="array" aca="1" ref="BQ63" ca="1">IFERROR(INDEX($I$3:$I$18,MATCH(1,($AM$3:$AM$18=$AR63&amp;$AQ63)*($J$3:$J$18=BQ$3),0),0),"")</f>
        <v/>
      </c>
      <c r="BR63" s="157" t="str">
        <f t="array" aca="1" ref="BR63" ca="1">IFERROR(INDEX($L$3:$L$18,MATCH(1,($AM$3:$AM$18=$AR63&amp;$AQ63)*($J$3:$J$18=BR$3),0),0),"")</f>
        <v/>
      </c>
      <c r="BS63" s="157" t="str">
        <f t="array" aca="1" ref="BS63" ca="1">IFERROR(INDEX($M$3:$M$18,MATCH(1,($AM$3:$AM$18=$AR63&amp;$AQ63)*($J$3:$J$18=BS$3),0),0),"")</f>
        <v/>
      </c>
      <c r="BT63" s="157" t="str">
        <f t="array" aca="1" ref="BT63" ca="1">IFERROR(INDEX($K$3:$K$18,MATCH(1,($AM$3:$AM$18=$AR63&amp;$AQ63)*($J$3:$J$18=BT$3),0),0),"")</f>
        <v/>
      </c>
      <c r="BU63" s="159" t="str">
        <f t="array" aca="1" ref="BU63" ca="1">IFERROR(INDEX($I$3:$I$18,MATCH(1,($AM$3:$AM$18=$AR63&amp;$AQ63)*($J$3:$J$18=BU$3),0),0),"")</f>
        <v/>
      </c>
      <c r="BV63" s="157" t="str">
        <f t="array" aca="1" ref="BV63" ca="1">IFERROR(INDEX($L$3:$L$18,MATCH(1,($AM$3:$AM$18=$AR63&amp;$AQ63)*($J$3:$J$18=BV$3),0),0),"")</f>
        <v/>
      </c>
      <c r="BW63" s="157" t="str">
        <f t="array" aca="1" ref="BW63" ca="1">IFERROR(INDEX($M$3:$M$18,MATCH(1,($AM$3:$AM$18=$AR63&amp;$AQ63)*($J$3:$J$18=BW$3),0),0),"")</f>
        <v/>
      </c>
      <c r="BX63" s="157" t="str">
        <f t="array" aca="1" ref="BX63" ca="1">IFERROR(INDEX($K$3:$K$18,MATCH(1,($AM$3:$AM$18=$AR63&amp;$AQ63)*($J$3:$J$18=BX$3),0),0),"")</f>
        <v/>
      </c>
      <c r="BY63" s="159" t="str">
        <f t="array" aca="1" ref="BY63" ca="1">IFERROR(INDEX($I$3:$I$18,MATCH(1,($AM$3:$AM$18=$AR63&amp;$AQ63)*($J$3:$J$18=BY$3),0),0),"")</f>
        <v/>
      </c>
      <c r="BZ63" s="157" t="str">
        <f t="array" aca="1" ref="BZ63" ca="1">IFERROR(INDEX($L$3:$L$18,MATCH(1,($AM$3:$AM$18=$AR63&amp;$AQ63)*($J$3:$J$18=BZ$3),0),0),"")</f>
        <v/>
      </c>
      <c r="CA63" s="157" t="str">
        <f t="array" aca="1" ref="CA63" ca="1">IFERROR(INDEX($M$3:$M$18,MATCH(1,($AM$3:$AM$18=$AR63&amp;$AQ63)*($J$3:$J$18=CA$3),0),0),"")</f>
        <v/>
      </c>
      <c r="CB63" s="157" t="str">
        <f t="array" ref="CB63">IFERROR(INDEX($S$3:$S$34,MATCH(1,($AN$3:$AN$34=$AR63&amp;$AQ63)*($R$3:$R$34=CB$3),0),0),"")</f>
        <v/>
      </c>
      <c r="CC63" s="159" t="str">
        <f t="array" ref="CC63">IFERROR(INDEX($Q$3:$Q$34,MATCH(1,($AN$3:$AN$34=$AR63&amp;$AQ63)*($R$3:$R$34=CC$3),0),0),"")</f>
        <v/>
      </c>
      <c r="CD63" s="157" t="str">
        <f t="array" ref="CD63">IFERROR(INDEX($T$3:$T$34,MATCH(1,($AN$3:$AN$34=$AR63&amp;$AQ63)*($R$3:$R$34=CD$3),0),0),"")</f>
        <v/>
      </c>
      <c r="CE63" s="157" t="str">
        <f t="array" ref="CE63">IFERROR(INDEX($U$3:$U$34,MATCH(1,($AN$3:$AN$34=$AR63&amp;$AQ63)*($R$3:$R$34=CE$3),0),0),"")</f>
        <v/>
      </c>
      <c r="CF63" s="157" t="str">
        <f t="array" ref="CF63">IFERROR(INDEX($S$3:$S$34,MATCH(1,($AN$3:$AN$34=$AR63&amp;$AQ63)*($R$3:$R$34=CF$3),0),0),"")</f>
        <v/>
      </c>
      <c r="CG63" s="159" t="str">
        <f t="array" ref="CG63">IFERROR(INDEX($Q$3:$Q$34,MATCH(1,($AN$3:$AN$34=$AR63&amp;$AQ63)*($R$3:$R$34=CG$3),0),0),"")</f>
        <v/>
      </c>
      <c r="CH63" s="157" t="str">
        <f t="array" ref="CH63">IFERROR(INDEX($T$3:$T$34,MATCH(1,($AN$3:$AN$34=$AR63&amp;$AQ63)*($R$3:$R$34=CH$3),0),0),"")</f>
        <v/>
      </c>
      <c r="CI63" s="157" t="str">
        <f t="array" ref="CI63">IFERROR(INDEX($U$3:$U$34,MATCH(1,($AN$3:$AN$34=$AR63&amp;$AQ63)*($R$3:$R$34=CI$3),0),0),"")</f>
        <v/>
      </c>
      <c r="CJ63" s="157" t="str">
        <f t="array" ref="CJ63">IFERROR(INDEX($S$3:$S$34,MATCH(1,($AN$3:$AN$34=$AR63&amp;$AQ63)*($R$3:$R$34=CJ$3),0),0),"")</f>
        <v/>
      </c>
      <c r="CK63" s="159" t="str">
        <f t="array" ref="CK63">IFERROR(INDEX($Q$3:$Q$34,MATCH(1,($AN$3:$AN$34=$AR63&amp;$AQ63)*($R$3:$R$34=CK$3),0),0),"")</f>
        <v/>
      </c>
      <c r="CL63" s="157" t="str">
        <f t="array" ref="CL63">IFERROR(INDEX($T$3:$T$34,MATCH(1,($AN$3:$AN$34=$AR63&amp;$AQ63)*($R$3:$R$34=CL$3),0),0),"")</f>
        <v/>
      </c>
      <c r="CM63" s="157" t="str">
        <f t="array" ref="CM63">IFERROR(INDEX($U$3:$U$34,MATCH(1,($AN$3:$AN$34=$AR63&amp;$AQ63)*($R$3:$R$34=CM$3),0),0),"")</f>
        <v/>
      </c>
      <c r="CN63" s="157" t="str">
        <f t="array" ref="CN63">IFERROR(INDEX($S$3:$S$34,MATCH(1,($AN$3:$AN$34=$AR63&amp;$AQ63)*($R$3:$R$34=CN$3),0),0),"")</f>
        <v/>
      </c>
      <c r="CO63" s="159" t="str">
        <f t="array" ref="CO63">IFERROR(INDEX($Q$3:$Q$34,MATCH(1,($AN$3:$AN$34=$AR63&amp;$AQ63)*($R$3:$R$34=CO$3),0),0),"")</f>
        <v/>
      </c>
      <c r="CP63" s="157" t="str">
        <f t="array" ref="CP63">IFERROR(INDEX($T$3:$T$34,MATCH(1,($AN$3:$AN$34=$AR63&amp;$AQ63)*($R$3:$R$34=CP$3),0),0),"")</f>
        <v/>
      </c>
      <c r="CQ63" s="157" t="str">
        <f t="array" ref="CQ63">IFERROR(INDEX($U$3:$U$34,MATCH(1,($AN$3:$AN$34=$AR63&amp;$AQ63)*($R$3:$R$34=CQ$3),0),0),"")</f>
        <v/>
      </c>
      <c r="CR63" s="157" t="str">
        <f t="array" ref="CR63">IFERROR(INDEX($S$3:$S$34,MATCH(1,($AN$3:$AN$34=$AR63&amp;$AQ63)*($R$3:$R$34=CR$3),0),0),"")</f>
        <v/>
      </c>
      <c r="CS63" s="159" t="str">
        <f t="array" ref="CS63">IFERROR(INDEX($Q$3:$Q$34,MATCH(1,($AN$3:$AN$34=$AR63&amp;$AQ63)*($R$3:$R$34=CS$3),0),0),"")</f>
        <v/>
      </c>
      <c r="CT63" s="157" t="str">
        <f t="array" ref="CT63">IFERROR(INDEX($T$3:$T$34,MATCH(1,($AN$3:$AN$34=$AR63&amp;$AQ63)*($R$3:$R$34=CT$3),0),0),"")</f>
        <v/>
      </c>
      <c r="CU63" s="157" t="str">
        <f t="array" ref="CU63">IFERROR(INDEX($U$3:$U$34,MATCH(1,($AN$3:$AN$34=$AR63&amp;$AQ63)*($R$3:$R$34=CU$3),0),0),"")</f>
        <v/>
      </c>
      <c r="CV63" s="157" t="str">
        <f t="array" ref="CV63">IFERROR(INDEX($S$3:$S$34,MATCH(1,($AN$3:$AN$34=$AR63&amp;$AQ63)*($R$3:$R$34=CV$3),0),0),"")</f>
        <v/>
      </c>
      <c r="CW63" s="159" t="str">
        <f t="array" ref="CW63">IFERROR(INDEX($Q$3:$Q$34,MATCH(1,($AN$3:$AN$34=$AR63&amp;$AQ63)*($R$3:$R$34=CW$3),0),0),"")</f>
        <v/>
      </c>
      <c r="CX63" s="157" t="str">
        <f t="array" ref="CX63">IFERROR(INDEX($T$3:$T$34,MATCH(1,($AN$3:$AN$34=$AR63&amp;$AQ63)*($R$3:$R$34=CX$3),0),0),"")</f>
        <v/>
      </c>
      <c r="CY63" s="157" t="str">
        <f t="array" ref="CY63">IFERROR(INDEX($U$3:$U$34,MATCH(1,($AN$3:$AN$34=$AR63&amp;$AQ63)*($R$3:$R$34=CY$3),0),0),"")</f>
        <v/>
      </c>
      <c r="CZ63" s="157" t="str">
        <f t="array" ref="CZ63">IFERROR(INDEX($S$3:$S$34,MATCH(1,($AN$3:$AN$34=$AR63&amp;$AQ63)*($R$3:$R$34=CZ$3),0),0),"")</f>
        <v/>
      </c>
      <c r="DA63" s="159" t="str">
        <f t="array" ref="DA63">IFERROR(INDEX($Q$3:$Q$34,MATCH(1,($AN$3:$AN$34=$AR63&amp;$AQ63)*($R$3:$R$34=DA$3),0),0),"")</f>
        <v/>
      </c>
      <c r="DB63" s="157" t="str">
        <f t="array" ref="DB63">IFERROR(INDEX($T$3:$T$34,MATCH(1,($AN$3:$AN$34=$AR63&amp;$AQ63)*($R$3:$R$34=DB$3),0),0),"")</f>
        <v/>
      </c>
      <c r="DC63" s="157" t="str">
        <f t="array" ref="DC63">IFERROR(INDEX($U$3:$U$34,MATCH(1,($AN$3:$AN$34=$AR63&amp;$AQ63)*($R$3:$R$34=DC$3),0),0),"")</f>
        <v/>
      </c>
      <c r="DD63" s="157" t="str">
        <f t="array" ref="DD63">IFERROR(INDEX($AA$3:$AA$66,MATCH(1,($AO$3:$AO$66=$AR63&amp;$AQ63)*($Z$3:$Z$66=DD$3),0),0),"")</f>
        <v/>
      </c>
      <c r="DE63" s="159" t="str">
        <f t="array" ref="DE63">IFERROR(INDEX($Y$3:$Y$66,MATCH(1,($AO$3:$AO$66=$AR63&amp;$AQ63)*($Z$3:$Z$66=DE$3),0),0),"")</f>
        <v/>
      </c>
      <c r="DF63" s="157" t="str">
        <f t="array" ref="DF63">IFERROR(INDEX($AB$3:$AB$66,MATCH(1,($AO$3:$AO$66=$AR63&amp;$AQ63)*($Z$3:$Z$66=DF$3),0),0),"")</f>
        <v/>
      </c>
      <c r="DG63" s="157" t="str">
        <f t="array" ref="DG63">IFERROR(INDEX($AC$3:$AC$66,MATCH(1,($AO$3:$AO$66=$AR63&amp;$AQ63)*($Z$3:$Z$66=DG$3),0),0),"")</f>
        <v/>
      </c>
      <c r="DH63" s="157" t="str">
        <f t="array" ref="DH63">IFERROR(INDEX($AA$3:$AA$66,MATCH(1,($AO$3:$AO$66=$AR63&amp;$AQ63)*($Z$3:$Z$66=DH$3),0),0),"")</f>
        <v/>
      </c>
      <c r="DI63" s="159" t="str">
        <f t="array" ref="DI63">IFERROR(INDEX($Y$3:$Y$66,MATCH(1,($AO$3:$AO$66=$AR63&amp;$AQ63)*($Z$3:$Z$66=DI$3),0),0),"")</f>
        <v/>
      </c>
      <c r="DJ63" s="157" t="str">
        <f t="array" ref="DJ63">IFERROR(INDEX($AB$3:$AB$66,MATCH(1,($AO$3:$AO$66=$AR63&amp;$AQ63)*($Z$3:$Z$66=DJ$3),0),0),"")</f>
        <v/>
      </c>
      <c r="DK63" s="157" t="str">
        <f t="array" ref="DK63">IFERROR(INDEX($AC$3:$AC$66,MATCH(1,($AO$3:$AO$66=$AR63&amp;$AQ63)*($Z$3:$Z$66=DK$3),0),0),"")</f>
        <v/>
      </c>
      <c r="DL63" s="157" t="str">
        <f t="array" ref="DL63">IFERROR(INDEX($AA$3:$AA$66,MATCH(1,($AO$3:$AO$66=$AR63&amp;$AQ63)*($Z$3:$Z$66=DL$3),0),0),"")</f>
        <v/>
      </c>
      <c r="DM63" s="159" t="str">
        <f t="array" ref="DM63">IFERROR(INDEX($Y$3:$Y$66,MATCH(1,($AO$3:$AO$66=$AR63&amp;$AQ63)*($Z$3:$Z$66=DM$3),0),0),"")</f>
        <v/>
      </c>
      <c r="DN63" s="157" t="str">
        <f t="array" ref="DN63">IFERROR(INDEX($AB$3:$AB$66,MATCH(1,($AO$3:$AO$66=$AR63&amp;$AQ63)*($Z$3:$Z$66=DN$3),0),0),"")</f>
        <v/>
      </c>
      <c r="DO63" s="157" t="str">
        <f t="array" ref="DO63">IFERROR(INDEX($AC$3:$AC$66,MATCH(1,($AO$3:$AO$66=$AR63&amp;$AQ63)*($Z$3:$Z$66=DO$3),0),0),"")</f>
        <v/>
      </c>
      <c r="DP63" s="157" t="str">
        <f t="array" ref="DP63">IFERROR(INDEX($AA$3:$AA$66,MATCH(1,($AO$3:$AO$66=$AR63&amp;$AQ63)*($Z$3:$Z$66=DP$3),0),0),"")</f>
        <v/>
      </c>
      <c r="DQ63" s="159" t="str">
        <f t="array" ref="DQ63">IFERROR(INDEX($Y$3:$Y$66,MATCH(1,($AO$3:$AO$66=$AR63&amp;$AQ63)*($Z$3:$Z$66=DQ$3),0),0),"")</f>
        <v/>
      </c>
      <c r="DR63" s="157" t="str">
        <f t="array" ref="DR63">IFERROR(INDEX($AB$3:$AB$66,MATCH(1,($AO$3:$AO$66=$AR63&amp;$AQ63)*($Z$3:$Z$66=DR$3),0),0),"")</f>
        <v/>
      </c>
      <c r="DS63" s="157" t="str">
        <f t="array" ref="DS63">IFERROR(INDEX($AC$3:$AC$66,MATCH(1,($AO$3:$AO$66=$AR63&amp;$AQ63)*($Z$3:$Z$66=DS$3),0),0),"")</f>
        <v/>
      </c>
      <c r="DT63" s="157" t="str">
        <f t="array" ref="DT63">IFERROR(INDEX($AA$3:$AA$66,MATCH(1,($AO$3:$AO$66=$AR63&amp;$AQ63)*($Z$3:$Z$66=DT$3),0),0),"")</f>
        <v/>
      </c>
      <c r="DU63" s="159" t="str">
        <f t="array" ref="DU63">IFERROR(INDEX($Y$3:$Y$66,MATCH(1,($AO$3:$AO$66=$AR63&amp;$AQ63)*($Z$3:$Z$66=DU$3),0),0),"")</f>
        <v/>
      </c>
      <c r="DV63" s="157" t="str">
        <f t="array" ref="DV63">IFERROR(INDEX($AB$3:$AB$66,MATCH(1,($AO$3:$AO$66=$AR63&amp;$AQ63)*($Z$3:$Z$66=DV$3),0),0),"")</f>
        <v/>
      </c>
      <c r="DW63" s="157" t="str">
        <f t="array" ref="DW63">IFERROR(INDEX($AC$3:$AC$66,MATCH(1,($AO$3:$AO$66=$AR63&amp;$AQ63)*($Z$3:$Z$66=DW$3),0),0),"")</f>
        <v/>
      </c>
      <c r="DX63" s="157" t="str">
        <f t="array" ref="DX63">IFERROR(INDEX($AA$3:$AA$66,MATCH(1,($AO$3:$AO$66=$AR63&amp;$AQ63)*($Z$3:$Z$66=DX$3),0),0),"")</f>
        <v/>
      </c>
      <c r="DY63" s="159" t="str">
        <f t="array" ref="DY63">IFERROR(INDEX($Y$3:$Y$66,MATCH(1,($AO$3:$AO$66=$AR63&amp;$AQ63)*($Z$3:$Z$66=DY$3),0),0),"")</f>
        <v/>
      </c>
      <c r="DZ63" s="157" t="str">
        <f t="array" ref="DZ63">IFERROR(INDEX($AB$3:$AB$66,MATCH(1,($AO$3:$AO$66=$AR63&amp;$AQ63)*($Z$3:$Z$66=DZ$3),0),0),"")</f>
        <v/>
      </c>
      <c r="EA63" s="157" t="str">
        <f t="array" ref="EA63">IFERROR(INDEX($AC$3:$AC$66,MATCH(1,($AO$3:$AO$66=$AR63&amp;$AQ63)*($Z$3:$Z$66=EA$3),0),0),"")</f>
        <v/>
      </c>
      <c r="EB63" s="157" t="str">
        <f t="array" ref="EB63">IFERROR(INDEX($AA$3:$AA$66,MATCH(1,($AO$3:$AO$66=$AR63&amp;$AQ63)*($Z$3:$Z$66=EB$3),0),0),"")</f>
        <v/>
      </c>
      <c r="EC63" s="159" t="str">
        <f t="array" ref="EC63">IFERROR(INDEX($Y$3:$Y$66,MATCH(1,($AO$3:$AO$66=$AR63&amp;$AQ63)*($Z$3:$Z$66=EC$3),0),0),"")</f>
        <v/>
      </c>
      <c r="ED63" s="157" t="str">
        <f t="array" ref="ED63">IFERROR(INDEX($AB$3:$AB$66,MATCH(1,($AO$3:$AO$66=$AR63&amp;$AQ63)*($Z$3:$Z$66=ED$3),0),0),"")</f>
        <v/>
      </c>
      <c r="EE63" s="157" t="str">
        <f t="array" ref="EE63">IFERROR(INDEX($AC$3:$AC$66,MATCH(1,($AO$3:$AO$66=$AR63&amp;$AQ63)*($Z$3:$Z$66=EE$3),0),0),"")</f>
        <v/>
      </c>
      <c r="EF63" s="157" t="str">
        <f t="array" ref="EF63">IFERROR(INDEX($AI$3:$AI$130,MATCH(1,($AP$3:$AP$130=$AR63&amp;$AQ63)*($AH$3:$AH$130=EF$3),0),0),"")</f>
        <v/>
      </c>
      <c r="EG63" s="159" t="str">
        <f t="array" ref="EG63">IFERROR(INDEX($AG$3:$AG$130,MATCH(1,($AP$3:$AP$130=$AR63&amp;$AQ63)*($AH$3:$AH$130=EG$3),0),0),"")</f>
        <v/>
      </c>
      <c r="EH63" s="157" t="str">
        <f t="array" ref="EH63">IFERROR(INDEX($AJ$3:$AJ$130,MATCH(1,($AP$3:$AP$130=$AR63&amp;$AQ63)*($AH$3:$AH$130=EH$3),0),0),"")</f>
        <v/>
      </c>
      <c r="EI63" s="157" t="str">
        <f t="array" ref="EI63">IFERROR(INDEX($AK$3:$AK$130,MATCH(1,($AP$3:$AP$130=$AR63&amp;$AQ63)*($AH$3:$AH$130=EI$3),0),0),"")</f>
        <v/>
      </c>
      <c r="EJ63" s="157" t="str">
        <f t="array" ref="EJ63">IFERROR(INDEX($AI$3:$AI$130,MATCH(1,($AP$3:$AP$130=$AR63&amp;$AQ63)*($AH$3:$AH$130=EJ$3),0),0),"")</f>
        <v/>
      </c>
      <c r="EK63" s="159" t="str">
        <f t="array" ref="EK63">IFERROR(INDEX($AG$3:$AG$130,MATCH(1,($AP$3:$AP$130=$AR63&amp;$AQ63)*($AH$3:$AH$130=EK$3),0),0),"")</f>
        <v/>
      </c>
      <c r="EL63" s="157" t="str">
        <f t="array" ref="EL63">IFERROR(INDEX($AJ$3:$AJ$130,MATCH(1,($AP$3:$AP$130=$AR63&amp;$AQ63)*($AH$3:$AH$130=EL$3),0),0),"")</f>
        <v/>
      </c>
      <c r="EM63" s="157" t="str">
        <f t="array" ref="EM63">IFERROR(INDEX($AK$3:$AK$130,MATCH(1,($AP$3:$AP$130=$AR63&amp;$AQ63)*($AH$3:$AH$130=EM$3),0),0),"")</f>
        <v/>
      </c>
      <c r="EN63" s="157" t="str">
        <f t="array" ref="EN63">IFERROR(INDEX($AI$3:$AI$130,MATCH(1,($AP$3:$AP$130=$AR63&amp;$AQ63)*($AH$3:$AH$130=EN$3),0),0),"")</f>
        <v/>
      </c>
      <c r="EO63" s="159" t="str">
        <f t="array" ref="EO63">IFERROR(INDEX($AG$3:$AG$130,MATCH(1,($AP$3:$AP$130=$AR63&amp;$AQ63)*($AH$3:$AH$130=EO$3),0),0),"")</f>
        <v/>
      </c>
      <c r="EP63" s="157" t="str">
        <f t="array" ref="EP63">IFERROR(INDEX($AJ$3:$AJ$130,MATCH(1,($AP$3:$AP$130=$AR63&amp;$AQ63)*($AH$3:$AH$130=EP$3),0),0),"")</f>
        <v/>
      </c>
      <c r="EQ63" s="157" t="str">
        <f t="array" ref="EQ63">IFERROR(INDEX($AK$3:$AK$130,MATCH(1,($AP$3:$AP$130=$AR63&amp;$AQ63)*($AH$3:$AH$130=EQ$3),0),0),"")</f>
        <v/>
      </c>
      <c r="ER63" s="157" t="str">
        <f t="array" ref="ER63">IFERROR(INDEX($AI$3:$AI$130,MATCH(1,($AP$3:$AP$130=$AR63&amp;$AQ63)*($AH$3:$AH$130=ER$3),0),0),"")</f>
        <v/>
      </c>
      <c r="ES63" s="159" t="str">
        <f t="array" ref="ES63">IFERROR(INDEX($AG$3:$AG$130,MATCH(1,($AP$3:$AP$130=$AR63&amp;$AQ63)*($AH$3:$AH$130=ES$3),0),0),"")</f>
        <v/>
      </c>
      <c r="ET63" s="157" t="str">
        <f t="array" ref="ET63">IFERROR(INDEX($AJ$3:$AJ$130,MATCH(1,($AP$3:$AP$130=$AR63&amp;$AQ63)*($AH$3:$AH$130=ET$3),0),0),"")</f>
        <v/>
      </c>
      <c r="EU63" s="157" t="str">
        <f t="array" ref="EU63">IFERROR(INDEX($AK$3:$AK$130,MATCH(1,($AP$3:$AP$130=$AR63&amp;$AQ63)*($AH$3:$AH$130=EU$3),0),0),"")</f>
        <v/>
      </c>
      <c r="EV63" s="157" t="str">
        <f t="array" ref="EV63">IFERROR(INDEX($AI$3:$AI$130,MATCH(1,($AP$3:$AP$130=$AR63&amp;$AQ63)*($AH$3:$AH$130=EV$3),0),0),"")</f>
        <v/>
      </c>
      <c r="EW63" s="159" t="str">
        <f t="array" ref="EW63">IFERROR(INDEX($AG$3:$AG$130,MATCH(1,($AP$3:$AP$130=$AR63&amp;$AQ63)*($AH$3:$AH$130=EW$3),0),0),"")</f>
        <v/>
      </c>
      <c r="EX63" s="157" t="str">
        <f t="array" ref="EX63">IFERROR(INDEX($AJ$3:$AJ$130,MATCH(1,($AP$3:$AP$130=$AR63&amp;$AQ63)*($AH$3:$AH$130=EX$3),0),0),"")</f>
        <v/>
      </c>
      <c r="EY63" s="157" t="str">
        <f t="array" ref="EY63">IFERROR(INDEX($AK$3:$AK$130,MATCH(1,($AP$3:$AP$130=$AR63&amp;$AQ63)*($AH$3:$AH$130=EY$3),0),0),"")</f>
        <v/>
      </c>
      <c r="EZ63" s="157" t="str">
        <f t="array" ref="EZ63">IFERROR(INDEX($AI$3:$AI$130,MATCH(1,($AP$3:$AP$130=$AR63&amp;$AQ63)*($AH$3:$AH$130=EZ$3),0),0),"")</f>
        <v/>
      </c>
      <c r="FA63" s="159" t="str">
        <f t="array" ref="FA63">IFERROR(INDEX($AG$3:$AG$130,MATCH(1,($AP$3:$AP$130=$AR63&amp;$AQ63)*($AH$3:$AH$130=FA$3),0),0),"")</f>
        <v/>
      </c>
      <c r="FB63" s="157" t="str">
        <f t="array" ref="FB63">IFERROR(INDEX($AJ$3:$AJ$130,MATCH(1,($AP$3:$AP$130=$AR63&amp;$AQ63)*($AH$3:$AH$130=FB$3),0),0),"")</f>
        <v/>
      </c>
      <c r="FC63" s="157" t="str">
        <f t="array" ref="FC63">IFERROR(INDEX($AK$3:$AK$130,MATCH(1,($AP$3:$AP$130=$AR63&amp;$AQ63)*($AH$3:$AH$130=FC$3),0),0),"")</f>
        <v/>
      </c>
      <c r="FD63" s="157" t="str">
        <f t="array" ref="FD63">IFERROR(INDEX($AI$3:$AI$130,MATCH(1,($AP$3:$AP$130=$AR63&amp;$AQ63)*($AH$3:$AH$130=FD$3),0),0),"")</f>
        <v/>
      </c>
      <c r="FE63" s="159" t="str">
        <f t="array" ref="FE63">IFERROR(INDEX($AG$3:$AG$130,MATCH(1,($AP$3:$AP$130=$AR63&amp;$AQ63)*($AH$3:$AH$130=FE$3),0),0),"")</f>
        <v/>
      </c>
      <c r="FF63" s="157" t="str">
        <f t="array" ref="FF63">IFERROR(INDEX($AJ$3:$AJ$130,MATCH(1,($AP$3:$AP$130=$AR63&amp;$AQ63)*($AH$3:$AH$130=FF$3),0),0),"")</f>
        <v/>
      </c>
      <c r="FG63" s="157" t="str">
        <f t="array" ref="FG63">IFERROR(INDEX($AK$3:$AK$130,MATCH(1,($AP$3:$AP$130=$AR63&amp;$AQ63)*($AH$3:$AH$130=FG$3),0),0),"")</f>
        <v/>
      </c>
    </row>
    <row r="64" spans="2:163" ht="13.8" x14ac:dyDescent="0.25">
      <c r="B64" s="155">
        <f>dummy1!O70</f>
        <v>62</v>
      </c>
      <c r="C64" s="156">
        <f>dummy1!P70</f>
        <v>42040</v>
      </c>
      <c r="D64" s="157">
        <f>dummy1!Q70</f>
        <v>0.87500000000000011</v>
      </c>
      <c r="E64" s="155" t="str">
        <f>dummy1!R70</f>
        <v>Court 14</v>
      </c>
      <c r="X64" s="156"/>
      <c r="Y64" s="155"/>
      <c r="Z64" s="155"/>
      <c r="AA64" s="155"/>
      <c r="AG64" s="155" t="str">
        <f t="shared" si="34"/>
        <v/>
      </c>
      <c r="AH64" s="155" t="str">
        <f t="shared" si="35"/>
        <v/>
      </c>
      <c r="AI64" s="155" t="str">
        <f t="shared" si="36"/>
        <v/>
      </c>
      <c r="AJ64" s="155" t="str">
        <f t="shared" si="37"/>
        <v/>
      </c>
      <c r="AK64" s="155" t="str">
        <f t="shared" si="38"/>
        <v/>
      </c>
      <c r="AL64" s="154">
        <f>IF(dummy1!B71=dummy1!B70,IF(dummy1!C71&gt;1,AL63,AL63+1),1)</f>
        <v>4</v>
      </c>
      <c r="AO64" s="155" t="str">
        <f t="shared" si="41"/>
        <v>4Court 14</v>
      </c>
      <c r="AP64" s="155" t="str">
        <f t="shared" si="42"/>
        <v>4Court 14</v>
      </c>
      <c r="AQ64" s="155" t="str">
        <f t="shared" si="69"/>
        <v>Court 8</v>
      </c>
      <c r="AR64" s="155">
        <f t="shared" si="68"/>
        <v>4</v>
      </c>
      <c r="AS64" s="155">
        <f t="shared" ca="1" si="51"/>
        <v>8</v>
      </c>
      <c r="AT64" s="155">
        <f t="shared" ca="1" si="52"/>
        <v>0</v>
      </c>
      <c r="AU64" s="155">
        <f t="shared" ca="1" si="53"/>
        <v>0</v>
      </c>
      <c r="AV64" s="155">
        <f t="shared" ca="1" si="54"/>
        <v>0</v>
      </c>
      <c r="AW64" s="155">
        <f t="shared" ca="1" si="55"/>
        <v>0</v>
      </c>
      <c r="AX64" s="155">
        <f t="shared" ca="1" si="56"/>
        <v>0</v>
      </c>
      <c r="AY64" s="155">
        <f t="shared" ca="1" si="57"/>
        <v>0</v>
      </c>
      <c r="AZ64" s="157" t="str">
        <f t="array" aca="1" ref="AZ64" ca="1">IFERROR(INDEX($K$3:$K$18,MATCH(1,($AM$3:$AM$18=$AR64&amp;$AQ64)*($J$3:$J$18=AZ$3),0),0),"")</f>
        <v/>
      </c>
      <c r="BA64" s="159" t="str">
        <f t="array" aca="1" ref="BA64" ca="1">IFERROR(INDEX($I$3:$I$18,MATCH(1,($AM$3:$AM$18=$AR64&amp;$AQ64)*($J$3:$J$18=BA$3),0),0),"")</f>
        <v/>
      </c>
      <c r="BB64" s="157" t="str">
        <f t="array" aca="1" ref="BB64" ca="1">IFERROR(INDEX($L$3:$L$18,MATCH(1,($AM$3:$AM$18=$AR64&amp;$AQ64)*($J$3:$J$18=BB$3),0),0),"")</f>
        <v/>
      </c>
      <c r="BC64" s="157" t="str">
        <f t="array" aca="1" ref="BC64" ca="1">IFERROR(INDEX($M$3:$M$18,MATCH(1,($AM$3:$AM$18=$AR64&amp;$AQ64)*($J$3:$J$18=BC$3),0),0),"")</f>
        <v/>
      </c>
      <c r="BD64" s="157" t="str">
        <f t="array" aca="1" ref="BD64" ca="1">IFERROR(INDEX($K$3:$K$18,MATCH(1,($AM$3:$AM$18=$AR64&amp;$AQ64)*($J$3:$J$18=BD$3),0),0),"")</f>
        <v/>
      </c>
      <c r="BE64" s="159" t="str">
        <f t="array" aca="1" ref="BE64" ca="1">IFERROR(INDEX($I$3:$I$18,MATCH(1,($AM$3:$AM$18=$AR64&amp;$AQ64)*($J$3:$J$18=BE$3),0),0),"")</f>
        <v/>
      </c>
      <c r="BF64" s="157" t="str">
        <f t="array" aca="1" ref="BF64" ca="1">IFERROR(INDEX($L$3:$L$18,MATCH(1,($AM$3:$AM$18=$AR64&amp;$AQ64)*($J$3:$J$18=BF$3),0),0),"")</f>
        <v/>
      </c>
      <c r="BG64" s="157" t="str">
        <f t="array" aca="1" ref="BG64" ca="1">IFERROR(INDEX($M$3:$M$18,MATCH(1,($AM$3:$AM$18=$AR64&amp;$AQ64)*($J$3:$J$18=BG$3),0),0),"")</f>
        <v/>
      </c>
      <c r="BH64" s="157" t="str">
        <f t="array" aca="1" ref="BH64" ca="1">IFERROR(INDEX($K$3:$K$18,MATCH(1,($AM$3:$AM$18=$AR64&amp;$AQ64)*($J$3:$J$18=BH$3),0),0),"")</f>
        <v/>
      </c>
      <c r="BI64" s="159" t="str">
        <f t="array" aca="1" ref="BI64" ca="1">IFERROR(INDEX($I$3:$I$18,MATCH(1,($AM$3:$AM$18=$AR64&amp;$AQ64)*($J$3:$J$18=BI$3),0),0),"")</f>
        <v/>
      </c>
      <c r="BJ64" s="157" t="str">
        <f t="array" aca="1" ref="BJ64" ca="1">IFERROR(INDEX($L$3:$L$18,MATCH(1,($AM$3:$AM$18=$AR64&amp;$AQ64)*($J$3:$J$18=BJ$3),0),0),"")</f>
        <v/>
      </c>
      <c r="BK64" s="157" t="str">
        <f t="array" aca="1" ref="BK64" ca="1">IFERROR(INDEX($M$3:$M$18,MATCH(1,($AM$3:$AM$18=$AR64&amp;$AQ64)*($J$3:$J$18=BK$3),0),0),"")</f>
        <v/>
      </c>
      <c r="BL64" s="157" t="str">
        <f t="array" aca="1" ref="BL64" ca="1">IFERROR(INDEX($K$3:$K$18,MATCH(1,($AM$3:$AM$18=$AR64&amp;$AQ64)*($J$3:$J$18=BL$3),0),0),"")</f>
        <v/>
      </c>
      <c r="BM64" s="159" t="str">
        <f t="array" aca="1" ref="BM64" ca="1">IFERROR(INDEX($I$3:$I$18,MATCH(1,($AM$3:$AM$18=$AR64&amp;$AQ64)*($J$3:$J$18=BM$3),0),0),"")</f>
        <v/>
      </c>
      <c r="BN64" s="157" t="str">
        <f t="array" aca="1" ref="BN64" ca="1">IFERROR(INDEX($L$3:$L$18,MATCH(1,($AM$3:$AM$18=$AR64&amp;$AQ64)*($J$3:$J$18=BN$3),0),0),"")</f>
        <v/>
      </c>
      <c r="BO64" s="157" t="str">
        <f t="array" aca="1" ref="BO64" ca="1">IFERROR(INDEX($M$3:$M$18,MATCH(1,($AM$3:$AM$18=$AR64&amp;$AQ64)*($J$3:$J$18=BO$3),0),0),"")</f>
        <v/>
      </c>
      <c r="BP64" s="157" t="str">
        <f t="array" aca="1" ref="BP64" ca="1">IFERROR(INDEX($K$3:$K$18,MATCH(1,($AM$3:$AM$18=$AR64&amp;$AQ64)*($J$3:$J$18=BP$3),0),0),"")</f>
        <v/>
      </c>
      <c r="BQ64" s="159" t="str">
        <f t="array" aca="1" ref="BQ64" ca="1">IFERROR(INDEX($I$3:$I$18,MATCH(1,($AM$3:$AM$18=$AR64&amp;$AQ64)*($J$3:$J$18=BQ$3),0),0),"")</f>
        <v/>
      </c>
      <c r="BR64" s="157" t="str">
        <f t="array" aca="1" ref="BR64" ca="1">IFERROR(INDEX($L$3:$L$18,MATCH(1,($AM$3:$AM$18=$AR64&amp;$AQ64)*($J$3:$J$18=BR$3),0),0),"")</f>
        <v/>
      </c>
      <c r="BS64" s="157" t="str">
        <f t="array" aca="1" ref="BS64" ca="1">IFERROR(INDEX($M$3:$M$18,MATCH(1,($AM$3:$AM$18=$AR64&amp;$AQ64)*($J$3:$J$18=BS$3),0),0),"")</f>
        <v/>
      </c>
      <c r="BT64" s="157" t="str">
        <f t="array" aca="1" ref="BT64" ca="1">IFERROR(INDEX($K$3:$K$18,MATCH(1,($AM$3:$AM$18=$AR64&amp;$AQ64)*($J$3:$J$18=BT$3),0),0),"")</f>
        <v/>
      </c>
      <c r="BU64" s="159" t="str">
        <f t="array" aca="1" ref="BU64" ca="1">IFERROR(INDEX($I$3:$I$18,MATCH(1,($AM$3:$AM$18=$AR64&amp;$AQ64)*($J$3:$J$18=BU$3),0),0),"")</f>
        <v/>
      </c>
      <c r="BV64" s="157" t="str">
        <f t="array" aca="1" ref="BV64" ca="1">IFERROR(INDEX($L$3:$L$18,MATCH(1,($AM$3:$AM$18=$AR64&amp;$AQ64)*($J$3:$J$18=BV$3),0),0),"")</f>
        <v/>
      </c>
      <c r="BW64" s="157" t="str">
        <f t="array" aca="1" ref="BW64" ca="1">IFERROR(INDEX($M$3:$M$18,MATCH(1,($AM$3:$AM$18=$AR64&amp;$AQ64)*($J$3:$J$18=BW$3),0),0),"")</f>
        <v/>
      </c>
      <c r="BX64" s="157" t="str">
        <f t="array" aca="1" ref="BX64" ca="1">IFERROR(INDEX($K$3:$K$18,MATCH(1,($AM$3:$AM$18=$AR64&amp;$AQ64)*($J$3:$J$18=BX$3),0),0),"")</f>
        <v/>
      </c>
      <c r="BY64" s="159" t="str">
        <f t="array" aca="1" ref="BY64" ca="1">IFERROR(INDEX($I$3:$I$18,MATCH(1,($AM$3:$AM$18=$AR64&amp;$AQ64)*($J$3:$J$18=BY$3),0),0),"")</f>
        <v/>
      </c>
      <c r="BZ64" s="157" t="str">
        <f t="array" aca="1" ref="BZ64" ca="1">IFERROR(INDEX($L$3:$L$18,MATCH(1,($AM$3:$AM$18=$AR64&amp;$AQ64)*($J$3:$J$18=BZ$3),0),0),"")</f>
        <v/>
      </c>
      <c r="CA64" s="157" t="str">
        <f t="array" aca="1" ref="CA64" ca="1">IFERROR(INDEX($M$3:$M$18,MATCH(1,($AM$3:$AM$18=$AR64&amp;$AQ64)*($J$3:$J$18=CA$3),0),0),"")</f>
        <v/>
      </c>
      <c r="CB64" s="157" t="str">
        <f t="array" ref="CB64">IFERROR(INDEX($S$3:$S$34,MATCH(1,($AN$3:$AN$34=$AR64&amp;$AQ64)*($R$3:$R$34=CB$3),0),0),"")</f>
        <v/>
      </c>
      <c r="CC64" s="159" t="str">
        <f t="array" ref="CC64">IFERROR(INDEX($Q$3:$Q$34,MATCH(1,($AN$3:$AN$34=$AR64&amp;$AQ64)*($R$3:$R$34=CC$3),0),0),"")</f>
        <v/>
      </c>
      <c r="CD64" s="157" t="str">
        <f t="array" ref="CD64">IFERROR(INDEX($T$3:$T$34,MATCH(1,($AN$3:$AN$34=$AR64&amp;$AQ64)*($R$3:$R$34=CD$3),0),0),"")</f>
        <v/>
      </c>
      <c r="CE64" s="157" t="str">
        <f t="array" ref="CE64">IFERROR(INDEX($U$3:$U$34,MATCH(1,($AN$3:$AN$34=$AR64&amp;$AQ64)*($R$3:$R$34=CE$3),0),0),"")</f>
        <v/>
      </c>
      <c r="CF64" s="157" t="str">
        <f t="array" ref="CF64">IFERROR(INDEX($S$3:$S$34,MATCH(1,($AN$3:$AN$34=$AR64&amp;$AQ64)*($R$3:$R$34=CF$3),0),0),"")</f>
        <v/>
      </c>
      <c r="CG64" s="159" t="str">
        <f t="array" ref="CG64">IFERROR(INDEX($Q$3:$Q$34,MATCH(1,($AN$3:$AN$34=$AR64&amp;$AQ64)*($R$3:$R$34=CG$3),0),0),"")</f>
        <v/>
      </c>
      <c r="CH64" s="157" t="str">
        <f t="array" ref="CH64">IFERROR(INDEX($T$3:$T$34,MATCH(1,($AN$3:$AN$34=$AR64&amp;$AQ64)*($R$3:$R$34=CH$3),0),0),"")</f>
        <v/>
      </c>
      <c r="CI64" s="157" t="str">
        <f t="array" ref="CI64">IFERROR(INDEX($U$3:$U$34,MATCH(1,($AN$3:$AN$34=$AR64&amp;$AQ64)*($R$3:$R$34=CI$3),0),0),"")</f>
        <v/>
      </c>
      <c r="CJ64" s="157" t="str">
        <f t="array" ref="CJ64">IFERROR(INDEX($S$3:$S$34,MATCH(1,($AN$3:$AN$34=$AR64&amp;$AQ64)*($R$3:$R$34=CJ$3),0),0),"")</f>
        <v/>
      </c>
      <c r="CK64" s="159" t="str">
        <f t="array" ref="CK64">IFERROR(INDEX($Q$3:$Q$34,MATCH(1,($AN$3:$AN$34=$AR64&amp;$AQ64)*($R$3:$R$34=CK$3),0),0),"")</f>
        <v/>
      </c>
      <c r="CL64" s="157" t="str">
        <f t="array" ref="CL64">IFERROR(INDEX($T$3:$T$34,MATCH(1,($AN$3:$AN$34=$AR64&amp;$AQ64)*($R$3:$R$34=CL$3),0),0),"")</f>
        <v/>
      </c>
      <c r="CM64" s="157" t="str">
        <f t="array" ref="CM64">IFERROR(INDEX($U$3:$U$34,MATCH(1,($AN$3:$AN$34=$AR64&amp;$AQ64)*($R$3:$R$34=CM$3),0),0),"")</f>
        <v/>
      </c>
      <c r="CN64" s="157" t="str">
        <f t="array" ref="CN64">IFERROR(INDEX($S$3:$S$34,MATCH(1,($AN$3:$AN$34=$AR64&amp;$AQ64)*($R$3:$R$34=CN$3),0),0),"")</f>
        <v/>
      </c>
      <c r="CO64" s="159" t="str">
        <f t="array" ref="CO64">IFERROR(INDEX($Q$3:$Q$34,MATCH(1,($AN$3:$AN$34=$AR64&amp;$AQ64)*($R$3:$R$34=CO$3),0),0),"")</f>
        <v/>
      </c>
      <c r="CP64" s="157" t="str">
        <f t="array" ref="CP64">IFERROR(INDEX($T$3:$T$34,MATCH(1,($AN$3:$AN$34=$AR64&amp;$AQ64)*($R$3:$R$34=CP$3),0),0),"")</f>
        <v/>
      </c>
      <c r="CQ64" s="157" t="str">
        <f t="array" ref="CQ64">IFERROR(INDEX($U$3:$U$34,MATCH(1,($AN$3:$AN$34=$AR64&amp;$AQ64)*($R$3:$R$34=CQ$3),0),0),"")</f>
        <v/>
      </c>
      <c r="CR64" s="157" t="str">
        <f t="array" ref="CR64">IFERROR(INDEX($S$3:$S$34,MATCH(1,($AN$3:$AN$34=$AR64&amp;$AQ64)*($R$3:$R$34=CR$3),0),0),"")</f>
        <v/>
      </c>
      <c r="CS64" s="159" t="str">
        <f t="array" ref="CS64">IFERROR(INDEX($Q$3:$Q$34,MATCH(1,($AN$3:$AN$34=$AR64&amp;$AQ64)*($R$3:$R$34=CS$3),0),0),"")</f>
        <v/>
      </c>
      <c r="CT64" s="157" t="str">
        <f t="array" ref="CT64">IFERROR(INDEX($T$3:$T$34,MATCH(1,($AN$3:$AN$34=$AR64&amp;$AQ64)*($R$3:$R$34=CT$3),0),0),"")</f>
        <v/>
      </c>
      <c r="CU64" s="157" t="str">
        <f t="array" ref="CU64">IFERROR(INDEX($U$3:$U$34,MATCH(1,($AN$3:$AN$34=$AR64&amp;$AQ64)*($R$3:$R$34=CU$3),0),0),"")</f>
        <v/>
      </c>
      <c r="CV64" s="157" t="str">
        <f t="array" ref="CV64">IFERROR(INDEX($S$3:$S$34,MATCH(1,($AN$3:$AN$34=$AR64&amp;$AQ64)*($R$3:$R$34=CV$3),0),0),"")</f>
        <v/>
      </c>
      <c r="CW64" s="159" t="str">
        <f t="array" ref="CW64">IFERROR(INDEX($Q$3:$Q$34,MATCH(1,($AN$3:$AN$34=$AR64&amp;$AQ64)*($R$3:$R$34=CW$3),0),0),"")</f>
        <v/>
      </c>
      <c r="CX64" s="157" t="str">
        <f t="array" ref="CX64">IFERROR(INDEX($T$3:$T$34,MATCH(1,($AN$3:$AN$34=$AR64&amp;$AQ64)*($R$3:$R$34=CX$3),0),0),"")</f>
        <v/>
      </c>
      <c r="CY64" s="157" t="str">
        <f t="array" ref="CY64">IFERROR(INDEX($U$3:$U$34,MATCH(1,($AN$3:$AN$34=$AR64&amp;$AQ64)*($R$3:$R$34=CY$3),0),0),"")</f>
        <v/>
      </c>
      <c r="CZ64" s="157" t="str">
        <f t="array" ref="CZ64">IFERROR(INDEX($S$3:$S$34,MATCH(1,($AN$3:$AN$34=$AR64&amp;$AQ64)*($R$3:$R$34=CZ$3),0),0),"")</f>
        <v/>
      </c>
      <c r="DA64" s="159" t="str">
        <f t="array" ref="DA64">IFERROR(INDEX($Q$3:$Q$34,MATCH(1,($AN$3:$AN$34=$AR64&amp;$AQ64)*($R$3:$R$34=DA$3),0),0),"")</f>
        <v/>
      </c>
      <c r="DB64" s="157" t="str">
        <f t="array" ref="DB64">IFERROR(INDEX($T$3:$T$34,MATCH(1,($AN$3:$AN$34=$AR64&amp;$AQ64)*($R$3:$R$34=DB$3),0),0),"")</f>
        <v/>
      </c>
      <c r="DC64" s="157" t="str">
        <f t="array" ref="DC64">IFERROR(INDEX($U$3:$U$34,MATCH(1,($AN$3:$AN$34=$AR64&amp;$AQ64)*($R$3:$R$34=DC$3),0),0),"")</f>
        <v/>
      </c>
      <c r="DD64" s="157" t="str">
        <f t="array" ref="DD64">IFERROR(INDEX($AA$3:$AA$66,MATCH(1,($AO$3:$AO$66=$AR64&amp;$AQ64)*($Z$3:$Z$66=DD$3),0),0),"")</f>
        <v/>
      </c>
      <c r="DE64" s="159" t="str">
        <f t="array" ref="DE64">IFERROR(INDEX($Y$3:$Y$66,MATCH(1,($AO$3:$AO$66=$AR64&amp;$AQ64)*($Z$3:$Z$66=DE$3),0),0),"")</f>
        <v/>
      </c>
      <c r="DF64" s="157" t="str">
        <f t="array" ref="DF64">IFERROR(INDEX($AB$3:$AB$66,MATCH(1,($AO$3:$AO$66=$AR64&amp;$AQ64)*($Z$3:$Z$66=DF$3),0),0),"")</f>
        <v/>
      </c>
      <c r="DG64" s="157" t="str">
        <f t="array" ref="DG64">IFERROR(INDEX($AC$3:$AC$66,MATCH(1,($AO$3:$AO$66=$AR64&amp;$AQ64)*($Z$3:$Z$66=DG$3),0),0),"")</f>
        <v/>
      </c>
      <c r="DH64" s="157" t="str">
        <f t="array" ref="DH64">IFERROR(INDEX($AA$3:$AA$66,MATCH(1,($AO$3:$AO$66=$AR64&amp;$AQ64)*($Z$3:$Z$66=DH$3),0),0),"")</f>
        <v/>
      </c>
      <c r="DI64" s="159" t="str">
        <f t="array" ref="DI64">IFERROR(INDEX($Y$3:$Y$66,MATCH(1,($AO$3:$AO$66=$AR64&amp;$AQ64)*($Z$3:$Z$66=DI$3),0),0),"")</f>
        <v/>
      </c>
      <c r="DJ64" s="157" t="str">
        <f t="array" ref="DJ64">IFERROR(INDEX($AB$3:$AB$66,MATCH(1,($AO$3:$AO$66=$AR64&amp;$AQ64)*($Z$3:$Z$66=DJ$3),0),0),"")</f>
        <v/>
      </c>
      <c r="DK64" s="157" t="str">
        <f t="array" ref="DK64">IFERROR(INDEX($AC$3:$AC$66,MATCH(1,($AO$3:$AO$66=$AR64&amp;$AQ64)*($Z$3:$Z$66=DK$3),0),0),"")</f>
        <v/>
      </c>
      <c r="DL64" s="157" t="str">
        <f t="array" ref="DL64">IFERROR(INDEX($AA$3:$AA$66,MATCH(1,($AO$3:$AO$66=$AR64&amp;$AQ64)*($Z$3:$Z$66=DL$3),0),0),"")</f>
        <v/>
      </c>
      <c r="DM64" s="159" t="str">
        <f t="array" ref="DM64">IFERROR(INDEX($Y$3:$Y$66,MATCH(1,($AO$3:$AO$66=$AR64&amp;$AQ64)*($Z$3:$Z$66=DM$3),0),0),"")</f>
        <v/>
      </c>
      <c r="DN64" s="157" t="str">
        <f t="array" ref="DN64">IFERROR(INDEX($AB$3:$AB$66,MATCH(1,($AO$3:$AO$66=$AR64&amp;$AQ64)*($Z$3:$Z$66=DN$3),0),0),"")</f>
        <v/>
      </c>
      <c r="DO64" s="157" t="str">
        <f t="array" ref="DO64">IFERROR(INDEX($AC$3:$AC$66,MATCH(1,($AO$3:$AO$66=$AR64&amp;$AQ64)*($Z$3:$Z$66=DO$3),0),0),"")</f>
        <v/>
      </c>
      <c r="DP64" s="157" t="str">
        <f t="array" ref="DP64">IFERROR(INDEX($AA$3:$AA$66,MATCH(1,($AO$3:$AO$66=$AR64&amp;$AQ64)*($Z$3:$Z$66=DP$3),0),0),"")</f>
        <v/>
      </c>
      <c r="DQ64" s="159" t="str">
        <f t="array" ref="DQ64">IFERROR(INDEX($Y$3:$Y$66,MATCH(1,($AO$3:$AO$66=$AR64&amp;$AQ64)*($Z$3:$Z$66=DQ$3),0),0),"")</f>
        <v/>
      </c>
      <c r="DR64" s="157" t="str">
        <f t="array" ref="DR64">IFERROR(INDEX($AB$3:$AB$66,MATCH(1,($AO$3:$AO$66=$AR64&amp;$AQ64)*($Z$3:$Z$66=DR$3),0),0),"")</f>
        <v/>
      </c>
      <c r="DS64" s="157" t="str">
        <f t="array" ref="DS64">IFERROR(INDEX($AC$3:$AC$66,MATCH(1,($AO$3:$AO$66=$AR64&amp;$AQ64)*($Z$3:$Z$66=DS$3),0),0),"")</f>
        <v/>
      </c>
      <c r="DT64" s="157" t="str">
        <f t="array" ref="DT64">IFERROR(INDEX($AA$3:$AA$66,MATCH(1,($AO$3:$AO$66=$AR64&amp;$AQ64)*($Z$3:$Z$66=DT$3),0),0),"")</f>
        <v/>
      </c>
      <c r="DU64" s="159" t="str">
        <f t="array" ref="DU64">IFERROR(INDEX($Y$3:$Y$66,MATCH(1,($AO$3:$AO$66=$AR64&amp;$AQ64)*($Z$3:$Z$66=DU$3),0),0),"")</f>
        <v/>
      </c>
      <c r="DV64" s="157" t="str">
        <f t="array" ref="DV64">IFERROR(INDEX($AB$3:$AB$66,MATCH(1,($AO$3:$AO$66=$AR64&amp;$AQ64)*($Z$3:$Z$66=DV$3),0),0),"")</f>
        <v/>
      </c>
      <c r="DW64" s="157" t="str">
        <f t="array" ref="DW64">IFERROR(INDEX($AC$3:$AC$66,MATCH(1,($AO$3:$AO$66=$AR64&amp;$AQ64)*($Z$3:$Z$66=DW$3),0),0),"")</f>
        <v/>
      </c>
      <c r="DX64" s="157" t="str">
        <f t="array" ref="DX64">IFERROR(INDEX($AA$3:$AA$66,MATCH(1,($AO$3:$AO$66=$AR64&amp;$AQ64)*($Z$3:$Z$66=DX$3),0),0),"")</f>
        <v/>
      </c>
      <c r="DY64" s="159" t="str">
        <f t="array" ref="DY64">IFERROR(INDEX($Y$3:$Y$66,MATCH(1,($AO$3:$AO$66=$AR64&amp;$AQ64)*($Z$3:$Z$66=DY$3),0),0),"")</f>
        <v/>
      </c>
      <c r="DZ64" s="157" t="str">
        <f t="array" ref="DZ64">IFERROR(INDEX($AB$3:$AB$66,MATCH(1,($AO$3:$AO$66=$AR64&amp;$AQ64)*($Z$3:$Z$66=DZ$3),0),0),"")</f>
        <v/>
      </c>
      <c r="EA64" s="157" t="str">
        <f t="array" ref="EA64">IFERROR(INDEX($AC$3:$AC$66,MATCH(1,($AO$3:$AO$66=$AR64&amp;$AQ64)*($Z$3:$Z$66=EA$3),0),0),"")</f>
        <v/>
      </c>
      <c r="EB64" s="157" t="str">
        <f t="array" ref="EB64">IFERROR(INDEX($AA$3:$AA$66,MATCH(1,($AO$3:$AO$66=$AR64&amp;$AQ64)*($Z$3:$Z$66=EB$3),0),0),"")</f>
        <v/>
      </c>
      <c r="EC64" s="159" t="str">
        <f t="array" ref="EC64">IFERROR(INDEX($Y$3:$Y$66,MATCH(1,($AO$3:$AO$66=$AR64&amp;$AQ64)*($Z$3:$Z$66=EC$3),0),0),"")</f>
        <v/>
      </c>
      <c r="ED64" s="157" t="str">
        <f t="array" ref="ED64">IFERROR(INDEX($AB$3:$AB$66,MATCH(1,($AO$3:$AO$66=$AR64&amp;$AQ64)*($Z$3:$Z$66=ED$3),0),0),"")</f>
        <v/>
      </c>
      <c r="EE64" s="157" t="str">
        <f t="array" ref="EE64">IFERROR(INDEX($AC$3:$AC$66,MATCH(1,($AO$3:$AO$66=$AR64&amp;$AQ64)*($Z$3:$Z$66=EE$3),0),0),"")</f>
        <v/>
      </c>
      <c r="EF64" s="157" t="str">
        <f t="array" ref="EF64">IFERROR(INDEX($AI$3:$AI$130,MATCH(1,($AP$3:$AP$130=$AR64&amp;$AQ64)*($AH$3:$AH$130=EF$3),0),0),"")</f>
        <v/>
      </c>
      <c r="EG64" s="159" t="str">
        <f t="array" ref="EG64">IFERROR(INDEX($AG$3:$AG$130,MATCH(1,($AP$3:$AP$130=$AR64&amp;$AQ64)*($AH$3:$AH$130=EG$3),0),0),"")</f>
        <v/>
      </c>
      <c r="EH64" s="157" t="str">
        <f t="array" ref="EH64">IFERROR(INDEX($AJ$3:$AJ$130,MATCH(1,($AP$3:$AP$130=$AR64&amp;$AQ64)*($AH$3:$AH$130=EH$3),0),0),"")</f>
        <v/>
      </c>
      <c r="EI64" s="157" t="str">
        <f t="array" ref="EI64">IFERROR(INDEX($AK$3:$AK$130,MATCH(1,($AP$3:$AP$130=$AR64&amp;$AQ64)*($AH$3:$AH$130=EI$3),0),0),"")</f>
        <v/>
      </c>
      <c r="EJ64" s="157" t="str">
        <f t="array" ref="EJ64">IFERROR(INDEX($AI$3:$AI$130,MATCH(1,($AP$3:$AP$130=$AR64&amp;$AQ64)*($AH$3:$AH$130=EJ$3),0),0),"")</f>
        <v/>
      </c>
      <c r="EK64" s="159" t="str">
        <f t="array" ref="EK64">IFERROR(INDEX($AG$3:$AG$130,MATCH(1,($AP$3:$AP$130=$AR64&amp;$AQ64)*($AH$3:$AH$130=EK$3),0),0),"")</f>
        <v/>
      </c>
      <c r="EL64" s="157" t="str">
        <f t="array" ref="EL64">IFERROR(INDEX($AJ$3:$AJ$130,MATCH(1,($AP$3:$AP$130=$AR64&amp;$AQ64)*($AH$3:$AH$130=EL$3),0),0),"")</f>
        <v/>
      </c>
      <c r="EM64" s="157" t="str">
        <f t="array" ref="EM64">IFERROR(INDEX($AK$3:$AK$130,MATCH(1,($AP$3:$AP$130=$AR64&amp;$AQ64)*($AH$3:$AH$130=EM$3),0),0),"")</f>
        <v/>
      </c>
      <c r="EN64" s="157" t="str">
        <f t="array" ref="EN64">IFERROR(INDEX($AI$3:$AI$130,MATCH(1,($AP$3:$AP$130=$AR64&amp;$AQ64)*($AH$3:$AH$130=EN$3),0),0),"")</f>
        <v/>
      </c>
      <c r="EO64" s="159" t="str">
        <f t="array" ref="EO64">IFERROR(INDEX($AG$3:$AG$130,MATCH(1,($AP$3:$AP$130=$AR64&amp;$AQ64)*($AH$3:$AH$130=EO$3),0),0),"")</f>
        <v/>
      </c>
      <c r="EP64" s="157" t="str">
        <f t="array" ref="EP64">IFERROR(INDEX($AJ$3:$AJ$130,MATCH(1,($AP$3:$AP$130=$AR64&amp;$AQ64)*($AH$3:$AH$130=EP$3),0),0),"")</f>
        <v/>
      </c>
      <c r="EQ64" s="157" t="str">
        <f t="array" ref="EQ64">IFERROR(INDEX($AK$3:$AK$130,MATCH(1,($AP$3:$AP$130=$AR64&amp;$AQ64)*($AH$3:$AH$130=EQ$3),0),0),"")</f>
        <v/>
      </c>
      <c r="ER64" s="157" t="str">
        <f t="array" ref="ER64">IFERROR(INDEX($AI$3:$AI$130,MATCH(1,($AP$3:$AP$130=$AR64&amp;$AQ64)*($AH$3:$AH$130=ER$3),0),0),"")</f>
        <v/>
      </c>
      <c r="ES64" s="159" t="str">
        <f t="array" ref="ES64">IFERROR(INDEX($AG$3:$AG$130,MATCH(1,($AP$3:$AP$130=$AR64&amp;$AQ64)*($AH$3:$AH$130=ES$3),0),0),"")</f>
        <v/>
      </c>
      <c r="ET64" s="157" t="str">
        <f t="array" ref="ET64">IFERROR(INDEX($AJ$3:$AJ$130,MATCH(1,($AP$3:$AP$130=$AR64&amp;$AQ64)*($AH$3:$AH$130=ET$3),0),0),"")</f>
        <v/>
      </c>
      <c r="EU64" s="157" t="str">
        <f t="array" ref="EU64">IFERROR(INDEX($AK$3:$AK$130,MATCH(1,($AP$3:$AP$130=$AR64&amp;$AQ64)*($AH$3:$AH$130=EU$3),0),0),"")</f>
        <v/>
      </c>
      <c r="EV64" s="157" t="str">
        <f t="array" ref="EV64">IFERROR(INDEX($AI$3:$AI$130,MATCH(1,($AP$3:$AP$130=$AR64&amp;$AQ64)*($AH$3:$AH$130=EV$3),0),0),"")</f>
        <v/>
      </c>
      <c r="EW64" s="159" t="str">
        <f t="array" ref="EW64">IFERROR(INDEX($AG$3:$AG$130,MATCH(1,($AP$3:$AP$130=$AR64&amp;$AQ64)*($AH$3:$AH$130=EW$3),0),0),"")</f>
        <v/>
      </c>
      <c r="EX64" s="157" t="str">
        <f t="array" ref="EX64">IFERROR(INDEX($AJ$3:$AJ$130,MATCH(1,($AP$3:$AP$130=$AR64&amp;$AQ64)*($AH$3:$AH$130=EX$3),0),0),"")</f>
        <v/>
      </c>
      <c r="EY64" s="157" t="str">
        <f t="array" ref="EY64">IFERROR(INDEX($AK$3:$AK$130,MATCH(1,($AP$3:$AP$130=$AR64&amp;$AQ64)*($AH$3:$AH$130=EY$3),0),0),"")</f>
        <v/>
      </c>
      <c r="EZ64" s="157" t="str">
        <f t="array" ref="EZ64">IFERROR(INDEX($AI$3:$AI$130,MATCH(1,($AP$3:$AP$130=$AR64&amp;$AQ64)*($AH$3:$AH$130=EZ$3),0),0),"")</f>
        <v/>
      </c>
      <c r="FA64" s="159" t="str">
        <f t="array" ref="FA64">IFERROR(INDEX($AG$3:$AG$130,MATCH(1,($AP$3:$AP$130=$AR64&amp;$AQ64)*($AH$3:$AH$130=FA$3),0),0),"")</f>
        <v/>
      </c>
      <c r="FB64" s="157" t="str">
        <f t="array" ref="FB64">IFERROR(INDEX($AJ$3:$AJ$130,MATCH(1,($AP$3:$AP$130=$AR64&amp;$AQ64)*($AH$3:$AH$130=FB$3),0),0),"")</f>
        <v/>
      </c>
      <c r="FC64" s="157" t="str">
        <f t="array" ref="FC64">IFERROR(INDEX($AK$3:$AK$130,MATCH(1,($AP$3:$AP$130=$AR64&amp;$AQ64)*($AH$3:$AH$130=FC$3),0),0),"")</f>
        <v/>
      </c>
      <c r="FD64" s="157" t="str">
        <f t="array" ref="FD64">IFERROR(INDEX($AI$3:$AI$130,MATCH(1,($AP$3:$AP$130=$AR64&amp;$AQ64)*($AH$3:$AH$130=FD$3),0),0),"")</f>
        <v/>
      </c>
      <c r="FE64" s="159" t="str">
        <f t="array" ref="FE64">IFERROR(INDEX($AG$3:$AG$130,MATCH(1,($AP$3:$AP$130=$AR64&amp;$AQ64)*($AH$3:$AH$130=FE$3),0),0),"")</f>
        <v/>
      </c>
      <c r="FF64" s="157" t="str">
        <f t="array" ref="FF64">IFERROR(INDEX($AJ$3:$AJ$130,MATCH(1,($AP$3:$AP$130=$AR64&amp;$AQ64)*($AH$3:$AH$130=FF$3),0),0),"")</f>
        <v/>
      </c>
      <c r="FG64" s="157" t="str">
        <f t="array" ref="FG64">IFERROR(INDEX($AK$3:$AK$130,MATCH(1,($AP$3:$AP$130=$AR64&amp;$AQ64)*($AH$3:$AH$130=FG$3),0),0),"")</f>
        <v/>
      </c>
    </row>
    <row r="65" spans="2:163" ht="13.8" x14ac:dyDescent="0.25">
      <c r="B65" s="155">
        <f>dummy1!O71</f>
        <v>63</v>
      </c>
      <c r="C65" s="156">
        <f>dummy1!P71</f>
        <v>42040</v>
      </c>
      <c r="D65" s="157">
        <f>dummy1!Q71</f>
        <v>0.87500000000000011</v>
      </c>
      <c r="E65" s="155" t="str">
        <f>dummy1!R71</f>
        <v>Court 15</v>
      </c>
      <c r="X65" s="156"/>
      <c r="Y65" s="155"/>
      <c r="Z65" s="155"/>
      <c r="AA65" s="155"/>
      <c r="AG65" s="155" t="str">
        <f t="shared" si="34"/>
        <v/>
      </c>
      <c r="AH65" s="155" t="str">
        <f t="shared" si="35"/>
        <v/>
      </c>
      <c r="AI65" s="155" t="str">
        <f t="shared" si="36"/>
        <v/>
      </c>
      <c r="AJ65" s="155" t="str">
        <f t="shared" si="37"/>
        <v/>
      </c>
      <c r="AK65" s="155" t="str">
        <f t="shared" si="38"/>
        <v/>
      </c>
      <c r="AL65" s="154">
        <f>IF(dummy1!B72=dummy1!B71,IF(dummy1!C72&gt;1,AL64,AL64+1),1)</f>
        <v>4</v>
      </c>
      <c r="AO65" s="155" t="str">
        <f t="shared" si="41"/>
        <v>4Court 15</v>
      </c>
      <c r="AP65" s="155" t="str">
        <f t="shared" si="42"/>
        <v>4Court 15</v>
      </c>
      <c r="AQ65" s="155" t="str">
        <f t="shared" si="69"/>
        <v>Court 8</v>
      </c>
      <c r="AR65" s="155">
        <f t="shared" si="68"/>
        <v>5</v>
      </c>
      <c r="AS65" s="155">
        <f t="shared" ca="1" si="51"/>
        <v>8</v>
      </c>
      <c r="AT65" s="155">
        <f t="shared" ca="1" si="52"/>
        <v>0</v>
      </c>
      <c r="AU65" s="155">
        <f t="shared" ca="1" si="53"/>
        <v>0</v>
      </c>
      <c r="AV65" s="155">
        <f t="shared" ca="1" si="54"/>
        <v>0</v>
      </c>
      <c r="AW65" s="155">
        <f t="shared" ca="1" si="55"/>
        <v>0</v>
      </c>
      <c r="AX65" s="155">
        <f t="shared" ca="1" si="56"/>
        <v>0</v>
      </c>
      <c r="AY65" s="155">
        <f t="shared" ca="1" si="57"/>
        <v>0</v>
      </c>
      <c r="AZ65" s="157" t="str">
        <f t="array" aca="1" ref="AZ65" ca="1">IFERROR(INDEX($K$3:$K$18,MATCH(1,($AM$3:$AM$18=$AR65&amp;$AQ65)*($J$3:$J$18=AZ$3),0),0),"")</f>
        <v/>
      </c>
      <c r="BA65" s="159" t="str">
        <f t="array" aca="1" ref="BA65" ca="1">IFERROR(INDEX($I$3:$I$18,MATCH(1,($AM$3:$AM$18=$AR65&amp;$AQ65)*($J$3:$J$18=BA$3),0),0),"")</f>
        <v/>
      </c>
      <c r="BB65" s="157" t="str">
        <f t="array" aca="1" ref="BB65" ca="1">IFERROR(INDEX($L$3:$L$18,MATCH(1,($AM$3:$AM$18=$AR65&amp;$AQ65)*($J$3:$J$18=BB$3),0),0),"")</f>
        <v/>
      </c>
      <c r="BC65" s="157" t="str">
        <f t="array" aca="1" ref="BC65" ca="1">IFERROR(INDEX($M$3:$M$18,MATCH(1,($AM$3:$AM$18=$AR65&amp;$AQ65)*($J$3:$J$18=BC$3),0),0),"")</f>
        <v/>
      </c>
      <c r="BD65" s="157" t="str">
        <f t="array" aca="1" ref="BD65" ca="1">IFERROR(INDEX($K$3:$K$18,MATCH(1,($AM$3:$AM$18=$AR65&amp;$AQ65)*($J$3:$J$18=BD$3),0),0),"")</f>
        <v/>
      </c>
      <c r="BE65" s="159" t="str">
        <f t="array" aca="1" ref="BE65" ca="1">IFERROR(INDEX($I$3:$I$18,MATCH(1,($AM$3:$AM$18=$AR65&amp;$AQ65)*($J$3:$J$18=BE$3),0),0),"")</f>
        <v/>
      </c>
      <c r="BF65" s="157" t="str">
        <f t="array" aca="1" ref="BF65" ca="1">IFERROR(INDEX($L$3:$L$18,MATCH(1,($AM$3:$AM$18=$AR65&amp;$AQ65)*($J$3:$J$18=BF$3),0),0),"")</f>
        <v/>
      </c>
      <c r="BG65" s="157" t="str">
        <f t="array" aca="1" ref="BG65" ca="1">IFERROR(INDEX($M$3:$M$18,MATCH(1,($AM$3:$AM$18=$AR65&amp;$AQ65)*($J$3:$J$18=BG$3),0),0),"")</f>
        <v/>
      </c>
      <c r="BH65" s="157" t="str">
        <f t="array" aca="1" ref="BH65" ca="1">IFERROR(INDEX($K$3:$K$18,MATCH(1,($AM$3:$AM$18=$AR65&amp;$AQ65)*($J$3:$J$18=BH$3),0),0),"")</f>
        <v/>
      </c>
      <c r="BI65" s="159" t="str">
        <f t="array" aca="1" ref="BI65" ca="1">IFERROR(INDEX($I$3:$I$18,MATCH(1,($AM$3:$AM$18=$AR65&amp;$AQ65)*($J$3:$J$18=BI$3),0),0),"")</f>
        <v/>
      </c>
      <c r="BJ65" s="157" t="str">
        <f t="array" aca="1" ref="BJ65" ca="1">IFERROR(INDEX($L$3:$L$18,MATCH(1,($AM$3:$AM$18=$AR65&amp;$AQ65)*($J$3:$J$18=BJ$3),0),0),"")</f>
        <v/>
      </c>
      <c r="BK65" s="157" t="str">
        <f t="array" aca="1" ref="BK65" ca="1">IFERROR(INDEX($M$3:$M$18,MATCH(1,($AM$3:$AM$18=$AR65&amp;$AQ65)*($J$3:$J$18=BK$3),0),0),"")</f>
        <v/>
      </c>
      <c r="BL65" s="157" t="str">
        <f t="array" aca="1" ref="BL65" ca="1">IFERROR(INDEX($K$3:$K$18,MATCH(1,($AM$3:$AM$18=$AR65&amp;$AQ65)*($J$3:$J$18=BL$3),0),0),"")</f>
        <v/>
      </c>
      <c r="BM65" s="159" t="str">
        <f t="array" aca="1" ref="BM65" ca="1">IFERROR(INDEX($I$3:$I$18,MATCH(1,($AM$3:$AM$18=$AR65&amp;$AQ65)*($J$3:$J$18=BM$3),0),0),"")</f>
        <v/>
      </c>
      <c r="BN65" s="157" t="str">
        <f t="array" aca="1" ref="BN65" ca="1">IFERROR(INDEX($L$3:$L$18,MATCH(1,($AM$3:$AM$18=$AR65&amp;$AQ65)*($J$3:$J$18=BN$3),0),0),"")</f>
        <v/>
      </c>
      <c r="BO65" s="157" t="str">
        <f t="array" aca="1" ref="BO65" ca="1">IFERROR(INDEX($M$3:$M$18,MATCH(1,($AM$3:$AM$18=$AR65&amp;$AQ65)*($J$3:$J$18=BO$3),0),0),"")</f>
        <v/>
      </c>
      <c r="BP65" s="157" t="str">
        <f t="array" aca="1" ref="BP65" ca="1">IFERROR(INDEX($K$3:$K$18,MATCH(1,($AM$3:$AM$18=$AR65&amp;$AQ65)*($J$3:$J$18=BP$3),0),0),"")</f>
        <v/>
      </c>
      <c r="BQ65" s="159" t="str">
        <f t="array" aca="1" ref="BQ65" ca="1">IFERROR(INDEX($I$3:$I$18,MATCH(1,($AM$3:$AM$18=$AR65&amp;$AQ65)*($J$3:$J$18=BQ$3),0),0),"")</f>
        <v/>
      </c>
      <c r="BR65" s="157" t="str">
        <f t="array" aca="1" ref="BR65" ca="1">IFERROR(INDEX($L$3:$L$18,MATCH(1,($AM$3:$AM$18=$AR65&amp;$AQ65)*($J$3:$J$18=BR$3),0),0),"")</f>
        <v/>
      </c>
      <c r="BS65" s="157" t="str">
        <f t="array" aca="1" ref="BS65" ca="1">IFERROR(INDEX($M$3:$M$18,MATCH(1,($AM$3:$AM$18=$AR65&amp;$AQ65)*($J$3:$J$18=BS$3),0),0),"")</f>
        <v/>
      </c>
      <c r="BT65" s="157" t="str">
        <f t="array" aca="1" ref="BT65" ca="1">IFERROR(INDEX($K$3:$K$18,MATCH(1,($AM$3:$AM$18=$AR65&amp;$AQ65)*($J$3:$J$18=BT$3),0),0),"")</f>
        <v/>
      </c>
      <c r="BU65" s="159" t="str">
        <f t="array" aca="1" ref="BU65" ca="1">IFERROR(INDEX($I$3:$I$18,MATCH(1,($AM$3:$AM$18=$AR65&amp;$AQ65)*($J$3:$J$18=BU$3),0),0),"")</f>
        <v/>
      </c>
      <c r="BV65" s="157" t="str">
        <f t="array" aca="1" ref="BV65" ca="1">IFERROR(INDEX($L$3:$L$18,MATCH(1,($AM$3:$AM$18=$AR65&amp;$AQ65)*($J$3:$J$18=BV$3),0),0),"")</f>
        <v/>
      </c>
      <c r="BW65" s="157" t="str">
        <f t="array" aca="1" ref="BW65" ca="1">IFERROR(INDEX($M$3:$M$18,MATCH(1,($AM$3:$AM$18=$AR65&amp;$AQ65)*($J$3:$J$18=BW$3),0),0),"")</f>
        <v/>
      </c>
      <c r="BX65" s="157" t="str">
        <f t="array" aca="1" ref="BX65" ca="1">IFERROR(INDEX($K$3:$K$18,MATCH(1,($AM$3:$AM$18=$AR65&amp;$AQ65)*($J$3:$J$18=BX$3),0),0),"")</f>
        <v/>
      </c>
      <c r="BY65" s="159" t="str">
        <f t="array" aca="1" ref="BY65" ca="1">IFERROR(INDEX($I$3:$I$18,MATCH(1,($AM$3:$AM$18=$AR65&amp;$AQ65)*($J$3:$J$18=BY$3),0),0),"")</f>
        <v/>
      </c>
      <c r="BZ65" s="157" t="str">
        <f t="array" aca="1" ref="BZ65" ca="1">IFERROR(INDEX($L$3:$L$18,MATCH(1,($AM$3:$AM$18=$AR65&amp;$AQ65)*($J$3:$J$18=BZ$3),0),0),"")</f>
        <v/>
      </c>
      <c r="CA65" s="157" t="str">
        <f t="array" aca="1" ref="CA65" ca="1">IFERROR(INDEX($M$3:$M$18,MATCH(1,($AM$3:$AM$18=$AR65&amp;$AQ65)*($J$3:$J$18=CA$3),0),0),"")</f>
        <v/>
      </c>
      <c r="CB65" s="157" t="str">
        <f t="array" ref="CB65">IFERROR(INDEX($S$3:$S$34,MATCH(1,($AN$3:$AN$34=$AR65&amp;$AQ65)*($R$3:$R$34=CB$3),0),0),"")</f>
        <v/>
      </c>
      <c r="CC65" s="159" t="str">
        <f t="array" ref="CC65">IFERROR(INDEX($Q$3:$Q$34,MATCH(1,($AN$3:$AN$34=$AR65&amp;$AQ65)*($R$3:$R$34=CC$3),0),0),"")</f>
        <v/>
      </c>
      <c r="CD65" s="157" t="str">
        <f t="array" ref="CD65">IFERROR(INDEX($T$3:$T$34,MATCH(1,($AN$3:$AN$34=$AR65&amp;$AQ65)*($R$3:$R$34=CD$3),0),0),"")</f>
        <v/>
      </c>
      <c r="CE65" s="157" t="str">
        <f t="array" ref="CE65">IFERROR(INDEX($U$3:$U$34,MATCH(1,($AN$3:$AN$34=$AR65&amp;$AQ65)*($R$3:$R$34=CE$3),0),0),"")</f>
        <v/>
      </c>
      <c r="CF65" s="157" t="str">
        <f t="array" ref="CF65">IFERROR(INDEX($S$3:$S$34,MATCH(1,($AN$3:$AN$34=$AR65&amp;$AQ65)*($R$3:$R$34=CF$3),0),0),"")</f>
        <v/>
      </c>
      <c r="CG65" s="159" t="str">
        <f t="array" ref="CG65">IFERROR(INDEX($Q$3:$Q$34,MATCH(1,($AN$3:$AN$34=$AR65&amp;$AQ65)*($R$3:$R$34=CG$3),0),0),"")</f>
        <v/>
      </c>
      <c r="CH65" s="157" t="str">
        <f t="array" ref="CH65">IFERROR(INDEX($T$3:$T$34,MATCH(1,($AN$3:$AN$34=$AR65&amp;$AQ65)*($R$3:$R$34=CH$3),0),0),"")</f>
        <v/>
      </c>
      <c r="CI65" s="157" t="str">
        <f t="array" ref="CI65">IFERROR(INDEX($U$3:$U$34,MATCH(1,($AN$3:$AN$34=$AR65&amp;$AQ65)*($R$3:$R$34=CI$3),0),0),"")</f>
        <v/>
      </c>
      <c r="CJ65" s="157" t="str">
        <f t="array" ref="CJ65">IFERROR(INDEX($S$3:$S$34,MATCH(1,($AN$3:$AN$34=$AR65&amp;$AQ65)*($R$3:$R$34=CJ$3),0),0),"")</f>
        <v/>
      </c>
      <c r="CK65" s="159" t="str">
        <f t="array" ref="CK65">IFERROR(INDEX($Q$3:$Q$34,MATCH(1,($AN$3:$AN$34=$AR65&amp;$AQ65)*($R$3:$R$34=CK$3),0),0),"")</f>
        <v/>
      </c>
      <c r="CL65" s="157" t="str">
        <f t="array" ref="CL65">IFERROR(INDEX($T$3:$T$34,MATCH(1,($AN$3:$AN$34=$AR65&amp;$AQ65)*($R$3:$R$34=CL$3),0),0),"")</f>
        <v/>
      </c>
      <c r="CM65" s="157" t="str">
        <f t="array" ref="CM65">IFERROR(INDEX($U$3:$U$34,MATCH(1,($AN$3:$AN$34=$AR65&amp;$AQ65)*($R$3:$R$34=CM$3),0),0),"")</f>
        <v/>
      </c>
      <c r="CN65" s="157" t="str">
        <f t="array" ref="CN65">IFERROR(INDEX($S$3:$S$34,MATCH(1,($AN$3:$AN$34=$AR65&amp;$AQ65)*($R$3:$R$34=CN$3),0),0),"")</f>
        <v/>
      </c>
      <c r="CO65" s="159" t="str">
        <f t="array" ref="CO65">IFERROR(INDEX($Q$3:$Q$34,MATCH(1,($AN$3:$AN$34=$AR65&amp;$AQ65)*($R$3:$R$34=CO$3),0),0),"")</f>
        <v/>
      </c>
      <c r="CP65" s="157" t="str">
        <f t="array" ref="CP65">IFERROR(INDEX($T$3:$T$34,MATCH(1,($AN$3:$AN$34=$AR65&amp;$AQ65)*($R$3:$R$34=CP$3),0),0),"")</f>
        <v/>
      </c>
      <c r="CQ65" s="157" t="str">
        <f t="array" ref="CQ65">IFERROR(INDEX($U$3:$U$34,MATCH(1,($AN$3:$AN$34=$AR65&amp;$AQ65)*($R$3:$R$34=CQ$3),0),0),"")</f>
        <v/>
      </c>
      <c r="CR65" s="157" t="str">
        <f t="array" ref="CR65">IFERROR(INDEX($S$3:$S$34,MATCH(1,($AN$3:$AN$34=$AR65&amp;$AQ65)*($R$3:$R$34=CR$3),0),0),"")</f>
        <v/>
      </c>
      <c r="CS65" s="159" t="str">
        <f t="array" ref="CS65">IFERROR(INDEX($Q$3:$Q$34,MATCH(1,($AN$3:$AN$34=$AR65&amp;$AQ65)*($R$3:$R$34=CS$3),0),0),"")</f>
        <v/>
      </c>
      <c r="CT65" s="157" t="str">
        <f t="array" ref="CT65">IFERROR(INDEX($T$3:$T$34,MATCH(1,($AN$3:$AN$34=$AR65&amp;$AQ65)*($R$3:$R$34=CT$3),0),0),"")</f>
        <v/>
      </c>
      <c r="CU65" s="157" t="str">
        <f t="array" ref="CU65">IFERROR(INDEX($U$3:$U$34,MATCH(1,($AN$3:$AN$34=$AR65&amp;$AQ65)*($R$3:$R$34=CU$3),0),0),"")</f>
        <v/>
      </c>
      <c r="CV65" s="157" t="str">
        <f t="array" ref="CV65">IFERROR(INDEX($S$3:$S$34,MATCH(1,($AN$3:$AN$34=$AR65&amp;$AQ65)*($R$3:$R$34=CV$3),0),0),"")</f>
        <v/>
      </c>
      <c r="CW65" s="159" t="str">
        <f t="array" ref="CW65">IFERROR(INDEX($Q$3:$Q$34,MATCH(1,($AN$3:$AN$34=$AR65&amp;$AQ65)*($R$3:$R$34=CW$3),0),0),"")</f>
        <v/>
      </c>
      <c r="CX65" s="157" t="str">
        <f t="array" ref="CX65">IFERROR(INDEX($T$3:$T$34,MATCH(1,($AN$3:$AN$34=$AR65&amp;$AQ65)*($R$3:$R$34=CX$3),0),0),"")</f>
        <v/>
      </c>
      <c r="CY65" s="157" t="str">
        <f t="array" ref="CY65">IFERROR(INDEX($U$3:$U$34,MATCH(1,($AN$3:$AN$34=$AR65&amp;$AQ65)*($R$3:$R$34=CY$3),0),0),"")</f>
        <v/>
      </c>
      <c r="CZ65" s="157" t="str">
        <f t="array" ref="CZ65">IFERROR(INDEX($S$3:$S$34,MATCH(1,($AN$3:$AN$34=$AR65&amp;$AQ65)*($R$3:$R$34=CZ$3),0),0),"")</f>
        <v/>
      </c>
      <c r="DA65" s="159" t="str">
        <f t="array" ref="DA65">IFERROR(INDEX($Q$3:$Q$34,MATCH(1,($AN$3:$AN$34=$AR65&amp;$AQ65)*($R$3:$R$34=DA$3),0),0),"")</f>
        <v/>
      </c>
      <c r="DB65" s="157" t="str">
        <f t="array" ref="DB65">IFERROR(INDEX($T$3:$T$34,MATCH(1,($AN$3:$AN$34=$AR65&amp;$AQ65)*($R$3:$R$34=DB$3),0),0),"")</f>
        <v/>
      </c>
      <c r="DC65" s="157" t="str">
        <f t="array" ref="DC65">IFERROR(INDEX($U$3:$U$34,MATCH(1,($AN$3:$AN$34=$AR65&amp;$AQ65)*($R$3:$R$34=DC$3),0),0),"")</f>
        <v/>
      </c>
      <c r="DD65" s="157" t="str">
        <f t="array" ref="DD65">IFERROR(INDEX($AA$3:$AA$66,MATCH(1,($AO$3:$AO$66=$AR65&amp;$AQ65)*($Z$3:$Z$66=DD$3),0),0),"")</f>
        <v/>
      </c>
      <c r="DE65" s="159" t="str">
        <f t="array" ref="DE65">IFERROR(INDEX($Y$3:$Y$66,MATCH(1,($AO$3:$AO$66=$AR65&amp;$AQ65)*($Z$3:$Z$66=DE$3),0),0),"")</f>
        <v/>
      </c>
      <c r="DF65" s="157" t="str">
        <f t="array" ref="DF65">IFERROR(INDEX($AB$3:$AB$66,MATCH(1,($AO$3:$AO$66=$AR65&amp;$AQ65)*($Z$3:$Z$66=DF$3),0),0),"")</f>
        <v/>
      </c>
      <c r="DG65" s="157" t="str">
        <f t="array" ref="DG65">IFERROR(INDEX($AC$3:$AC$66,MATCH(1,($AO$3:$AO$66=$AR65&amp;$AQ65)*($Z$3:$Z$66=DG$3),0),0),"")</f>
        <v/>
      </c>
      <c r="DH65" s="157" t="str">
        <f t="array" ref="DH65">IFERROR(INDEX($AA$3:$AA$66,MATCH(1,($AO$3:$AO$66=$AR65&amp;$AQ65)*($Z$3:$Z$66=DH$3),0),0),"")</f>
        <v/>
      </c>
      <c r="DI65" s="159" t="str">
        <f t="array" ref="DI65">IFERROR(INDEX($Y$3:$Y$66,MATCH(1,($AO$3:$AO$66=$AR65&amp;$AQ65)*($Z$3:$Z$66=DI$3),0),0),"")</f>
        <v/>
      </c>
      <c r="DJ65" s="157" t="str">
        <f t="array" ref="DJ65">IFERROR(INDEX($AB$3:$AB$66,MATCH(1,($AO$3:$AO$66=$AR65&amp;$AQ65)*($Z$3:$Z$66=DJ$3),0),0),"")</f>
        <v/>
      </c>
      <c r="DK65" s="157" t="str">
        <f t="array" ref="DK65">IFERROR(INDEX($AC$3:$AC$66,MATCH(1,($AO$3:$AO$66=$AR65&amp;$AQ65)*($Z$3:$Z$66=DK$3),0),0),"")</f>
        <v/>
      </c>
      <c r="DL65" s="157" t="str">
        <f t="array" ref="DL65">IFERROR(INDEX($AA$3:$AA$66,MATCH(1,($AO$3:$AO$66=$AR65&amp;$AQ65)*($Z$3:$Z$66=DL$3),0),0),"")</f>
        <v/>
      </c>
      <c r="DM65" s="159" t="str">
        <f t="array" ref="DM65">IFERROR(INDEX($Y$3:$Y$66,MATCH(1,($AO$3:$AO$66=$AR65&amp;$AQ65)*($Z$3:$Z$66=DM$3),0),0),"")</f>
        <v/>
      </c>
      <c r="DN65" s="157" t="str">
        <f t="array" ref="DN65">IFERROR(INDEX($AB$3:$AB$66,MATCH(1,($AO$3:$AO$66=$AR65&amp;$AQ65)*($Z$3:$Z$66=DN$3),0),0),"")</f>
        <v/>
      </c>
      <c r="DO65" s="157" t="str">
        <f t="array" ref="DO65">IFERROR(INDEX($AC$3:$AC$66,MATCH(1,($AO$3:$AO$66=$AR65&amp;$AQ65)*($Z$3:$Z$66=DO$3),0),0),"")</f>
        <v/>
      </c>
      <c r="DP65" s="157" t="str">
        <f t="array" ref="DP65">IFERROR(INDEX($AA$3:$AA$66,MATCH(1,($AO$3:$AO$66=$AR65&amp;$AQ65)*($Z$3:$Z$66=DP$3),0),0),"")</f>
        <v/>
      </c>
      <c r="DQ65" s="159" t="str">
        <f t="array" ref="DQ65">IFERROR(INDEX($Y$3:$Y$66,MATCH(1,($AO$3:$AO$66=$AR65&amp;$AQ65)*($Z$3:$Z$66=DQ$3),0),0),"")</f>
        <v/>
      </c>
      <c r="DR65" s="157" t="str">
        <f t="array" ref="DR65">IFERROR(INDEX($AB$3:$AB$66,MATCH(1,($AO$3:$AO$66=$AR65&amp;$AQ65)*($Z$3:$Z$66=DR$3),0),0),"")</f>
        <v/>
      </c>
      <c r="DS65" s="157" t="str">
        <f t="array" ref="DS65">IFERROR(INDEX($AC$3:$AC$66,MATCH(1,($AO$3:$AO$66=$AR65&amp;$AQ65)*($Z$3:$Z$66=DS$3),0),0),"")</f>
        <v/>
      </c>
      <c r="DT65" s="157" t="str">
        <f t="array" ref="DT65">IFERROR(INDEX($AA$3:$AA$66,MATCH(1,($AO$3:$AO$66=$AR65&amp;$AQ65)*($Z$3:$Z$66=DT$3),0),0),"")</f>
        <v/>
      </c>
      <c r="DU65" s="159" t="str">
        <f t="array" ref="DU65">IFERROR(INDEX($Y$3:$Y$66,MATCH(1,($AO$3:$AO$66=$AR65&amp;$AQ65)*($Z$3:$Z$66=DU$3),0),0),"")</f>
        <v/>
      </c>
      <c r="DV65" s="157" t="str">
        <f t="array" ref="DV65">IFERROR(INDEX($AB$3:$AB$66,MATCH(1,($AO$3:$AO$66=$AR65&amp;$AQ65)*($Z$3:$Z$66=DV$3),0),0),"")</f>
        <v/>
      </c>
      <c r="DW65" s="157" t="str">
        <f t="array" ref="DW65">IFERROR(INDEX($AC$3:$AC$66,MATCH(1,($AO$3:$AO$66=$AR65&amp;$AQ65)*($Z$3:$Z$66=DW$3),0),0),"")</f>
        <v/>
      </c>
      <c r="DX65" s="157" t="str">
        <f t="array" ref="DX65">IFERROR(INDEX($AA$3:$AA$66,MATCH(1,($AO$3:$AO$66=$AR65&amp;$AQ65)*($Z$3:$Z$66=DX$3),0),0),"")</f>
        <v/>
      </c>
      <c r="DY65" s="159" t="str">
        <f t="array" ref="DY65">IFERROR(INDEX($Y$3:$Y$66,MATCH(1,($AO$3:$AO$66=$AR65&amp;$AQ65)*($Z$3:$Z$66=DY$3),0),0),"")</f>
        <v/>
      </c>
      <c r="DZ65" s="157" t="str">
        <f t="array" ref="DZ65">IFERROR(INDEX($AB$3:$AB$66,MATCH(1,($AO$3:$AO$66=$AR65&amp;$AQ65)*($Z$3:$Z$66=DZ$3),0),0),"")</f>
        <v/>
      </c>
      <c r="EA65" s="157" t="str">
        <f t="array" ref="EA65">IFERROR(INDEX($AC$3:$AC$66,MATCH(1,($AO$3:$AO$66=$AR65&amp;$AQ65)*($Z$3:$Z$66=EA$3),0),0),"")</f>
        <v/>
      </c>
      <c r="EB65" s="157" t="str">
        <f t="array" ref="EB65">IFERROR(INDEX($AA$3:$AA$66,MATCH(1,($AO$3:$AO$66=$AR65&amp;$AQ65)*($Z$3:$Z$66=EB$3),0),0),"")</f>
        <v/>
      </c>
      <c r="EC65" s="159" t="str">
        <f t="array" ref="EC65">IFERROR(INDEX($Y$3:$Y$66,MATCH(1,($AO$3:$AO$66=$AR65&amp;$AQ65)*($Z$3:$Z$66=EC$3),0),0),"")</f>
        <v/>
      </c>
      <c r="ED65" s="157" t="str">
        <f t="array" ref="ED65">IFERROR(INDEX($AB$3:$AB$66,MATCH(1,($AO$3:$AO$66=$AR65&amp;$AQ65)*($Z$3:$Z$66=ED$3),0),0),"")</f>
        <v/>
      </c>
      <c r="EE65" s="157" t="str">
        <f t="array" ref="EE65">IFERROR(INDEX($AC$3:$AC$66,MATCH(1,($AO$3:$AO$66=$AR65&amp;$AQ65)*($Z$3:$Z$66=EE$3),0),0),"")</f>
        <v/>
      </c>
      <c r="EF65" s="157" t="str">
        <f t="array" ref="EF65">IFERROR(INDEX($AI$3:$AI$130,MATCH(1,($AP$3:$AP$130=$AR65&amp;$AQ65)*($AH$3:$AH$130=EF$3),0),0),"")</f>
        <v/>
      </c>
      <c r="EG65" s="159" t="str">
        <f t="array" ref="EG65">IFERROR(INDEX($AG$3:$AG$130,MATCH(1,($AP$3:$AP$130=$AR65&amp;$AQ65)*($AH$3:$AH$130=EG$3),0),0),"")</f>
        <v/>
      </c>
      <c r="EH65" s="157" t="str">
        <f t="array" ref="EH65">IFERROR(INDEX($AJ$3:$AJ$130,MATCH(1,($AP$3:$AP$130=$AR65&amp;$AQ65)*($AH$3:$AH$130=EH$3),0),0),"")</f>
        <v/>
      </c>
      <c r="EI65" s="157" t="str">
        <f t="array" ref="EI65">IFERROR(INDEX($AK$3:$AK$130,MATCH(1,($AP$3:$AP$130=$AR65&amp;$AQ65)*($AH$3:$AH$130=EI$3),0),0),"")</f>
        <v/>
      </c>
      <c r="EJ65" s="157" t="str">
        <f t="array" ref="EJ65">IFERROR(INDEX($AI$3:$AI$130,MATCH(1,($AP$3:$AP$130=$AR65&amp;$AQ65)*($AH$3:$AH$130=EJ$3),0),0),"")</f>
        <v/>
      </c>
      <c r="EK65" s="159" t="str">
        <f t="array" ref="EK65">IFERROR(INDEX($AG$3:$AG$130,MATCH(1,($AP$3:$AP$130=$AR65&amp;$AQ65)*($AH$3:$AH$130=EK$3),0),0),"")</f>
        <v/>
      </c>
      <c r="EL65" s="157" t="str">
        <f t="array" ref="EL65">IFERROR(INDEX($AJ$3:$AJ$130,MATCH(1,($AP$3:$AP$130=$AR65&amp;$AQ65)*($AH$3:$AH$130=EL$3),0),0),"")</f>
        <v/>
      </c>
      <c r="EM65" s="157" t="str">
        <f t="array" ref="EM65">IFERROR(INDEX($AK$3:$AK$130,MATCH(1,($AP$3:$AP$130=$AR65&amp;$AQ65)*($AH$3:$AH$130=EM$3),0),0),"")</f>
        <v/>
      </c>
      <c r="EN65" s="157" t="str">
        <f t="array" ref="EN65">IFERROR(INDEX($AI$3:$AI$130,MATCH(1,($AP$3:$AP$130=$AR65&amp;$AQ65)*($AH$3:$AH$130=EN$3),0),0),"")</f>
        <v/>
      </c>
      <c r="EO65" s="159" t="str">
        <f t="array" ref="EO65">IFERROR(INDEX($AG$3:$AG$130,MATCH(1,($AP$3:$AP$130=$AR65&amp;$AQ65)*($AH$3:$AH$130=EO$3),0),0),"")</f>
        <v/>
      </c>
      <c r="EP65" s="157" t="str">
        <f t="array" ref="EP65">IFERROR(INDEX($AJ$3:$AJ$130,MATCH(1,($AP$3:$AP$130=$AR65&amp;$AQ65)*($AH$3:$AH$130=EP$3),0),0),"")</f>
        <v/>
      </c>
      <c r="EQ65" s="157" t="str">
        <f t="array" ref="EQ65">IFERROR(INDEX($AK$3:$AK$130,MATCH(1,($AP$3:$AP$130=$AR65&amp;$AQ65)*($AH$3:$AH$130=EQ$3),0),0),"")</f>
        <v/>
      </c>
      <c r="ER65" s="157" t="str">
        <f t="array" ref="ER65">IFERROR(INDEX($AI$3:$AI$130,MATCH(1,($AP$3:$AP$130=$AR65&amp;$AQ65)*($AH$3:$AH$130=ER$3),0),0),"")</f>
        <v/>
      </c>
      <c r="ES65" s="159" t="str">
        <f t="array" ref="ES65">IFERROR(INDEX($AG$3:$AG$130,MATCH(1,($AP$3:$AP$130=$AR65&amp;$AQ65)*($AH$3:$AH$130=ES$3),0),0),"")</f>
        <v/>
      </c>
      <c r="ET65" s="157" t="str">
        <f t="array" ref="ET65">IFERROR(INDEX($AJ$3:$AJ$130,MATCH(1,($AP$3:$AP$130=$AR65&amp;$AQ65)*($AH$3:$AH$130=ET$3),0),0),"")</f>
        <v/>
      </c>
      <c r="EU65" s="157" t="str">
        <f t="array" ref="EU65">IFERROR(INDEX($AK$3:$AK$130,MATCH(1,($AP$3:$AP$130=$AR65&amp;$AQ65)*($AH$3:$AH$130=EU$3),0),0),"")</f>
        <v/>
      </c>
      <c r="EV65" s="157" t="str">
        <f t="array" ref="EV65">IFERROR(INDEX($AI$3:$AI$130,MATCH(1,($AP$3:$AP$130=$AR65&amp;$AQ65)*($AH$3:$AH$130=EV$3),0),0),"")</f>
        <v/>
      </c>
      <c r="EW65" s="159" t="str">
        <f t="array" ref="EW65">IFERROR(INDEX($AG$3:$AG$130,MATCH(1,($AP$3:$AP$130=$AR65&amp;$AQ65)*($AH$3:$AH$130=EW$3),0),0),"")</f>
        <v/>
      </c>
      <c r="EX65" s="157" t="str">
        <f t="array" ref="EX65">IFERROR(INDEX($AJ$3:$AJ$130,MATCH(1,($AP$3:$AP$130=$AR65&amp;$AQ65)*($AH$3:$AH$130=EX$3),0),0),"")</f>
        <v/>
      </c>
      <c r="EY65" s="157" t="str">
        <f t="array" ref="EY65">IFERROR(INDEX($AK$3:$AK$130,MATCH(1,($AP$3:$AP$130=$AR65&amp;$AQ65)*($AH$3:$AH$130=EY$3),0),0),"")</f>
        <v/>
      </c>
      <c r="EZ65" s="157" t="str">
        <f t="array" ref="EZ65">IFERROR(INDEX($AI$3:$AI$130,MATCH(1,($AP$3:$AP$130=$AR65&amp;$AQ65)*($AH$3:$AH$130=EZ$3),0),0),"")</f>
        <v/>
      </c>
      <c r="FA65" s="159" t="str">
        <f t="array" ref="FA65">IFERROR(INDEX($AG$3:$AG$130,MATCH(1,($AP$3:$AP$130=$AR65&amp;$AQ65)*($AH$3:$AH$130=FA$3),0),0),"")</f>
        <v/>
      </c>
      <c r="FB65" s="157" t="str">
        <f t="array" ref="FB65">IFERROR(INDEX($AJ$3:$AJ$130,MATCH(1,($AP$3:$AP$130=$AR65&amp;$AQ65)*($AH$3:$AH$130=FB$3),0),0),"")</f>
        <v/>
      </c>
      <c r="FC65" s="157" t="str">
        <f t="array" ref="FC65">IFERROR(INDEX($AK$3:$AK$130,MATCH(1,($AP$3:$AP$130=$AR65&amp;$AQ65)*($AH$3:$AH$130=FC$3),0),0),"")</f>
        <v/>
      </c>
      <c r="FD65" s="157" t="str">
        <f t="array" ref="FD65">IFERROR(INDEX($AI$3:$AI$130,MATCH(1,($AP$3:$AP$130=$AR65&amp;$AQ65)*($AH$3:$AH$130=FD$3),0),0),"")</f>
        <v/>
      </c>
      <c r="FE65" s="159" t="str">
        <f t="array" ref="FE65">IFERROR(INDEX($AG$3:$AG$130,MATCH(1,($AP$3:$AP$130=$AR65&amp;$AQ65)*($AH$3:$AH$130=FE$3),0),0),"")</f>
        <v/>
      </c>
      <c r="FF65" s="157" t="str">
        <f t="array" ref="FF65">IFERROR(INDEX($AJ$3:$AJ$130,MATCH(1,($AP$3:$AP$130=$AR65&amp;$AQ65)*($AH$3:$AH$130=FF$3),0),0),"")</f>
        <v/>
      </c>
      <c r="FG65" s="157" t="str">
        <f t="array" ref="FG65">IFERROR(INDEX($AK$3:$AK$130,MATCH(1,($AP$3:$AP$130=$AR65&amp;$AQ65)*($AH$3:$AH$130=FG$3),0),0),"")</f>
        <v/>
      </c>
    </row>
    <row r="66" spans="2:163" ht="13.8" x14ac:dyDescent="0.25">
      <c r="B66" s="155">
        <f>dummy1!O72</f>
        <v>64</v>
      </c>
      <c r="C66" s="156">
        <f>dummy1!P72</f>
        <v>42040</v>
      </c>
      <c r="D66" s="157">
        <f>dummy1!Q72</f>
        <v>0.87500000000000011</v>
      </c>
      <c r="E66" s="155" t="str">
        <f>dummy1!R72</f>
        <v>Court 16</v>
      </c>
      <c r="X66" s="156"/>
      <c r="Y66" s="155"/>
      <c r="Z66" s="155"/>
      <c r="AA66" s="155"/>
      <c r="AG66" s="155" t="str">
        <f t="shared" si="34"/>
        <v/>
      </c>
      <c r="AH66" s="155" t="str">
        <f t="shared" si="35"/>
        <v/>
      </c>
      <c r="AI66" s="155" t="str">
        <f t="shared" si="36"/>
        <v/>
      </c>
      <c r="AJ66" s="155" t="str">
        <f t="shared" si="37"/>
        <v/>
      </c>
      <c r="AK66" s="155" t="str">
        <f t="shared" si="38"/>
        <v/>
      </c>
      <c r="AL66" s="154">
        <f>IF(dummy1!B73=dummy1!B72,IF(dummy1!C73&gt;1,AL65,AL65+1),1)</f>
        <v>4</v>
      </c>
      <c r="AO66" s="155" t="str">
        <f t="shared" si="41"/>
        <v>4Court 16</v>
      </c>
      <c r="AP66" s="155" t="str">
        <f t="shared" si="42"/>
        <v>4Court 16</v>
      </c>
      <c r="AQ66" s="155" t="str">
        <f t="shared" si="69"/>
        <v>Court 8</v>
      </c>
      <c r="AR66" s="155">
        <f t="shared" si="68"/>
        <v>6</v>
      </c>
      <c r="AS66" s="155">
        <f t="shared" ca="1" si="51"/>
        <v>8</v>
      </c>
      <c r="AT66" s="155">
        <f t="shared" ca="1" si="52"/>
        <v>0</v>
      </c>
      <c r="AU66" s="155">
        <f t="shared" ca="1" si="53"/>
        <v>0</v>
      </c>
      <c r="AV66" s="155">
        <f t="shared" ca="1" si="54"/>
        <v>0</v>
      </c>
      <c r="AW66" s="155">
        <f t="shared" ca="1" si="55"/>
        <v>0</v>
      </c>
      <c r="AX66" s="155">
        <f t="shared" ca="1" si="56"/>
        <v>0</v>
      </c>
      <c r="AY66" s="155">
        <f t="shared" ca="1" si="57"/>
        <v>0</v>
      </c>
      <c r="AZ66" s="157" t="str">
        <f t="array" aca="1" ref="AZ66" ca="1">IFERROR(INDEX($K$3:$K$18,MATCH(1,($AM$3:$AM$18=$AR66&amp;$AQ66)*($J$3:$J$18=AZ$3),0),0),"")</f>
        <v/>
      </c>
      <c r="BA66" s="159" t="str">
        <f t="array" aca="1" ref="BA66" ca="1">IFERROR(INDEX($I$3:$I$18,MATCH(1,($AM$3:$AM$18=$AR66&amp;$AQ66)*($J$3:$J$18=BA$3),0),0),"")</f>
        <v/>
      </c>
      <c r="BB66" s="157" t="str">
        <f t="array" aca="1" ref="BB66" ca="1">IFERROR(INDEX($L$3:$L$18,MATCH(1,($AM$3:$AM$18=$AR66&amp;$AQ66)*($J$3:$J$18=BB$3),0),0),"")</f>
        <v/>
      </c>
      <c r="BC66" s="157" t="str">
        <f t="array" aca="1" ref="BC66" ca="1">IFERROR(INDEX($M$3:$M$18,MATCH(1,($AM$3:$AM$18=$AR66&amp;$AQ66)*($J$3:$J$18=BC$3),0),0),"")</f>
        <v/>
      </c>
      <c r="BD66" s="157" t="str">
        <f t="array" aca="1" ref="BD66" ca="1">IFERROR(INDEX($K$3:$K$18,MATCH(1,($AM$3:$AM$18=$AR66&amp;$AQ66)*($J$3:$J$18=BD$3),0),0),"")</f>
        <v/>
      </c>
      <c r="BE66" s="159" t="str">
        <f t="array" aca="1" ref="BE66" ca="1">IFERROR(INDEX($I$3:$I$18,MATCH(1,($AM$3:$AM$18=$AR66&amp;$AQ66)*($J$3:$J$18=BE$3),0),0),"")</f>
        <v/>
      </c>
      <c r="BF66" s="157" t="str">
        <f t="array" aca="1" ref="BF66" ca="1">IFERROR(INDEX($L$3:$L$18,MATCH(1,($AM$3:$AM$18=$AR66&amp;$AQ66)*($J$3:$J$18=BF$3),0),0),"")</f>
        <v/>
      </c>
      <c r="BG66" s="157" t="str">
        <f t="array" aca="1" ref="BG66" ca="1">IFERROR(INDEX($M$3:$M$18,MATCH(1,($AM$3:$AM$18=$AR66&amp;$AQ66)*($J$3:$J$18=BG$3),0),0),"")</f>
        <v/>
      </c>
      <c r="BH66" s="157" t="str">
        <f t="array" aca="1" ref="BH66" ca="1">IFERROR(INDEX($K$3:$K$18,MATCH(1,($AM$3:$AM$18=$AR66&amp;$AQ66)*($J$3:$J$18=BH$3),0),0),"")</f>
        <v/>
      </c>
      <c r="BI66" s="159" t="str">
        <f t="array" aca="1" ref="BI66" ca="1">IFERROR(INDEX($I$3:$I$18,MATCH(1,($AM$3:$AM$18=$AR66&amp;$AQ66)*($J$3:$J$18=BI$3),0),0),"")</f>
        <v/>
      </c>
      <c r="BJ66" s="157" t="str">
        <f t="array" aca="1" ref="BJ66" ca="1">IFERROR(INDEX($L$3:$L$18,MATCH(1,($AM$3:$AM$18=$AR66&amp;$AQ66)*($J$3:$J$18=BJ$3),0),0),"")</f>
        <v/>
      </c>
      <c r="BK66" s="157" t="str">
        <f t="array" aca="1" ref="BK66" ca="1">IFERROR(INDEX($M$3:$M$18,MATCH(1,($AM$3:$AM$18=$AR66&amp;$AQ66)*($J$3:$J$18=BK$3),0),0),"")</f>
        <v/>
      </c>
      <c r="BL66" s="157" t="str">
        <f t="array" aca="1" ref="BL66" ca="1">IFERROR(INDEX($K$3:$K$18,MATCH(1,($AM$3:$AM$18=$AR66&amp;$AQ66)*($J$3:$J$18=BL$3),0),0),"")</f>
        <v/>
      </c>
      <c r="BM66" s="159" t="str">
        <f t="array" aca="1" ref="BM66" ca="1">IFERROR(INDEX($I$3:$I$18,MATCH(1,($AM$3:$AM$18=$AR66&amp;$AQ66)*($J$3:$J$18=BM$3),0),0),"")</f>
        <v/>
      </c>
      <c r="BN66" s="157" t="str">
        <f t="array" aca="1" ref="BN66" ca="1">IFERROR(INDEX($L$3:$L$18,MATCH(1,($AM$3:$AM$18=$AR66&amp;$AQ66)*($J$3:$J$18=BN$3),0),0),"")</f>
        <v/>
      </c>
      <c r="BO66" s="157" t="str">
        <f t="array" aca="1" ref="BO66" ca="1">IFERROR(INDEX($M$3:$M$18,MATCH(1,($AM$3:$AM$18=$AR66&amp;$AQ66)*($J$3:$J$18=BO$3),0),0),"")</f>
        <v/>
      </c>
      <c r="BP66" s="157" t="str">
        <f t="array" aca="1" ref="BP66" ca="1">IFERROR(INDEX($K$3:$K$18,MATCH(1,($AM$3:$AM$18=$AR66&amp;$AQ66)*($J$3:$J$18=BP$3),0),0),"")</f>
        <v/>
      </c>
      <c r="BQ66" s="159" t="str">
        <f t="array" aca="1" ref="BQ66" ca="1">IFERROR(INDEX($I$3:$I$18,MATCH(1,($AM$3:$AM$18=$AR66&amp;$AQ66)*($J$3:$J$18=BQ$3),0),0),"")</f>
        <v/>
      </c>
      <c r="BR66" s="157" t="str">
        <f t="array" aca="1" ref="BR66" ca="1">IFERROR(INDEX($L$3:$L$18,MATCH(1,($AM$3:$AM$18=$AR66&amp;$AQ66)*($J$3:$J$18=BR$3),0),0),"")</f>
        <v/>
      </c>
      <c r="BS66" s="157" t="str">
        <f t="array" aca="1" ref="BS66" ca="1">IFERROR(INDEX($M$3:$M$18,MATCH(1,($AM$3:$AM$18=$AR66&amp;$AQ66)*($J$3:$J$18=BS$3),0),0),"")</f>
        <v/>
      </c>
      <c r="BT66" s="157" t="str">
        <f t="array" aca="1" ref="BT66" ca="1">IFERROR(INDEX($K$3:$K$18,MATCH(1,($AM$3:$AM$18=$AR66&amp;$AQ66)*($J$3:$J$18=BT$3),0),0),"")</f>
        <v/>
      </c>
      <c r="BU66" s="159" t="str">
        <f t="array" aca="1" ref="BU66" ca="1">IFERROR(INDEX($I$3:$I$18,MATCH(1,($AM$3:$AM$18=$AR66&amp;$AQ66)*($J$3:$J$18=BU$3),0),0),"")</f>
        <v/>
      </c>
      <c r="BV66" s="157" t="str">
        <f t="array" aca="1" ref="BV66" ca="1">IFERROR(INDEX($L$3:$L$18,MATCH(1,($AM$3:$AM$18=$AR66&amp;$AQ66)*($J$3:$J$18=BV$3),0),0),"")</f>
        <v/>
      </c>
      <c r="BW66" s="157" t="str">
        <f t="array" aca="1" ref="BW66" ca="1">IFERROR(INDEX($M$3:$M$18,MATCH(1,($AM$3:$AM$18=$AR66&amp;$AQ66)*($J$3:$J$18=BW$3),0),0),"")</f>
        <v/>
      </c>
      <c r="BX66" s="157" t="str">
        <f t="array" aca="1" ref="BX66" ca="1">IFERROR(INDEX($K$3:$K$18,MATCH(1,($AM$3:$AM$18=$AR66&amp;$AQ66)*($J$3:$J$18=BX$3),0),0),"")</f>
        <v/>
      </c>
      <c r="BY66" s="159" t="str">
        <f t="array" aca="1" ref="BY66" ca="1">IFERROR(INDEX($I$3:$I$18,MATCH(1,($AM$3:$AM$18=$AR66&amp;$AQ66)*($J$3:$J$18=BY$3),0),0),"")</f>
        <v/>
      </c>
      <c r="BZ66" s="157" t="str">
        <f t="array" aca="1" ref="BZ66" ca="1">IFERROR(INDEX($L$3:$L$18,MATCH(1,($AM$3:$AM$18=$AR66&amp;$AQ66)*($J$3:$J$18=BZ$3),0),0),"")</f>
        <v/>
      </c>
      <c r="CA66" s="157" t="str">
        <f t="array" aca="1" ref="CA66" ca="1">IFERROR(INDEX($M$3:$M$18,MATCH(1,($AM$3:$AM$18=$AR66&amp;$AQ66)*($J$3:$J$18=CA$3),0),0),"")</f>
        <v/>
      </c>
      <c r="CB66" s="157" t="str">
        <f t="array" ref="CB66">IFERROR(INDEX($S$3:$S$34,MATCH(1,($AN$3:$AN$34=$AR66&amp;$AQ66)*($R$3:$R$34=CB$3),0),0),"")</f>
        <v/>
      </c>
      <c r="CC66" s="159" t="str">
        <f t="array" ref="CC66">IFERROR(INDEX($Q$3:$Q$34,MATCH(1,($AN$3:$AN$34=$AR66&amp;$AQ66)*($R$3:$R$34=CC$3),0),0),"")</f>
        <v/>
      </c>
      <c r="CD66" s="157" t="str">
        <f t="array" ref="CD66">IFERROR(INDEX($T$3:$T$34,MATCH(1,($AN$3:$AN$34=$AR66&amp;$AQ66)*($R$3:$R$34=CD$3),0),0),"")</f>
        <v/>
      </c>
      <c r="CE66" s="157" t="str">
        <f t="array" ref="CE66">IFERROR(INDEX($U$3:$U$34,MATCH(1,($AN$3:$AN$34=$AR66&amp;$AQ66)*($R$3:$R$34=CE$3),0),0),"")</f>
        <v/>
      </c>
      <c r="CF66" s="157" t="str">
        <f t="array" ref="CF66">IFERROR(INDEX($S$3:$S$34,MATCH(1,($AN$3:$AN$34=$AR66&amp;$AQ66)*($R$3:$R$34=CF$3),0),0),"")</f>
        <v/>
      </c>
      <c r="CG66" s="159" t="str">
        <f t="array" ref="CG66">IFERROR(INDEX($Q$3:$Q$34,MATCH(1,($AN$3:$AN$34=$AR66&amp;$AQ66)*($R$3:$R$34=CG$3),0),0),"")</f>
        <v/>
      </c>
      <c r="CH66" s="157" t="str">
        <f t="array" ref="CH66">IFERROR(INDEX($T$3:$T$34,MATCH(1,($AN$3:$AN$34=$AR66&amp;$AQ66)*($R$3:$R$34=CH$3),0),0),"")</f>
        <v/>
      </c>
      <c r="CI66" s="157" t="str">
        <f t="array" ref="CI66">IFERROR(INDEX($U$3:$U$34,MATCH(1,($AN$3:$AN$34=$AR66&amp;$AQ66)*($R$3:$R$34=CI$3),0),0),"")</f>
        <v/>
      </c>
      <c r="CJ66" s="157" t="str">
        <f t="array" ref="CJ66">IFERROR(INDEX($S$3:$S$34,MATCH(1,($AN$3:$AN$34=$AR66&amp;$AQ66)*($R$3:$R$34=CJ$3),0),0),"")</f>
        <v/>
      </c>
      <c r="CK66" s="159" t="str">
        <f t="array" ref="CK66">IFERROR(INDEX($Q$3:$Q$34,MATCH(1,($AN$3:$AN$34=$AR66&amp;$AQ66)*($R$3:$R$34=CK$3),0),0),"")</f>
        <v/>
      </c>
      <c r="CL66" s="157" t="str">
        <f t="array" ref="CL66">IFERROR(INDEX($T$3:$T$34,MATCH(1,($AN$3:$AN$34=$AR66&amp;$AQ66)*($R$3:$R$34=CL$3),0),0),"")</f>
        <v/>
      </c>
      <c r="CM66" s="157" t="str">
        <f t="array" ref="CM66">IFERROR(INDEX($U$3:$U$34,MATCH(1,($AN$3:$AN$34=$AR66&amp;$AQ66)*($R$3:$R$34=CM$3),0),0),"")</f>
        <v/>
      </c>
      <c r="CN66" s="157" t="str">
        <f t="array" ref="CN66">IFERROR(INDEX($S$3:$S$34,MATCH(1,($AN$3:$AN$34=$AR66&amp;$AQ66)*($R$3:$R$34=CN$3),0),0),"")</f>
        <v/>
      </c>
      <c r="CO66" s="159" t="str">
        <f t="array" ref="CO66">IFERROR(INDEX($Q$3:$Q$34,MATCH(1,($AN$3:$AN$34=$AR66&amp;$AQ66)*($R$3:$R$34=CO$3),0),0),"")</f>
        <v/>
      </c>
      <c r="CP66" s="157" t="str">
        <f t="array" ref="CP66">IFERROR(INDEX($T$3:$T$34,MATCH(1,($AN$3:$AN$34=$AR66&amp;$AQ66)*($R$3:$R$34=CP$3),0),0),"")</f>
        <v/>
      </c>
      <c r="CQ66" s="157" t="str">
        <f t="array" ref="CQ66">IFERROR(INDEX($U$3:$U$34,MATCH(1,($AN$3:$AN$34=$AR66&amp;$AQ66)*($R$3:$R$34=CQ$3),0),0),"")</f>
        <v/>
      </c>
      <c r="CR66" s="157" t="str">
        <f t="array" ref="CR66">IFERROR(INDEX($S$3:$S$34,MATCH(1,($AN$3:$AN$34=$AR66&amp;$AQ66)*($R$3:$R$34=CR$3),0),0),"")</f>
        <v/>
      </c>
      <c r="CS66" s="159" t="str">
        <f t="array" ref="CS66">IFERROR(INDEX($Q$3:$Q$34,MATCH(1,($AN$3:$AN$34=$AR66&amp;$AQ66)*($R$3:$R$34=CS$3),0),0),"")</f>
        <v/>
      </c>
      <c r="CT66" s="157" t="str">
        <f t="array" ref="CT66">IFERROR(INDEX($T$3:$T$34,MATCH(1,($AN$3:$AN$34=$AR66&amp;$AQ66)*($R$3:$R$34=CT$3),0),0),"")</f>
        <v/>
      </c>
      <c r="CU66" s="157" t="str">
        <f t="array" ref="CU66">IFERROR(INDEX($U$3:$U$34,MATCH(1,($AN$3:$AN$34=$AR66&amp;$AQ66)*($R$3:$R$34=CU$3),0),0),"")</f>
        <v/>
      </c>
      <c r="CV66" s="157" t="str">
        <f t="array" ref="CV66">IFERROR(INDEX($S$3:$S$34,MATCH(1,($AN$3:$AN$34=$AR66&amp;$AQ66)*($R$3:$R$34=CV$3),0),0),"")</f>
        <v/>
      </c>
      <c r="CW66" s="159" t="str">
        <f t="array" ref="CW66">IFERROR(INDEX($Q$3:$Q$34,MATCH(1,($AN$3:$AN$34=$AR66&amp;$AQ66)*($R$3:$R$34=CW$3),0),0),"")</f>
        <v/>
      </c>
      <c r="CX66" s="157" t="str">
        <f t="array" ref="CX66">IFERROR(INDEX($T$3:$T$34,MATCH(1,($AN$3:$AN$34=$AR66&amp;$AQ66)*($R$3:$R$34=CX$3),0),0),"")</f>
        <v/>
      </c>
      <c r="CY66" s="157" t="str">
        <f t="array" ref="CY66">IFERROR(INDEX($U$3:$U$34,MATCH(1,($AN$3:$AN$34=$AR66&amp;$AQ66)*($R$3:$R$34=CY$3),0),0),"")</f>
        <v/>
      </c>
      <c r="CZ66" s="157" t="str">
        <f t="array" ref="CZ66">IFERROR(INDEX($S$3:$S$34,MATCH(1,($AN$3:$AN$34=$AR66&amp;$AQ66)*($R$3:$R$34=CZ$3),0),0),"")</f>
        <v/>
      </c>
      <c r="DA66" s="159" t="str">
        <f t="array" ref="DA66">IFERROR(INDEX($Q$3:$Q$34,MATCH(1,($AN$3:$AN$34=$AR66&amp;$AQ66)*($R$3:$R$34=DA$3),0),0),"")</f>
        <v/>
      </c>
      <c r="DB66" s="157" t="str">
        <f t="array" ref="DB66">IFERROR(INDEX($T$3:$T$34,MATCH(1,($AN$3:$AN$34=$AR66&amp;$AQ66)*($R$3:$R$34=DB$3),0),0),"")</f>
        <v/>
      </c>
      <c r="DC66" s="157" t="str">
        <f t="array" ref="DC66">IFERROR(INDEX($U$3:$U$34,MATCH(1,($AN$3:$AN$34=$AR66&amp;$AQ66)*($R$3:$R$34=DC$3),0),0),"")</f>
        <v/>
      </c>
      <c r="DD66" s="157" t="str">
        <f t="array" ref="DD66">IFERROR(INDEX($AA$3:$AA$66,MATCH(1,($AO$3:$AO$66=$AR66&amp;$AQ66)*($Z$3:$Z$66=DD$3),0),0),"")</f>
        <v/>
      </c>
      <c r="DE66" s="159" t="str">
        <f t="array" ref="DE66">IFERROR(INDEX($Y$3:$Y$66,MATCH(1,($AO$3:$AO$66=$AR66&amp;$AQ66)*($Z$3:$Z$66=DE$3),0),0),"")</f>
        <v/>
      </c>
      <c r="DF66" s="157" t="str">
        <f t="array" ref="DF66">IFERROR(INDEX($AB$3:$AB$66,MATCH(1,($AO$3:$AO$66=$AR66&amp;$AQ66)*($Z$3:$Z$66=DF$3),0),0),"")</f>
        <v/>
      </c>
      <c r="DG66" s="157" t="str">
        <f t="array" ref="DG66">IFERROR(INDEX($AC$3:$AC$66,MATCH(1,($AO$3:$AO$66=$AR66&amp;$AQ66)*($Z$3:$Z$66=DG$3),0),0),"")</f>
        <v/>
      </c>
      <c r="DH66" s="157" t="str">
        <f t="array" ref="DH66">IFERROR(INDEX($AA$3:$AA$66,MATCH(1,($AO$3:$AO$66=$AR66&amp;$AQ66)*($Z$3:$Z$66=DH$3),0),0),"")</f>
        <v/>
      </c>
      <c r="DI66" s="159" t="str">
        <f t="array" ref="DI66">IFERROR(INDEX($Y$3:$Y$66,MATCH(1,($AO$3:$AO$66=$AR66&amp;$AQ66)*($Z$3:$Z$66=DI$3),0),0),"")</f>
        <v/>
      </c>
      <c r="DJ66" s="157" t="str">
        <f t="array" ref="DJ66">IFERROR(INDEX($AB$3:$AB$66,MATCH(1,($AO$3:$AO$66=$AR66&amp;$AQ66)*($Z$3:$Z$66=DJ$3),0),0),"")</f>
        <v/>
      </c>
      <c r="DK66" s="157" t="str">
        <f t="array" ref="DK66">IFERROR(INDEX($AC$3:$AC$66,MATCH(1,($AO$3:$AO$66=$AR66&amp;$AQ66)*($Z$3:$Z$66=DK$3),0),0),"")</f>
        <v/>
      </c>
      <c r="DL66" s="157" t="str">
        <f t="array" ref="DL66">IFERROR(INDEX($AA$3:$AA$66,MATCH(1,($AO$3:$AO$66=$AR66&amp;$AQ66)*($Z$3:$Z$66=DL$3),0),0),"")</f>
        <v/>
      </c>
      <c r="DM66" s="159" t="str">
        <f t="array" ref="DM66">IFERROR(INDEX($Y$3:$Y$66,MATCH(1,($AO$3:$AO$66=$AR66&amp;$AQ66)*($Z$3:$Z$66=DM$3),0),0),"")</f>
        <v/>
      </c>
      <c r="DN66" s="157" t="str">
        <f t="array" ref="DN66">IFERROR(INDEX($AB$3:$AB$66,MATCH(1,($AO$3:$AO$66=$AR66&amp;$AQ66)*($Z$3:$Z$66=DN$3),0),0),"")</f>
        <v/>
      </c>
      <c r="DO66" s="157" t="str">
        <f t="array" ref="DO66">IFERROR(INDEX($AC$3:$AC$66,MATCH(1,($AO$3:$AO$66=$AR66&amp;$AQ66)*($Z$3:$Z$66=DO$3),0),0),"")</f>
        <v/>
      </c>
      <c r="DP66" s="157" t="str">
        <f t="array" ref="DP66">IFERROR(INDEX($AA$3:$AA$66,MATCH(1,($AO$3:$AO$66=$AR66&amp;$AQ66)*($Z$3:$Z$66=DP$3),0),0),"")</f>
        <v/>
      </c>
      <c r="DQ66" s="159" t="str">
        <f t="array" ref="DQ66">IFERROR(INDEX($Y$3:$Y$66,MATCH(1,($AO$3:$AO$66=$AR66&amp;$AQ66)*($Z$3:$Z$66=DQ$3),0),0),"")</f>
        <v/>
      </c>
      <c r="DR66" s="157" t="str">
        <f t="array" ref="DR66">IFERROR(INDEX($AB$3:$AB$66,MATCH(1,($AO$3:$AO$66=$AR66&amp;$AQ66)*($Z$3:$Z$66=DR$3),0),0),"")</f>
        <v/>
      </c>
      <c r="DS66" s="157" t="str">
        <f t="array" ref="DS66">IFERROR(INDEX($AC$3:$AC$66,MATCH(1,($AO$3:$AO$66=$AR66&amp;$AQ66)*($Z$3:$Z$66=DS$3),0),0),"")</f>
        <v/>
      </c>
      <c r="DT66" s="157" t="str">
        <f t="array" ref="DT66">IFERROR(INDEX($AA$3:$AA$66,MATCH(1,($AO$3:$AO$66=$AR66&amp;$AQ66)*($Z$3:$Z$66=DT$3),0),0),"")</f>
        <v/>
      </c>
      <c r="DU66" s="159" t="str">
        <f t="array" ref="DU66">IFERROR(INDEX($Y$3:$Y$66,MATCH(1,($AO$3:$AO$66=$AR66&amp;$AQ66)*($Z$3:$Z$66=DU$3),0),0),"")</f>
        <v/>
      </c>
      <c r="DV66" s="157" t="str">
        <f t="array" ref="DV66">IFERROR(INDEX($AB$3:$AB$66,MATCH(1,($AO$3:$AO$66=$AR66&amp;$AQ66)*($Z$3:$Z$66=DV$3),0),0),"")</f>
        <v/>
      </c>
      <c r="DW66" s="157" t="str">
        <f t="array" ref="DW66">IFERROR(INDEX($AC$3:$AC$66,MATCH(1,($AO$3:$AO$66=$AR66&amp;$AQ66)*($Z$3:$Z$66=DW$3),0),0),"")</f>
        <v/>
      </c>
      <c r="DX66" s="157" t="str">
        <f t="array" ref="DX66">IFERROR(INDEX($AA$3:$AA$66,MATCH(1,($AO$3:$AO$66=$AR66&amp;$AQ66)*($Z$3:$Z$66=DX$3),0),0),"")</f>
        <v/>
      </c>
      <c r="DY66" s="159" t="str">
        <f t="array" ref="DY66">IFERROR(INDEX($Y$3:$Y$66,MATCH(1,($AO$3:$AO$66=$AR66&amp;$AQ66)*($Z$3:$Z$66=DY$3),0),0),"")</f>
        <v/>
      </c>
      <c r="DZ66" s="157" t="str">
        <f t="array" ref="DZ66">IFERROR(INDEX($AB$3:$AB$66,MATCH(1,($AO$3:$AO$66=$AR66&amp;$AQ66)*($Z$3:$Z$66=DZ$3),0),0),"")</f>
        <v/>
      </c>
      <c r="EA66" s="157" t="str">
        <f t="array" ref="EA66">IFERROR(INDEX($AC$3:$AC$66,MATCH(1,($AO$3:$AO$66=$AR66&amp;$AQ66)*($Z$3:$Z$66=EA$3),0),0),"")</f>
        <v/>
      </c>
      <c r="EB66" s="157" t="str">
        <f t="array" ref="EB66">IFERROR(INDEX($AA$3:$AA$66,MATCH(1,($AO$3:$AO$66=$AR66&amp;$AQ66)*($Z$3:$Z$66=EB$3),0),0),"")</f>
        <v/>
      </c>
      <c r="EC66" s="159" t="str">
        <f t="array" ref="EC66">IFERROR(INDEX($Y$3:$Y$66,MATCH(1,($AO$3:$AO$66=$AR66&amp;$AQ66)*($Z$3:$Z$66=EC$3),0),0),"")</f>
        <v/>
      </c>
      <c r="ED66" s="157" t="str">
        <f t="array" ref="ED66">IFERROR(INDEX($AB$3:$AB$66,MATCH(1,($AO$3:$AO$66=$AR66&amp;$AQ66)*($Z$3:$Z$66=ED$3),0),0),"")</f>
        <v/>
      </c>
      <c r="EE66" s="157" t="str">
        <f t="array" ref="EE66">IFERROR(INDEX($AC$3:$AC$66,MATCH(1,($AO$3:$AO$66=$AR66&amp;$AQ66)*($Z$3:$Z$66=EE$3),0),0),"")</f>
        <v/>
      </c>
      <c r="EF66" s="157" t="str">
        <f t="array" ref="EF66">IFERROR(INDEX($AI$3:$AI$130,MATCH(1,($AP$3:$AP$130=$AR66&amp;$AQ66)*($AH$3:$AH$130=EF$3),0),0),"")</f>
        <v/>
      </c>
      <c r="EG66" s="159" t="str">
        <f t="array" ref="EG66">IFERROR(INDEX($AG$3:$AG$130,MATCH(1,($AP$3:$AP$130=$AR66&amp;$AQ66)*($AH$3:$AH$130=EG$3),0),0),"")</f>
        <v/>
      </c>
      <c r="EH66" s="157" t="str">
        <f t="array" ref="EH66">IFERROR(INDEX($AJ$3:$AJ$130,MATCH(1,($AP$3:$AP$130=$AR66&amp;$AQ66)*($AH$3:$AH$130=EH$3),0),0),"")</f>
        <v/>
      </c>
      <c r="EI66" s="157" t="str">
        <f t="array" ref="EI66">IFERROR(INDEX($AK$3:$AK$130,MATCH(1,($AP$3:$AP$130=$AR66&amp;$AQ66)*($AH$3:$AH$130=EI$3),0),0),"")</f>
        <v/>
      </c>
      <c r="EJ66" s="157" t="str">
        <f t="array" ref="EJ66">IFERROR(INDEX($AI$3:$AI$130,MATCH(1,($AP$3:$AP$130=$AR66&amp;$AQ66)*($AH$3:$AH$130=EJ$3),0),0),"")</f>
        <v/>
      </c>
      <c r="EK66" s="159" t="str">
        <f t="array" ref="EK66">IFERROR(INDEX($AG$3:$AG$130,MATCH(1,($AP$3:$AP$130=$AR66&amp;$AQ66)*($AH$3:$AH$130=EK$3),0),0),"")</f>
        <v/>
      </c>
      <c r="EL66" s="157" t="str">
        <f t="array" ref="EL66">IFERROR(INDEX($AJ$3:$AJ$130,MATCH(1,($AP$3:$AP$130=$AR66&amp;$AQ66)*($AH$3:$AH$130=EL$3),0),0),"")</f>
        <v/>
      </c>
      <c r="EM66" s="157" t="str">
        <f t="array" ref="EM66">IFERROR(INDEX($AK$3:$AK$130,MATCH(1,($AP$3:$AP$130=$AR66&amp;$AQ66)*($AH$3:$AH$130=EM$3),0),0),"")</f>
        <v/>
      </c>
      <c r="EN66" s="157" t="str">
        <f t="array" ref="EN66">IFERROR(INDEX($AI$3:$AI$130,MATCH(1,($AP$3:$AP$130=$AR66&amp;$AQ66)*($AH$3:$AH$130=EN$3),0),0),"")</f>
        <v/>
      </c>
      <c r="EO66" s="159" t="str">
        <f t="array" ref="EO66">IFERROR(INDEX($AG$3:$AG$130,MATCH(1,($AP$3:$AP$130=$AR66&amp;$AQ66)*($AH$3:$AH$130=EO$3),0),0),"")</f>
        <v/>
      </c>
      <c r="EP66" s="157" t="str">
        <f t="array" ref="EP66">IFERROR(INDEX($AJ$3:$AJ$130,MATCH(1,($AP$3:$AP$130=$AR66&amp;$AQ66)*($AH$3:$AH$130=EP$3),0),0),"")</f>
        <v/>
      </c>
      <c r="EQ66" s="157" t="str">
        <f t="array" ref="EQ66">IFERROR(INDEX($AK$3:$AK$130,MATCH(1,($AP$3:$AP$130=$AR66&amp;$AQ66)*($AH$3:$AH$130=EQ$3),0),0),"")</f>
        <v/>
      </c>
      <c r="ER66" s="157" t="str">
        <f t="array" ref="ER66">IFERROR(INDEX($AI$3:$AI$130,MATCH(1,($AP$3:$AP$130=$AR66&amp;$AQ66)*($AH$3:$AH$130=ER$3),0),0),"")</f>
        <v/>
      </c>
      <c r="ES66" s="159" t="str">
        <f t="array" ref="ES66">IFERROR(INDEX($AG$3:$AG$130,MATCH(1,($AP$3:$AP$130=$AR66&amp;$AQ66)*($AH$3:$AH$130=ES$3),0),0),"")</f>
        <v/>
      </c>
      <c r="ET66" s="157" t="str">
        <f t="array" ref="ET66">IFERROR(INDEX($AJ$3:$AJ$130,MATCH(1,($AP$3:$AP$130=$AR66&amp;$AQ66)*($AH$3:$AH$130=ET$3),0),0),"")</f>
        <v/>
      </c>
      <c r="EU66" s="157" t="str">
        <f t="array" ref="EU66">IFERROR(INDEX($AK$3:$AK$130,MATCH(1,($AP$3:$AP$130=$AR66&amp;$AQ66)*($AH$3:$AH$130=EU$3),0),0),"")</f>
        <v/>
      </c>
      <c r="EV66" s="157" t="str">
        <f t="array" ref="EV66">IFERROR(INDEX($AI$3:$AI$130,MATCH(1,($AP$3:$AP$130=$AR66&amp;$AQ66)*($AH$3:$AH$130=EV$3),0),0),"")</f>
        <v/>
      </c>
      <c r="EW66" s="159" t="str">
        <f t="array" ref="EW66">IFERROR(INDEX($AG$3:$AG$130,MATCH(1,($AP$3:$AP$130=$AR66&amp;$AQ66)*($AH$3:$AH$130=EW$3),0),0),"")</f>
        <v/>
      </c>
      <c r="EX66" s="157" t="str">
        <f t="array" ref="EX66">IFERROR(INDEX($AJ$3:$AJ$130,MATCH(1,($AP$3:$AP$130=$AR66&amp;$AQ66)*($AH$3:$AH$130=EX$3),0),0),"")</f>
        <v/>
      </c>
      <c r="EY66" s="157" t="str">
        <f t="array" ref="EY66">IFERROR(INDEX($AK$3:$AK$130,MATCH(1,($AP$3:$AP$130=$AR66&amp;$AQ66)*($AH$3:$AH$130=EY$3),0),0),"")</f>
        <v/>
      </c>
      <c r="EZ66" s="157" t="str">
        <f t="array" ref="EZ66">IFERROR(INDEX($AI$3:$AI$130,MATCH(1,($AP$3:$AP$130=$AR66&amp;$AQ66)*($AH$3:$AH$130=EZ$3),0),0),"")</f>
        <v/>
      </c>
      <c r="FA66" s="159" t="str">
        <f t="array" ref="FA66">IFERROR(INDEX($AG$3:$AG$130,MATCH(1,($AP$3:$AP$130=$AR66&amp;$AQ66)*($AH$3:$AH$130=FA$3),0),0),"")</f>
        <v/>
      </c>
      <c r="FB66" s="157" t="str">
        <f t="array" ref="FB66">IFERROR(INDEX($AJ$3:$AJ$130,MATCH(1,($AP$3:$AP$130=$AR66&amp;$AQ66)*($AH$3:$AH$130=FB$3),0),0),"")</f>
        <v/>
      </c>
      <c r="FC66" s="157" t="str">
        <f t="array" ref="FC66">IFERROR(INDEX($AK$3:$AK$130,MATCH(1,($AP$3:$AP$130=$AR66&amp;$AQ66)*($AH$3:$AH$130=FC$3),0),0),"")</f>
        <v/>
      </c>
      <c r="FD66" s="157" t="str">
        <f t="array" ref="FD66">IFERROR(INDEX($AI$3:$AI$130,MATCH(1,($AP$3:$AP$130=$AR66&amp;$AQ66)*($AH$3:$AH$130=FD$3),0),0),"")</f>
        <v/>
      </c>
      <c r="FE66" s="159" t="str">
        <f t="array" ref="FE66">IFERROR(INDEX($AG$3:$AG$130,MATCH(1,($AP$3:$AP$130=$AR66&amp;$AQ66)*($AH$3:$AH$130=FE$3),0),0),"")</f>
        <v/>
      </c>
      <c r="FF66" s="157" t="str">
        <f t="array" ref="FF66">IFERROR(INDEX($AJ$3:$AJ$130,MATCH(1,($AP$3:$AP$130=$AR66&amp;$AQ66)*($AH$3:$AH$130=FF$3),0),0),"")</f>
        <v/>
      </c>
      <c r="FG66" s="157" t="str">
        <f t="array" ref="FG66">IFERROR(INDEX($AK$3:$AK$130,MATCH(1,($AP$3:$AP$130=$AR66&amp;$AQ66)*($AH$3:$AH$130=FG$3),0),0),"")</f>
        <v/>
      </c>
    </row>
    <row r="67" spans="2:163" ht="13.8" x14ac:dyDescent="0.25">
      <c r="B67" s="155">
        <f>dummy1!O73</f>
        <v>65</v>
      </c>
      <c r="C67" s="156">
        <f>dummy1!P73</f>
        <v>42041</v>
      </c>
      <c r="D67" s="157">
        <f>dummy1!Q73</f>
        <v>0.625</v>
      </c>
      <c r="E67" s="155" t="str">
        <f>dummy1!R73</f>
        <v>Court 1</v>
      </c>
      <c r="Y67" s="155"/>
      <c r="Z67" s="155"/>
      <c r="AA67" s="155"/>
      <c r="AE67" s="156"/>
      <c r="AF67" s="156"/>
      <c r="AG67" s="155" t="str">
        <f t="shared" si="34"/>
        <v/>
      </c>
      <c r="AH67" s="155" t="str">
        <f t="shared" si="35"/>
        <v/>
      </c>
      <c r="AI67" s="155" t="str">
        <f t="shared" si="36"/>
        <v/>
      </c>
      <c r="AJ67" s="155" t="str">
        <f t="shared" si="37"/>
        <v/>
      </c>
      <c r="AK67" s="155" t="str">
        <f t="shared" si="38"/>
        <v/>
      </c>
      <c r="AL67" s="154">
        <f>IF(dummy1!B74=dummy1!B73,IF(dummy1!C74&gt;1,AL66,AL66+1),1)</f>
        <v>1</v>
      </c>
      <c r="AP67" s="155" t="str">
        <f t="shared" si="42"/>
        <v>1Court 1</v>
      </c>
      <c r="AQ67" s="155" t="str">
        <f t="shared" si="69"/>
        <v>Court 8</v>
      </c>
      <c r="AR67" s="155">
        <f t="shared" si="68"/>
        <v>7</v>
      </c>
      <c r="AS67" s="155">
        <f t="shared" ca="1" si="51"/>
        <v>8</v>
      </c>
      <c r="AT67" s="155">
        <f t="shared" ca="1" si="52"/>
        <v>0</v>
      </c>
      <c r="AU67" s="155">
        <f t="shared" ca="1" si="53"/>
        <v>0</v>
      </c>
      <c r="AV67" s="155">
        <f t="shared" ca="1" si="54"/>
        <v>0</v>
      </c>
      <c r="AW67" s="155">
        <f t="shared" ca="1" si="55"/>
        <v>0</v>
      </c>
      <c r="AX67" s="155">
        <f t="shared" ca="1" si="56"/>
        <v>0</v>
      </c>
      <c r="AY67" s="155">
        <f t="shared" ca="1" si="57"/>
        <v>0</v>
      </c>
      <c r="AZ67" s="157" t="str">
        <f t="array" aca="1" ref="AZ67" ca="1">IFERROR(INDEX($K$3:$K$18,MATCH(1,($AM$3:$AM$18=$AR67&amp;$AQ67)*($J$3:$J$18=AZ$3),0),0),"")</f>
        <v/>
      </c>
      <c r="BA67" s="159" t="str">
        <f t="array" aca="1" ref="BA67" ca="1">IFERROR(INDEX($I$3:$I$18,MATCH(1,($AM$3:$AM$18=$AR67&amp;$AQ67)*($J$3:$J$18=BA$3),0),0),"")</f>
        <v/>
      </c>
      <c r="BB67" s="157" t="str">
        <f t="array" aca="1" ref="BB67" ca="1">IFERROR(INDEX($L$3:$L$18,MATCH(1,($AM$3:$AM$18=$AR67&amp;$AQ67)*($J$3:$J$18=BB$3),0),0),"")</f>
        <v/>
      </c>
      <c r="BC67" s="157" t="str">
        <f t="array" aca="1" ref="BC67" ca="1">IFERROR(INDEX($M$3:$M$18,MATCH(1,($AM$3:$AM$18=$AR67&amp;$AQ67)*($J$3:$J$18=BC$3),0),0),"")</f>
        <v/>
      </c>
      <c r="BD67" s="157" t="str">
        <f t="array" aca="1" ref="BD67" ca="1">IFERROR(INDEX($K$3:$K$18,MATCH(1,($AM$3:$AM$18=$AR67&amp;$AQ67)*($J$3:$J$18=BD$3),0),0),"")</f>
        <v/>
      </c>
      <c r="BE67" s="159" t="str">
        <f t="array" aca="1" ref="BE67" ca="1">IFERROR(INDEX($I$3:$I$18,MATCH(1,($AM$3:$AM$18=$AR67&amp;$AQ67)*($J$3:$J$18=BE$3),0),0),"")</f>
        <v/>
      </c>
      <c r="BF67" s="157" t="str">
        <f t="array" aca="1" ref="BF67" ca="1">IFERROR(INDEX($L$3:$L$18,MATCH(1,($AM$3:$AM$18=$AR67&amp;$AQ67)*($J$3:$J$18=BF$3),0),0),"")</f>
        <v/>
      </c>
      <c r="BG67" s="157" t="str">
        <f t="array" aca="1" ref="BG67" ca="1">IFERROR(INDEX($M$3:$M$18,MATCH(1,($AM$3:$AM$18=$AR67&amp;$AQ67)*($J$3:$J$18=BG$3),0),0),"")</f>
        <v/>
      </c>
      <c r="BH67" s="157" t="str">
        <f t="array" aca="1" ref="BH67" ca="1">IFERROR(INDEX($K$3:$K$18,MATCH(1,($AM$3:$AM$18=$AR67&amp;$AQ67)*($J$3:$J$18=BH$3),0),0),"")</f>
        <v/>
      </c>
      <c r="BI67" s="159" t="str">
        <f t="array" aca="1" ref="BI67" ca="1">IFERROR(INDEX($I$3:$I$18,MATCH(1,($AM$3:$AM$18=$AR67&amp;$AQ67)*($J$3:$J$18=BI$3),0),0),"")</f>
        <v/>
      </c>
      <c r="BJ67" s="157" t="str">
        <f t="array" aca="1" ref="BJ67" ca="1">IFERROR(INDEX($L$3:$L$18,MATCH(1,($AM$3:$AM$18=$AR67&amp;$AQ67)*($J$3:$J$18=BJ$3),0),0),"")</f>
        <v/>
      </c>
      <c r="BK67" s="157" t="str">
        <f t="array" aca="1" ref="BK67" ca="1">IFERROR(INDEX($M$3:$M$18,MATCH(1,($AM$3:$AM$18=$AR67&amp;$AQ67)*($J$3:$J$18=BK$3),0),0),"")</f>
        <v/>
      </c>
      <c r="BL67" s="157" t="str">
        <f t="array" aca="1" ref="BL67" ca="1">IFERROR(INDEX($K$3:$K$18,MATCH(1,($AM$3:$AM$18=$AR67&amp;$AQ67)*($J$3:$J$18=BL$3),0),0),"")</f>
        <v/>
      </c>
      <c r="BM67" s="159" t="str">
        <f t="array" aca="1" ref="BM67" ca="1">IFERROR(INDEX($I$3:$I$18,MATCH(1,($AM$3:$AM$18=$AR67&amp;$AQ67)*($J$3:$J$18=BM$3),0),0),"")</f>
        <v/>
      </c>
      <c r="BN67" s="157" t="str">
        <f t="array" aca="1" ref="BN67" ca="1">IFERROR(INDEX($L$3:$L$18,MATCH(1,($AM$3:$AM$18=$AR67&amp;$AQ67)*($J$3:$J$18=BN$3),0),0),"")</f>
        <v/>
      </c>
      <c r="BO67" s="157" t="str">
        <f t="array" aca="1" ref="BO67" ca="1">IFERROR(INDEX($M$3:$M$18,MATCH(1,($AM$3:$AM$18=$AR67&amp;$AQ67)*($J$3:$J$18=BO$3),0),0),"")</f>
        <v/>
      </c>
      <c r="BP67" s="157" t="str">
        <f t="array" aca="1" ref="BP67" ca="1">IFERROR(INDEX($K$3:$K$18,MATCH(1,($AM$3:$AM$18=$AR67&amp;$AQ67)*($J$3:$J$18=BP$3),0),0),"")</f>
        <v/>
      </c>
      <c r="BQ67" s="159" t="str">
        <f t="array" aca="1" ref="BQ67" ca="1">IFERROR(INDEX($I$3:$I$18,MATCH(1,($AM$3:$AM$18=$AR67&amp;$AQ67)*($J$3:$J$18=BQ$3),0),0),"")</f>
        <v/>
      </c>
      <c r="BR67" s="157" t="str">
        <f t="array" aca="1" ref="BR67" ca="1">IFERROR(INDEX($L$3:$L$18,MATCH(1,($AM$3:$AM$18=$AR67&amp;$AQ67)*($J$3:$J$18=BR$3),0),0),"")</f>
        <v/>
      </c>
      <c r="BS67" s="157" t="str">
        <f t="array" aca="1" ref="BS67" ca="1">IFERROR(INDEX($M$3:$M$18,MATCH(1,($AM$3:$AM$18=$AR67&amp;$AQ67)*($J$3:$J$18=BS$3),0),0),"")</f>
        <v/>
      </c>
      <c r="BT67" s="157" t="str">
        <f t="array" aca="1" ref="BT67" ca="1">IFERROR(INDEX($K$3:$K$18,MATCH(1,($AM$3:$AM$18=$AR67&amp;$AQ67)*($J$3:$J$18=BT$3),0),0),"")</f>
        <v/>
      </c>
      <c r="BU67" s="159" t="str">
        <f t="array" aca="1" ref="BU67" ca="1">IFERROR(INDEX($I$3:$I$18,MATCH(1,($AM$3:$AM$18=$AR67&amp;$AQ67)*($J$3:$J$18=BU$3),0),0),"")</f>
        <v/>
      </c>
      <c r="BV67" s="157" t="str">
        <f t="array" aca="1" ref="BV67" ca="1">IFERROR(INDEX($L$3:$L$18,MATCH(1,($AM$3:$AM$18=$AR67&amp;$AQ67)*($J$3:$J$18=BV$3),0),0),"")</f>
        <v/>
      </c>
      <c r="BW67" s="157" t="str">
        <f t="array" aca="1" ref="BW67" ca="1">IFERROR(INDEX($M$3:$M$18,MATCH(1,($AM$3:$AM$18=$AR67&amp;$AQ67)*($J$3:$J$18=BW$3),0),0),"")</f>
        <v/>
      </c>
      <c r="BX67" s="157" t="str">
        <f t="array" aca="1" ref="BX67" ca="1">IFERROR(INDEX($K$3:$K$18,MATCH(1,($AM$3:$AM$18=$AR67&amp;$AQ67)*($J$3:$J$18=BX$3),0),0),"")</f>
        <v/>
      </c>
      <c r="BY67" s="159" t="str">
        <f t="array" aca="1" ref="BY67" ca="1">IFERROR(INDEX($I$3:$I$18,MATCH(1,($AM$3:$AM$18=$AR67&amp;$AQ67)*($J$3:$J$18=BY$3),0),0),"")</f>
        <v/>
      </c>
      <c r="BZ67" s="157" t="str">
        <f t="array" aca="1" ref="BZ67" ca="1">IFERROR(INDEX($L$3:$L$18,MATCH(1,($AM$3:$AM$18=$AR67&amp;$AQ67)*($J$3:$J$18=BZ$3),0),0),"")</f>
        <v/>
      </c>
      <c r="CA67" s="157" t="str">
        <f t="array" aca="1" ref="CA67" ca="1">IFERROR(INDEX($M$3:$M$18,MATCH(1,($AM$3:$AM$18=$AR67&amp;$AQ67)*($J$3:$J$18=CA$3),0),0),"")</f>
        <v/>
      </c>
      <c r="CB67" s="157" t="str">
        <f t="array" ref="CB67">IFERROR(INDEX($S$3:$S$34,MATCH(1,($AN$3:$AN$34=$AR67&amp;$AQ67)*($R$3:$R$34=CB$3),0),0),"")</f>
        <v/>
      </c>
      <c r="CC67" s="159" t="str">
        <f t="array" ref="CC67">IFERROR(INDEX($Q$3:$Q$34,MATCH(1,($AN$3:$AN$34=$AR67&amp;$AQ67)*($R$3:$R$34=CC$3),0),0),"")</f>
        <v/>
      </c>
      <c r="CD67" s="157" t="str">
        <f t="array" ref="CD67">IFERROR(INDEX($T$3:$T$34,MATCH(1,($AN$3:$AN$34=$AR67&amp;$AQ67)*($R$3:$R$34=CD$3),0),0),"")</f>
        <v/>
      </c>
      <c r="CE67" s="157" t="str">
        <f t="array" ref="CE67">IFERROR(INDEX($U$3:$U$34,MATCH(1,($AN$3:$AN$34=$AR67&amp;$AQ67)*($R$3:$R$34=CE$3),0),0),"")</f>
        <v/>
      </c>
      <c r="CF67" s="157" t="str">
        <f t="array" ref="CF67">IFERROR(INDEX($S$3:$S$34,MATCH(1,($AN$3:$AN$34=$AR67&amp;$AQ67)*($R$3:$R$34=CF$3),0),0),"")</f>
        <v/>
      </c>
      <c r="CG67" s="159" t="str">
        <f t="array" ref="CG67">IFERROR(INDEX($Q$3:$Q$34,MATCH(1,($AN$3:$AN$34=$AR67&amp;$AQ67)*($R$3:$R$34=CG$3),0),0),"")</f>
        <v/>
      </c>
      <c r="CH67" s="157" t="str">
        <f t="array" ref="CH67">IFERROR(INDEX($T$3:$T$34,MATCH(1,($AN$3:$AN$34=$AR67&amp;$AQ67)*($R$3:$R$34=CH$3),0),0),"")</f>
        <v/>
      </c>
      <c r="CI67" s="157" t="str">
        <f t="array" ref="CI67">IFERROR(INDEX($U$3:$U$34,MATCH(1,($AN$3:$AN$34=$AR67&amp;$AQ67)*($R$3:$R$34=CI$3),0),0),"")</f>
        <v/>
      </c>
      <c r="CJ67" s="157" t="str">
        <f t="array" ref="CJ67">IFERROR(INDEX($S$3:$S$34,MATCH(1,($AN$3:$AN$34=$AR67&amp;$AQ67)*($R$3:$R$34=CJ$3),0),0),"")</f>
        <v/>
      </c>
      <c r="CK67" s="159" t="str">
        <f t="array" ref="CK67">IFERROR(INDEX($Q$3:$Q$34,MATCH(1,($AN$3:$AN$34=$AR67&amp;$AQ67)*($R$3:$R$34=CK$3),0),0),"")</f>
        <v/>
      </c>
      <c r="CL67" s="157" t="str">
        <f t="array" ref="CL67">IFERROR(INDEX($T$3:$T$34,MATCH(1,($AN$3:$AN$34=$AR67&amp;$AQ67)*($R$3:$R$34=CL$3),0),0),"")</f>
        <v/>
      </c>
      <c r="CM67" s="157" t="str">
        <f t="array" ref="CM67">IFERROR(INDEX($U$3:$U$34,MATCH(1,($AN$3:$AN$34=$AR67&amp;$AQ67)*($R$3:$R$34=CM$3),0),0),"")</f>
        <v/>
      </c>
      <c r="CN67" s="157" t="str">
        <f t="array" ref="CN67">IFERROR(INDEX($S$3:$S$34,MATCH(1,($AN$3:$AN$34=$AR67&amp;$AQ67)*($R$3:$R$34=CN$3),0),0),"")</f>
        <v/>
      </c>
      <c r="CO67" s="159" t="str">
        <f t="array" ref="CO67">IFERROR(INDEX($Q$3:$Q$34,MATCH(1,($AN$3:$AN$34=$AR67&amp;$AQ67)*($R$3:$R$34=CO$3),0),0),"")</f>
        <v/>
      </c>
      <c r="CP67" s="157" t="str">
        <f t="array" ref="CP67">IFERROR(INDEX($T$3:$T$34,MATCH(1,($AN$3:$AN$34=$AR67&amp;$AQ67)*($R$3:$R$34=CP$3),0),0),"")</f>
        <v/>
      </c>
      <c r="CQ67" s="157" t="str">
        <f t="array" ref="CQ67">IFERROR(INDEX($U$3:$U$34,MATCH(1,($AN$3:$AN$34=$AR67&amp;$AQ67)*($R$3:$R$34=CQ$3),0),0),"")</f>
        <v/>
      </c>
      <c r="CR67" s="157" t="str">
        <f t="array" ref="CR67">IFERROR(INDEX($S$3:$S$34,MATCH(1,($AN$3:$AN$34=$AR67&amp;$AQ67)*($R$3:$R$34=CR$3),0),0),"")</f>
        <v/>
      </c>
      <c r="CS67" s="159" t="str">
        <f t="array" ref="CS67">IFERROR(INDEX($Q$3:$Q$34,MATCH(1,($AN$3:$AN$34=$AR67&amp;$AQ67)*($R$3:$R$34=CS$3),0),0),"")</f>
        <v/>
      </c>
      <c r="CT67" s="157" t="str">
        <f t="array" ref="CT67">IFERROR(INDEX($T$3:$T$34,MATCH(1,($AN$3:$AN$34=$AR67&amp;$AQ67)*($R$3:$R$34=CT$3),0),0),"")</f>
        <v/>
      </c>
      <c r="CU67" s="157" t="str">
        <f t="array" ref="CU67">IFERROR(INDEX($U$3:$U$34,MATCH(1,($AN$3:$AN$34=$AR67&amp;$AQ67)*($R$3:$R$34=CU$3),0),0),"")</f>
        <v/>
      </c>
      <c r="CV67" s="157" t="str">
        <f t="array" ref="CV67">IFERROR(INDEX($S$3:$S$34,MATCH(1,($AN$3:$AN$34=$AR67&amp;$AQ67)*($R$3:$R$34=CV$3),0),0),"")</f>
        <v/>
      </c>
      <c r="CW67" s="159" t="str">
        <f t="array" ref="CW67">IFERROR(INDEX($Q$3:$Q$34,MATCH(1,($AN$3:$AN$34=$AR67&amp;$AQ67)*($R$3:$R$34=CW$3),0),0),"")</f>
        <v/>
      </c>
      <c r="CX67" s="157" t="str">
        <f t="array" ref="CX67">IFERROR(INDEX($T$3:$T$34,MATCH(1,($AN$3:$AN$34=$AR67&amp;$AQ67)*($R$3:$R$34=CX$3),0),0),"")</f>
        <v/>
      </c>
      <c r="CY67" s="157" t="str">
        <f t="array" ref="CY67">IFERROR(INDEX($U$3:$U$34,MATCH(1,($AN$3:$AN$34=$AR67&amp;$AQ67)*($R$3:$R$34=CY$3),0),0),"")</f>
        <v/>
      </c>
      <c r="CZ67" s="157" t="str">
        <f t="array" ref="CZ67">IFERROR(INDEX($S$3:$S$34,MATCH(1,($AN$3:$AN$34=$AR67&amp;$AQ67)*($R$3:$R$34=CZ$3),0),0),"")</f>
        <v/>
      </c>
      <c r="DA67" s="159" t="str">
        <f t="array" ref="DA67">IFERROR(INDEX($Q$3:$Q$34,MATCH(1,($AN$3:$AN$34=$AR67&amp;$AQ67)*($R$3:$R$34=DA$3),0),0),"")</f>
        <v/>
      </c>
      <c r="DB67" s="157" t="str">
        <f t="array" ref="DB67">IFERROR(INDEX($T$3:$T$34,MATCH(1,($AN$3:$AN$34=$AR67&amp;$AQ67)*($R$3:$R$34=DB$3),0),0),"")</f>
        <v/>
      </c>
      <c r="DC67" s="157" t="str">
        <f t="array" ref="DC67">IFERROR(INDEX($U$3:$U$34,MATCH(1,($AN$3:$AN$34=$AR67&amp;$AQ67)*($R$3:$R$34=DC$3),0),0),"")</f>
        <v/>
      </c>
      <c r="DD67" s="157" t="str">
        <f t="array" ref="DD67">IFERROR(INDEX($AA$3:$AA$66,MATCH(1,($AO$3:$AO$66=$AR67&amp;$AQ67)*($Z$3:$Z$66=DD$3),0),0),"")</f>
        <v/>
      </c>
      <c r="DE67" s="159" t="str">
        <f t="array" ref="DE67">IFERROR(INDEX($Y$3:$Y$66,MATCH(1,($AO$3:$AO$66=$AR67&amp;$AQ67)*($Z$3:$Z$66=DE$3),0),0),"")</f>
        <v/>
      </c>
      <c r="DF67" s="157" t="str">
        <f t="array" ref="DF67">IFERROR(INDEX($AB$3:$AB$66,MATCH(1,($AO$3:$AO$66=$AR67&amp;$AQ67)*($Z$3:$Z$66=DF$3),0),0),"")</f>
        <v/>
      </c>
      <c r="DG67" s="157" t="str">
        <f t="array" ref="DG67">IFERROR(INDEX($AC$3:$AC$66,MATCH(1,($AO$3:$AO$66=$AR67&amp;$AQ67)*($Z$3:$Z$66=DG$3),0),0),"")</f>
        <v/>
      </c>
      <c r="DH67" s="157" t="str">
        <f t="array" ref="DH67">IFERROR(INDEX($AA$3:$AA$66,MATCH(1,($AO$3:$AO$66=$AR67&amp;$AQ67)*($Z$3:$Z$66=DH$3),0),0),"")</f>
        <v/>
      </c>
      <c r="DI67" s="159" t="str">
        <f t="array" ref="DI67">IFERROR(INDEX($Y$3:$Y$66,MATCH(1,($AO$3:$AO$66=$AR67&amp;$AQ67)*($Z$3:$Z$66=DI$3),0),0),"")</f>
        <v/>
      </c>
      <c r="DJ67" s="157" t="str">
        <f t="array" ref="DJ67">IFERROR(INDEX($AB$3:$AB$66,MATCH(1,($AO$3:$AO$66=$AR67&amp;$AQ67)*($Z$3:$Z$66=DJ$3),0),0),"")</f>
        <v/>
      </c>
      <c r="DK67" s="157" t="str">
        <f t="array" ref="DK67">IFERROR(INDEX($AC$3:$AC$66,MATCH(1,($AO$3:$AO$66=$AR67&amp;$AQ67)*($Z$3:$Z$66=DK$3),0),0),"")</f>
        <v/>
      </c>
      <c r="DL67" s="157" t="str">
        <f t="array" ref="DL67">IFERROR(INDEX($AA$3:$AA$66,MATCH(1,($AO$3:$AO$66=$AR67&amp;$AQ67)*($Z$3:$Z$66=DL$3),0),0),"")</f>
        <v/>
      </c>
      <c r="DM67" s="159" t="str">
        <f t="array" ref="DM67">IFERROR(INDEX($Y$3:$Y$66,MATCH(1,($AO$3:$AO$66=$AR67&amp;$AQ67)*($Z$3:$Z$66=DM$3),0),0),"")</f>
        <v/>
      </c>
      <c r="DN67" s="157" t="str">
        <f t="array" ref="DN67">IFERROR(INDEX($AB$3:$AB$66,MATCH(1,($AO$3:$AO$66=$AR67&amp;$AQ67)*($Z$3:$Z$66=DN$3),0),0),"")</f>
        <v/>
      </c>
      <c r="DO67" s="157" t="str">
        <f t="array" ref="DO67">IFERROR(INDEX($AC$3:$AC$66,MATCH(1,($AO$3:$AO$66=$AR67&amp;$AQ67)*($Z$3:$Z$66=DO$3),0),0),"")</f>
        <v/>
      </c>
      <c r="DP67" s="157" t="str">
        <f t="array" ref="DP67">IFERROR(INDEX($AA$3:$AA$66,MATCH(1,($AO$3:$AO$66=$AR67&amp;$AQ67)*($Z$3:$Z$66=DP$3),0),0),"")</f>
        <v/>
      </c>
      <c r="DQ67" s="159" t="str">
        <f t="array" ref="DQ67">IFERROR(INDEX($Y$3:$Y$66,MATCH(1,($AO$3:$AO$66=$AR67&amp;$AQ67)*($Z$3:$Z$66=DQ$3),0),0),"")</f>
        <v/>
      </c>
      <c r="DR67" s="157" t="str">
        <f t="array" ref="DR67">IFERROR(INDEX($AB$3:$AB$66,MATCH(1,($AO$3:$AO$66=$AR67&amp;$AQ67)*($Z$3:$Z$66=DR$3),0),0),"")</f>
        <v/>
      </c>
      <c r="DS67" s="157" t="str">
        <f t="array" ref="DS67">IFERROR(INDEX($AC$3:$AC$66,MATCH(1,($AO$3:$AO$66=$AR67&amp;$AQ67)*($Z$3:$Z$66=DS$3),0),0),"")</f>
        <v/>
      </c>
      <c r="DT67" s="157" t="str">
        <f t="array" ref="DT67">IFERROR(INDEX($AA$3:$AA$66,MATCH(1,($AO$3:$AO$66=$AR67&amp;$AQ67)*($Z$3:$Z$66=DT$3),0),0),"")</f>
        <v/>
      </c>
      <c r="DU67" s="159" t="str">
        <f t="array" ref="DU67">IFERROR(INDEX($Y$3:$Y$66,MATCH(1,($AO$3:$AO$66=$AR67&amp;$AQ67)*($Z$3:$Z$66=DU$3),0),0),"")</f>
        <v/>
      </c>
      <c r="DV67" s="157" t="str">
        <f t="array" ref="DV67">IFERROR(INDEX($AB$3:$AB$66,MATCH(1,($AO$3:$AO$66=$AR67&amp;$AQ67)*($Z$3:$Z$66=DV$3),0),0),"")</f>
        <v/>
      </c>
      <c r="DW67" s="157" t="str">
        <f t="array" ref="DW67">IFERROR(INDEX($AC$3:$AC$66,MATCH(1,($AO$3:$AO$66=$AR67&amp;$AQ67)*($Z$3:$Z$66=DW$3),0),0),"")</f>
        <v/>
      </c>
      <c r="DX67" s="157" t="str">
        <f t="array" ref="DX67">IFERROR(INDEX($AA$3:$AA$66,MATCH(1,($AO$3:$AO$66=$AR67&amp;$AQ67)*($Z$3:$Z$66=DX$3),0),0),"")</f>
        <v/>
      </c>
      <c r="DY67" s="159" t="str">
        <f t="array" ref="DY67">IFERROR(INDEX($Y$3:$Y$66,MATCH(1,($AO$3:$AO$66=$AR67&amp;$AQ67)*($Z$3:$Z$66=DY$3),0),0),"")</f>
        <v/>
      </c>
      <c r="DZ67" s="157" t="str">
        <f t="array" ref="DZ67">IFERROR(INDEX($AB$3:$AB$66,MATCH(1,($AO$3:$AO$66=$AR67&amp;$AQ67)*($Z$3:$Z$66=DZ$3),0),0),"")</f>
        <v/>
      </c>
      <c r="EA67" s="157" t="str">
        <f t="array" ref="EA67">IFERROR(INDEX($AC$3:$AC$66,MATCH(1,($AO$3:$AO$66=$AR67&amp;$AQ67)*($Z$3:$Z$66=EA$3),0),0),"")</f>
        <v/>
      </c>
      <c r="EB67" s="157" t="str">
        <f t="array" ref="EB67">IFERROR(INDEX($AA$3:$AA$66,MATCH(1,($AO$3:$AO$66=$AR67&amp;$AQ67)*($Z$3:$Z$66=EB$3),0),0),"")</f>
        <v/>
      </c>
      <c r="EC67" s="159" t="str">
        <f t="array" ref="EC67">IFERROR(INDEX($Y$3:$Y$66,MATCH(1,($AO$3:$AO$66=$AR67&amp;$AQ67)*($Z$3:$Z$66=EC$3),0),0),"")</f>
        <v/>
      </c>
      <c r="ED67" s="157" t="str">
        <f t="array" ref="ED67">IFERROR(INDEX($AB$3:$AB$66,MATCH(1,($AO$3:$AO$66=$AR67&amp;$AQ67)*($Z$3:$Z$66=ED$3),0),0),"")</f>
        <v/>
      </c>
      <c r="EE67" s="157" t="str">
        <f t="array" ref="EE67">IFERROR(INDEX($AC$3:$AC$66,MATCH(1,($AO$3:$AO$66=$AR67&amp;$AQ67)*($Z$3:$Z$66=EE$3),0),0),"")</f>
        <v/>
      </c>
      <c r="EF67" s="157" t="str">
        <f t="array" ref="EF67">IFERROR(INDEX($AI$3:$AI$130,MATCH(1,($AP$3:$AP$130=$AR67&amp;$AQ67)*($AH$3:$AH$130=EF$3),0),0),"")</f>
        <v/>
      </c>
      <c r="EG67" s="159" t="str">
        <f t="array" ref="EG67">IFERROR(INDEX($AG$3:$AG$130,MATCH(1,($AP$3:$AP$130=$AR67&amp;$AQ67)*($AH$3:$AH$130=EG$3),0),0),"")</f>
        <v/>
      </c>
      <c r="EH67" s="157" t="str">
        <f t="array" ref="EH67">IFERROR(INDEX($AJ$3:$AJ$130,MATCH(1,($AP$3:$AP$130=$AR67&amp;$AQ67)*($AH$3:$AH$130=EH$3),0),0),"")</f>
        <v/>
      </c>
      <c r="EI67" s="157" t="str">
        <f t="array" ref="EI67">IFERROR(INDEX($AK$3:$AK$130,MATCH(1,($AP$3:$AP$130=$AR67&amp;$AQ67)*($AH$3:$AH$130=EI$3),0),0),"")</f>
        <v/>
      </c>
      <c r="EJ67" s="157" t="str">
        <f t="array" ref="EJ67">IFERROR(INDEX($AI$3:$AI$130,MATCH(1,($AP$3:$AP$130=$AR67&amp;$AQ67)*($AH$3:$AH$130=EJ$3),0),0),"")</f>
        <v/>
      </c>
      <c r="EK67" s="159" t="str">
        <f t="array" ref="EK67">IFERROR(INDEX($AG$3:$AG$130,MATCH(1,($AP$3:$AP$130=$AR67&amp;$AQ67)*($AH$3:$AH$130=EK$3),0),0),"")</f>
        <v/>
      </c>
      <c r="EL67" s="157" t="str">
        <f t="array" ref="EL67">IFERROR(INDEX($AJ$3:$AJ$130,MATCH(1,($AP$3:$AP$130=$AR67&amp;$AQ67)*($AH$3:$AH$130=EL$3),0),0),"")</f>
        <v/>
      </c>
      <c r="EM67" s="157" t="str">
        <f t="array" ref="EM67">IFERROR(INDEX($AK$3:$AK$130,MATCH(1,($AP$3:$AP$130=$AR67&amp;$AQ67)*($AH$3:$AH$130=EM$3),0),0),"")</f>
        <v/>
      </c>
      <c r="EN67" s="157" t="str">
        <f t="array" ref="EN67">IFERROR(INDEX($AI$3:$AI$130,MATCH(1,($AP$3:$AP$130=$AR67&amp;$AQ67)*($AH$3:$AH$130=EN$3),0),0),"")</f>
        <v/>
      </c>
      <c r="EO67" s="159" t="str">
        <f t="array" ref="EO67">IFERROR(INDEX($AG$3:$AG$130,MATCH(1,($AP$3:$AP$130=$AR67&amp;$AQ67)*($AH$3:$AH$130=EO$3),0),0),"")</f>
        <v/>
      </c>
      <c r="EP67" s="157" t="str">
        <f t="array" ref="EP67">IFERROR(INDEX($AJ$3:$AJ$130,MATCH(1,($AP$3:$AP$130=$AR67&amp;$AQ67)*($AH$3:$AH$130=EP$3),0),0),"")</f>
        <v/>
      </c>
      <c r="EQ67" s="157" t="str">
        <f t="array" ref="EQ67">IFERROR(INDEX($AK$3:$AK$130,MATCH(1,($AP$3:$AP$130=$AR67&amp;$AQ67)*($AH$3:$AH$130=EQ$3),0),0),"")</f>
        <v/>
      </c>
      <c r="ER67" s="157" t="str">
        <f t="array" ref="ER67">IFERROR(INDEX($AI$3:$AI$130,MATCH(1,($AP$3:$AP$130=$AR67&amp;$AQ67)*($AH$3:$AH$130=ER$3),0),0),"")</f>
        <v/>
      </c>
      <c r="ES67" s="159" t="str">
        <f t="array" ref="ES67">IFERROR(INDEX($AG$3:$AG$130,MATCH(1,($AP$3:$AP$130=$AR67&amp;$AQ67)*($AH$3:$AH$130=ES$3),0),0),"")</f>
        <v/>
      </c>
      <c r="ET67" s="157" t="str">
        <f t="array" ref="ET67">IFERROR(INDEX($AJ$3:$AJ$130,MATCH(1,($AP$3:$AP$130=$AR67&amp;$AQ67)*($AH$3:$AH$130=ET$3),0),0),"")</f>
        <v/>
      </c>
      <c r="EU67" s="157" t="str">
        <f t="array" ref="EU67">IFERROR(INDEX($AK$3:$AK$130,MATCH(1,($AP$3:$AP$130=$AR67&amp;$AQ67)*($AH$3:$AH$130=EU$3),0),0),"")</f>
        <v/>
      </c>
      <c r="EV67" s="157" t="str">
        <f t="array" ref="EV67">IFERROR(INDEX($AI$3:$AI$130,MATCH(1,($AP$3:$AP$130=$AR67&amp;$AQ67)*($AH$3:$AH$130=EV$3),0),0),"")</f>
        <v/>
      </c>
      <c r="EW67" s="159" t="str">
        <f t="array" ref="EW67">IFERROR(INDEX($AG$3:$AG$130,MATCH(1,($AP$3:$AP$130=$AR67&amp;$AQ67)*($AH$3:$AH$130=EW$3),0),0),"")</f>
        <v/>
      </c>
      <c r="EX67" s="157" t="str">
        <f t="array" ref="EX67">IFERROR(INDEX($AJ$3:$AJ$130,MATCH(1,($AP$3:$AP$130=$AR67&amp;$AQ67)*($AH$3:$AH$130=EX$3),0),0),"")</f>
        <v/>
      </c>
      <c r="EY67" s="157" t="str">
        <f t="array" ref="EY67">IFERROR(INDEX($AK$3:$AK$130,MATCH(1,($AP$3:$AP$130=$AR67&amp;$AQ67)*($AH$3:$AH$130=EY$3),0),0),"")</f>
        <v/>
      </c>
      <c r="EZ67" s="157" t="str">
        <f t="array" ref="EZ67">IFERROR(INDEX($AI$3:$AI$130,MATCH(1,($AP$3:$AP$130=$AR67&amp;$AQ67)*($AH$3:$AH$130=EZ$3),0),0),"")</f>
        <v/>
      </c>
      <c r="FA67" s="159" t="str">
        <f t="array" ref="FA67">IFERROR(INDEX($AG$3:$AG$130,MATCH(1,($AP$3:$AP$130=$AR67&amp;$AQ67)*($AH$3:$AH$130=FA$3),0),0),"")</f>
        <v/>
      </c>
      <c r="FB67" s="157" t="str">
        <f t="array" ref="FB67">IFERROR(INDEX($AJ$3:$AJ$130,MATCH(1,($AP$3:$AP$130=$AR67&amp;$AQ67)*($AH$3:$AH$130=FB$3),0),0),"")</f>
        <v/>
      </c>
      <c r="FC67" s="157" t="str">
        <f t="array" ref="FC67">IFERROR(INDEX($AK$3:$AK$130,MATCH(1,($AP$3:$AP$130=$AR67&amp;$AQ67)*($AH$3:$AH$130=FC$3),0),0),"")</f>
        <v/>
      </c>
      <c r="FD67" s="157" t="str">
        <f t="array" ref="FD67">IFERROR(INDEX($AI$3:$AI$130,MATCH(1,($AP$3:$AP$130=$AR67&amp;$AQ67)*($AH$3:$AH$130=FD$3),0),0),"")</f>
        <v/>
      </c>
      <c r="FE67" s="159" t="str">
        <f t="array" ref="FE67">IFERROR(INDEX($AG$3:$AG$130,MATCH(1,($AP$3:$AP$130=$AR67&amp;$AQ67)*($AH$3:$AH$130=FE$3),0),0),"")</f>
        <v/>
      </c>
      <c r="FF67" s="157" t="str">
        <f t="array" ref="FF67">IFERROR(INDEX($AJ$3:$AJ$130,MATCH(1,($AP$3:$AP$130=$AR67&amp;$AQ67)*($AH$3:$AH$130=FF$3),0),0),"")</f>
        <v/>
      </c>
      <c r="FG67" s="157" t="str">
        <f t="array" ref="FG67">IFERROR(INDEX($AK$3:$AK$130,MATCH(1,($AP$3:$AP$130=$AR67&amp;$AQ67)*($AH$3:$AH$130=FG$3),0),0),"")</f>
        <v/>
      </c>
    </row>
    <row r="68" spans="2:163" ht="13.8" x14ac:dyDescent="0.25">
      <c r="B68" s="155">
        <f>dummy1!O74</f>
        <v>66</v>
      </c>
      <c r="C68" s="156">
        <f>dummy1!P74</f>
        <v>42041</v>
      </c>
      <c r="D68" s="157">
        <f>dummy1!Q74</f>
        <v>0.625</v>
      </c>
      <c r="E68" s="155" t="str">
        <f>dummy1!R74</f>
        <v>Court 2</v>
      </c>
      <c r="AE68" s="156"/>
      <c r="AF68" s="156"/>
      <c r="AG68" s="155" t="str">
        <f t="shared" ref="AG68:AG124" si="71">IF(AJ68&lt;&gt;"",$B68,"")</f>
        <v/>
      </c>
      <c r="AH68" s="155" t="str">
        <f t="shared" ref="AH68:AH124" si="72">IF(AJ68&lt;&gt;"",$C68,"")</f>
        <v/>
      </c>
      <c r="AI68" s="155" t="str">
        <f t="shared" ref="AI68:AI124" si="73">IF(AJ68&lt;&gt;"",$D68,"")</f>
        <v/>
      </c>
      <c r="AJ68" s="155" t="str">
        <f t="shared" ref="AJ68:AJ130" si="74">IFERROR(VLOOKUP($B68,$AD$3:$AF$130,2,FALSE),"")</f>
        <v/>
      </c>
      <c r="AK68" s="155" t="str">
        <f t="shared" ref="AK68:AK130" si="75">IFERROR(VLOOKUP($B68,$AD$3:$AF$130,3,FALSE),"")</f>
        <v/>
      </c>
      <c r="AL68" s="154">
        <f>IF(dummy1!B75=dummy1!B74,IF(dummy1!C75&gt;1,AL67,AL67+1),1)</f>
        <v>1</v>
      </c>
      <c r="AP68" s="155" t="str">
        <f t="shared" ref="AP68:AP131" si="76">AL68&amp;E68</f>
        <v>1Court 2</v>
      </c>
      <c r="AQ68" s="155" t="str">
        <f t="shared" si="69"/>
        <v>Court 8</v>
      </c>
      <c r="AR68" s="155">
        <f t="shared" si="68"/>
        <v>8</v>
      </c>
      <c r="AS68" s="155">
        <f t="shared" ca="1" si="51"/>
        <v>8</v>
      </c>
      <c r="AT68" s="155">
        <f t="shared" ca="1" si="52"/>
        <v>0</v>
      </c>
      <c r="AU68" s="155">
        <f t="shared" ca="1" si="53"/>
        <v>0</v>
      </c>
      <c r="AV68" s="155">
        <f t="shared" ca="1" si="54"/>
        <v>0</v>
      </c>
      <c r="AW68" s="155">
        <f t="shared" ca="1" si="55"/>
        <v>0</v>
      </c>
      <c r="AX68" s="155">
        <f t="shared" ca="1" si="56"/>
        <v>0</v>
      </c>
      <c r="AY68" s="155">
        <f t="shared" ca="1" si="57"/>
        <v>0</v>
      </c>
      <c r="AZ68" s="157" t="str">
        <f t="array" aca="1" ref="AZ68" ca="1">IFERROR(INDEX($K$3:$K$18,MATCH(1,($AM$3:$AM$18=$AR68&amp;$AQ68)*($J$3:$J$18=AZ$3),0),0),"")</f>
        <v/>
      </c>
      <c r="BA68" s="159" t="str">
        <f t="array" aca="1" ref="BA68" ca="1">IFERROR(INDEX($I$3:$I$18,MATCH(1,($AM$3:$AM$18=$AR68&amp;$AQ68)*($J$3:$J$18=BA$3),0),0),"")</f>
        <v/>
      </c>
      <c r="BB68" s="157" t="str">
        <f t="array" aca="1" ref="BB68" ca="1">IFERROR(INDEX($L$3:$L$18,MATCH(1,($AM$3:$AM$18=$AR68&amp;$AQ68)*($J$3:$J$18=BB$3),0),0),"")</f>
        <v/>
      </c>
      <c r="BC68" s="157" t="str">
        <f t="array" aca="1" ref="BC68" ca="1">IFERROR(INDEX($M$3:$M$18,MATCH(1,($AM$3:$AM$18=$AR68&amp;$AQ68)*($J$3:$J$18=BC$3),0),0),"")</f>
        <v/>
      </c>
      <c r="BD68" s="157" t="str">
        <f t="array" aca="1" ref="BD68" ca="1">IFERROR(INDEX($K$3:$K$18,MATCH(1,($AM$3:$AM$18=$AR68&amp;$AQ68)*($J$3:$J$18=BD$3),0),0),"")</f>
        <v/>
      </c>
      <c r="BE68" s="159" t="str">
        <f t="array" aca="1" ref="BE68" ca="1">IFERROR(INDEX($I$3:$I$18,MATCH(1,($AM$3:$AM$18=$AR68&amp;$AQ68)*($J$3:$J$18=BE$3),0),0),"")</f>
        <v/>
      </c>
      <c r="BF68" s="157" t="str">
        <f t="array" aca="1" ref="BF68" ca="1">IFERROR(INDEX($L$3:$L$18,MATCH(1,($AM$3:$AM$18=$AR68&amp;$AQ68)*($J$3:$J$18=BF$3),0),0),"")</f>
        <v/>
      </c>
      <c r="BG68" s="157" t="str">
        <f t="array" aca="1" ref="BG68" ca="1">IFERROR(INDEX($M$3:$M$18,MATCH(1,($AM$3:$AM$18=$AR68&amp;$AQ68)*($J$3:$J$18=BG$3),0),0),"")</f>
        <v/>
      </c>
      <c r="BH68" s="157" t="str">
        <f t="array" aca="1" ref="BH68" ca="1">IFERROR(INDEX($K$3:$K$18,MATCH(1,($AM$3:$AM$18=$AR68&amp;$AQ68)*($J$3:$J$18=BH$3),0),0),"")</f>
        <v/>
      </c>
      <c r="BI68" s="159" t="str">
        <f t="array" aca="1" ref="BI68" ca="1">IFERROR(INDEX($I$3:$I$18,MATCH(1,($AM$3:$AM$18=$AR68&amp;$AQ68)*($J$3:$J$18=BI$3),0),0),"")</f>
        <v/>
      </c>
      <c r="BJ68" s="157" t="str">
        <f t="array" aca="1" ref="BJ68" ca="1">IFERROR(INDEX($L$3:$L$18,MATCH(1,($AM$3:$AM$18=$AR68&amp;$AQ68)*($J$3:$J$18=BJ$3),0),0),"")</f>
        <v/>
      </c>
      <c r="BK68" s="157" t="str">
        <f t="array" aca="1" ref="BK68" ca="1">IFERROR(INDEX($M$3:$M$18,MATCH(1,($AM$3:$AM$18=$AR68&amp;$AQ68)*($J$3:$J$18=BK$3),0),0),"")</f>
        <v/>
      </c>
      <c r="BL68" s="157" t="str">
        <f t="array" aca="1" ref="BL68" ca="1">IFERROR(INDEX($K$3:$K$18,MATCH(1,($AM$3:$AM$18=$AR68&amp;$AQ68)*($J$3:$J$18=BL$3),0),0),"")</f>
        <v/>
      </c>
      <c r="BM68" s="159" t="str">
        <f t="array" aca="1" ref="BM68" ca="1">IFERROR(INDEX($I$3:$I$18,MATCH(1,($AM$3:$AM$18=$AR68&amp;$AQ68)*($J$3:$J$18=BM$3),0),0),"")</f>
        <v/>
      </c>
      <c r="BN68" s="157" t="str">
        <f t="array" aca="1" ref="BN68" ca="1">IFERROR(INDEX($L$3:$L$18,MATCH(1,($AM$3:$AM$18=$AR68&amp;$AQ68)*($J$3:$J$18=BN$3),0),0),"")</f>
        <v/>
      </c>
      <c r="BO68" s="157" t="str">
        <f t="array" aca="1" ref="BO68" ca="1">IFERROR(INDEX($M$3:$M$18,MATCH(1,($AM$3:$AM$18=$AR68&amp;$AQ68)*($J$3:$J$18=BO$3),0),0),"")</f>
        <v/>
      </c>
      <c r="BP68" s="157" t="str">
        <f t="array" aca="1" ref="BP68" ca="1">IFERROR(INDEX($K$3:$K$18,MATCH(1,($AM$3:$AM$18=$AR68&amp;$AQ68)*($J$3:$J$18=BP$3),0),0),"")</f>
        <v/>
      </c>
      <c r="BQ68" s="159" t="str">
        <f t="array" aca="1" ref="BQ68" ca="1">IFERROR(INDEX($I$3:$I$18,MATCH(1,($AM$3:$AM$18=$AR68&amp;$AQ68)*($J$3:$J$18=BQ$3),0),0),"")</f>
        <v/>
      </c>
      <c r="BR68" s="157" t="str">
        <f t="array" aca="1" ref="BR68" ca="1">IFERROR(INDEX($L$3:$L$18,MATCH(1,($AM$3:$AM$18=$AR68&amp;$AQ68)*($J$3:$J$18=BR$3),0),0),"")</f>
        <v/>
      </c>
      <c r="BS68" s="157" t="str">
        <f t="array" aca="1" ref="BS68" ca="1">IFERROR(INDEX($M$3:$M$18,MATCH(1,($AM$3:$AM$18=$AR68&amp;$AQ68)*($J$3:$J$18=BS$3),0),0),"")</f>
        <v/>
      </c>
      <c r="BT68" s="157" t="str">
        <f t="array" aca="1" ref="BT68" ca="1">IFERROR(INDEX($K$3:$K$18,MATCH(1,($AM$3:$AM$18=$AR68&amp;$AQ68)*($J$3:$J$18=BT$3),0),0),"")</f>
        <v/>
      </c>
      <c r="BU68" s="159" t="str">
        <f t="array" aca="1" ref="BU68" ca="1">IFERROR(INDEX($I$3:$I$18,MATCH(1,($AM$3:$AM$18=$AR68&amp;$AQ68)*($J$3:$J$18=BU$3),0),0),"")</f>
        <v/>
      </c>
      <c r="BV68" s="157" t="str">
        <f t="array" aca="1" ref="BV68" ca="1">IFERROR(INDEX($L$3:$L$18,MATCH(1,($AM$3:$AM$18=$AR68&amp;$AQ68)*($J$3:$J$18=BV$3),0),0),"")</f>
        <v/>
      </c>
      <c r="BW68" s="157" t="str">
        <f t="array" aca="1" ref="BW68" ca="1">IFERROR(INDEX($M$3:$M$18,MATCH(1,($AM$3:$AM$18=$AR68&amp;$AQ68)*($J$3:$J$18=BW$3),0),0),"")</f>
        <v/>
      </c>
      <c r="BX68" s="157" t="str">
        <f t="array" aca="1" ref="BX68" ca="1">IFERROR(INDEX($K$3:$K$18,MATCH(1,($AM$3:$AM$18=$AR68&amp;$AQ68)*($J$3:$J$18=BX$3),0),0),"")</f>
        <v/>
      </c>
      <c r="BY68" s="159" t="str">
        <f t="array" aca="1" ref="BY68" ca="1">IFERROR(INDEX($I$3:$I$18,MATCH(1,($AM$3:$AM$18=$AR68&amp;$AQ68)*($J$3:$J$18=BY$3),0),0),"")</f>
        <v/>
      </c>
      <c r="BZ68" s="157" t="str">
        <f t="array" aca="1" ref="BZ68" ca="1">IFERROR(INDEX($L$3:$L$18,MATCH(1,($AM$3:$AM$18=$AR68&amp;$AQ68)*($J$3:$J$18=BZ$3),0),0),"")</f>
        <v/>
      </c>
      <c r="CA68" s="157" t="str">
        <f t="array" aca="1" ref="CA68" ca="1">IFERROR(INDEX($M$3:$M$18,MATCH(1,($AM$3:$AM$18=$AR68&amp;$AQ68)*($J$3:$J$18=CA$3),0),0),"")</f>
        <v/>
      </c>
      <c r="CB68" s="157" t="str">
        <f t="array" ref="CB68">IFERROR(INDEX($S$3:$S$34,MATCH(1,($AN$3:$AN$34=$AR68&amp;$AQ68)*($R$3:$R$34=CB$3),0),0),"")</f>
        <v/>
      </c>
      <c r="CC68" s="159" t="str">
        <f t="array" ref="CC68">IFERROR(INDEX($Q$3:$Q$34,MATCH(1,($AN$3:$AN$34=$AR68&amp;$AQ68)*($R$3:$R$34=CC$3),0),0),"")</f>
        <v/>
      </c>
      <c r="CD68" s="157" t="str">
        <f t="array" ref="CD68">IFERROR(INDEX($T$3:$T$34,MATCH(1,($AN$3:$AN$34=$AR68&amp;$AQ68)*($R$3:$R$34=CD$3),0),0),"")</f>
        <v/>
      </c>
      <c r="CE68" s="157" t="str">
        <f t="array" ref="CE68">IFERROR(INDEX($U$3:$U$34,MATCH(1,($AN$3:$AN$34=$AR68&amp;$AQ68)*($R$3:$R$34=CE$3),0),0),"")</f>
        <v/>
      </c>
      <c r="CF68" s="157" t="str">
        <f t="array" ref="CF68">IFERROR(INDEX($S$3:$S$34,MATCH(1,($AN$3:$AN$34=$AR68&amp;$AQ68)*($R$3:$R$34=CF$3),0),0),"")</f>
        <v/>
      </c>
      <c r="CG68" s="159" t="str">
        <f t="array" ref="CG68">IFERROR(INDEX($Q$3:$Q$34,MATCH(1,($AN$3:$AN$34=$AR68&amp;$AQ68)*($R$3:$R$34=CG$3),0),0),"")</f>
        <v/>
      </c>
      <c r="CH68" s="157" t="str">
        <f t="array" ref="CH68">IFERROR(INDEX($T$3:$T$34,MATCH(1,($AN$3:$AN$34=$AR68&amp;$AQ68)*($R$3:$R$34=CH$3),0),0),"")</f>
        <v/>
      </c>
      <c r="CI68" s="157" t="str">
        <f t="array" ref="CI68">IFERROR(INDEX($U$3:$U$34,MATCH(1,($AN$3:$AN$34=$AR68&amp;$AQ68)*($R$3:$R$34=CI$3),0),0),"")</f>
        <v/>
      </c>
      <c r="CJ68" s="157" t="str">
        <f t="array" ref="CJ68">IFERROR(INDEX($S$3:$S$34,MATCH(1,($AN$3:$AN$34=$AR68&amp;$AQ68)*($R$3:$R$34=CJ$3),0),0),"")</f>
        <v/>
      </c>
      <c r="CK68" s="159" t="str">
        <f t="array" ref="CK68">IFERROR(INDEX($Q$3:$Q$34,MATCH(1,($AN$3:$AN$34=$AR68&amp;$AQ68)*($R$3:$R$34=CK$3),0),0),"")</f>
        <v/>
      </c>
      <c r="CL68" s="157" t="str">
        <f t="array" ref="CL68">IFERROR(INDEX($T$3:$T$34,MATCH(1,($AN$3:$AN$34=$AR68&amp;$AQ68)*($R$3:$R$34=CL$3),0),0),"")</f>
        <v/>
      </c>
      <c r="CM68" s="157" t="str">
        <f t="array" ref="CM68">IFERROR(INDEX($U$3:$U$34,MATCH(1,($AN$3:$AN$34=$AR68&amp;$AQ68)*($R$3:$R$34=CM$3),0),0),"")</f>
        <v/>
      </c>
      <c r="CN68" s="157" t="str">
        <f t="array" ref="CN68">IFERROR(INDEX($S$3:$S$34,MATCH(1,($AN$3:$AN$34=$AR68&amp;$AQ68)*($R$3:$R$34=CN$3),0),0),"")</f>
        <v/>
      </c>
      <c r="CO68" s="159" t="str">
        <f t="array" ref="CO68">IFERROR(INDEX($Q$3:$Q$34,MATCH(1,($AN$3:$AN$34=$AR68&amp;$AQ68)*($R$3:$R$34=CO$3),0),0),"")</f>
        <v/>
      </c>
      <c r="CP68" s="157" t="str">
        <f t="array" ref="CP68">IFERROR(INDEX($T$3:$T$34,MATCH(1,($AN$3:$AN$34=$AR68&amp;$AQ68)*($R$3:$R$34=CP$3),0),0),"")</f>
        <v/>
      </c>
      <c r="CQ68" s="157" t="str">
        <f t="array" ref="CQ68">IFERROR(INDEX($U$3:$U$34,MATCH(1,($AN$3:$AN$34=$AR68&amp;$AQ68)*($R$3:$R$34=CQ$3),0),0),"")</f>
        <v/>
      </c>
      <c r="CR68" s="157" t="str">
        <f t="array" ref="CR68">IFERROR(INDEX($S$3:$S$34,MATCH(1,($AN$3:$AN$34=$AR68&amp;$AQ68)*($R$3:$R$34=CR$3),0),0),"")</f>
        <v/>
      </c>
      <c r="CS68" s="159" t="str">
        <f t="array" ref="CS68">IFERROR(INDEX($Q$3:$Q$34,MATCH(1,($AN$3:$AN$34=$AR68&amp;$AQ68)*($R$3:$R$34=CS$3),0),0),"")</f>
        <v/>
      </c>
      <c r="CT68" s="157" t="str">
        <f t="array" ref="CT68">IFERROR(INDEX($T$3:$T$34,MATCH(1,($AN$3:$AN$34=$AR68&amp;$AQ68)*($R$3:$R$34=CT$3),0),0),"")</f>
        <v/>
      </c>
      <c r="CU68" s="157" t="str">
        <f t="array" ref="CU68">IFERROR(INDEX($U$3:$U$34,MATCH(1,($AN$3:$AN$34=$AR68&amp;$AQ68)*($R$3:$R$34=CU$3),0),0),"")</f>
        <v/>
      </c>
      <c r="CV68" s="157" t="str">
        <f t="array" ref="CV68">IFERROR(INDEX($S$3:$S$34,MATCH(1,($AN$3:$AN$34=$AR68&amp;$AQ68)*($R$3:$R$34=CV$3),0),0),"")</f>
        <v/>
      </c>
      <c r="CW68" s="159" t="str">
        <f t="array" ref="CW68">IFERROR(INDEX($Q$3:$Q$34,MATCH(1,($AN$3:$AN$34=$AR68&amp;$AQ68)*($R$3:$R$34=CW$3),0),0),"")</f>
        <v/>
      </c>
      <c r="CX68" s="157" t="str">
        <f t="array" ref="CX68">IFERROR(INDEX($T$3:$T$34,MATCH(1,($AN$3:$AN$34=$AR68&amp;$AQ68)*($R$3:$R$34=CX$3),0),0),"")</f>
        <v/>
      </c>
      <c r="CY68" s="157" t="str">
        <f t="array" ref="CY68">IFERROR(INDEX($U$3:$U$34,MATCH(1,($AN$3:$AN$34=$AR68&amp;$AQ68)*($R$3:$R$34=CY$3),0),0),"")</f>
        <v/>
      </c>
      <c r="CZ68" s="157" t="str">
        <f t="array" ref="CZ68">IFERROR(INDEX($S$3:$S$34,MATCH(1,($AN$3:$AN$34=$AR68&amp;$AQ68)*($R$3:$R$34=CZ$3),0),0),"")</f>
        <v/>
      </c>
      <c r="DA68" s="159" t="str">
        <f t="array" ref="DA68">IFERROR(INDEX($Q$3:$Q$34,MATCH(1,($AN$3:$AN$34=$AR68&amp;$AQ68)*($R$3:$R$34=DA$3),0),0),"")</f>
        <v/>
      </c>
      <c r="DB68" s="157" t="str">
        <f t="array" ref="DB68">IFERROR(INDEX($T$3:$T$34,MATCH(1,($AN$3:$AN$34=$AR68&amp;$AQ68)*($R$3:$R$34=DB$3),0),0),"")</f>
        <v/>
      </c>
      <c r="DC68" s="157" t="str">
        <f t="array" ref="DC68">IFERROR(INDEX($U$3:$U$34,MATCH(1,($AN$3:$AN$34=$AR68&amp;$AQ68)*($R$3:$R$34=DC$3),0),0),"")</f>
        <v/>
      </c>
      <c r="DD68" s="157" t="str">
        <f t="array" ref="DD68">IFERROR(INDEX($AA$3:$AA$66,MATCH(1,($AO$3:$AO$66=$AR68&amp;$AQ68)*($Z$3:$Z$66=DD$3),0),0),"")</f>
        <v/>
      </c>
      <c r="DE68" s="159" t="str">
        <f t="array" ref="DE68">IFERROR(INDEX($Y$3:$Y$66,MATCH(1,($AO$3:$AO$66=$AR68&amp;$AQ68)*($Z$3:$Z$66=DE$3),0),0),"")</f>
        <v/>
      </c>
      <c r="DF68" s="157" t="str">
        <f t="array" ref="DF68">IFERROR(INDEX($AB$3:$AB$66,MATCH(1,($AO$3:$AO$66=$AR68&amp;$AQ68)*($Z$3:$Z$66=DF$3),0),0),"")</f>
        <v/>
      </c>
      <c r="DG68" s="157" t="str">
        <f t="array" ref="DG68">IFERROR(INDEX($AC$3:$AC$66,MATCH(1,($AO$3:$AO$66=$AR68&amp;$AQ68)*($Z$3:$Z$66=DG$3),0),0),"")</f>
        <v/>
      </c>
      <c r="DH68" s="157" t="str">
        <f t="array" ref="DH68">IFERROR(INDEX($AA$3:$AA$66,MATCH(1,($AO$3:$AO$66=$AR68&amp;$AQ68)*($Z$3:$Z$66=DH$3),0),0),"")</f>
        <v/>
      </c>
      <c r="DI68" s="159" t="str">
        <f t="array" ref="DI68">IFERROR(INDEX($Y$3:$Y$66,MATCH(1,($AO$3:$AO$66=$AR68&amp;$AQ68)*($Z$3:$Z$66=DI$3),0),0),"")</f>
        <v/>
      </c>
      <c r="DJ68" s="157" t="str">
        <f t="array" ref="DJ68">IFERROR(INDEX($AB$3:$AB$66,MATCH(1,($AO$3:$AO$66=$AR68&amp;$AQ68)*($Z$3:$Z$66=DJ$3),0),0),"")</f>
        <v/>
      </c>
      <c r="DK68" s="157" t="str">
        <f t="array" ref="DK68">IFERROR(INDEX($AC$3:$AC$66,MATCH(1,($AO$3:$AO$66=$AR68&amp;$AQ68)*($Z$3:$Z$66=DK$3),0),0),"")</f>
        <v/>
      </c>
      <c r="DL68" s="157" t="str">
        <f t="array" ref="DL68">IFERROR(INDEX($AA$3:$AA$66,MATCH(1,($AO$3:$AO$66=$AR68&amp;$AQ68)*($Z$3:$Z$66=DL$3),0),0),"")</f>
        <v/>
      </c>
      <c r="DM68" s="159" t="str">
        <f t="array" ref="DM68">IFERROR(INDEX($Y$3:$Y$66,MATCH(1,($AO$3:$AO$66=$AR68&amp;$AQ68)*($Z$3:$Z$66=DM$3),0),0),"")</f>
        <v/>
      </c>
      <c r="DN68" s="157" t="str">
        <f t="array" ref="DN68">IFERROR(INDEX($AB$3:$AB$66,MATCH(1,($AO$3:$AO$66=$AR68&amp;$AQ68)*($Z$3:$Z$66=DN$3),0),0),"")</f>
        <v/>
      </c>
      <c r="DO68" s="157" t="str">
        <f t="array" ref="DO68">IFERROR(INDEX($AC$3:$AC$66,MATCH(1,($AO$3:$AO$66=$AR68&amp;$AQ68)*($Z$3:$Z$66=DO$3),0),0),"")</f>
        <v/>
      </c>
      <c r="DP68" s="157" t="str">
        <f t="array" ref="DP68">IFERROR(INDEX($AA$3:$AA$66,MATCH(1,($AO$3:$AO$66=$AR68&amp;$AQ68)*($Z$3:$Z$66=DP$3),0),0),"")</f>
        <v/>
      </c>
      <c r="DQ68" s="159" t="str">
        <f t="array" ref="DQ68">IFERROR(INDEX($Y$3:$Y$66,MATCH(1,($AO$3:$AO$66=$AR68&amp;$AQ68)*($Z$3:$Z$66=DQ$3),0),0),"")</f>
        <v/>
      </c>
      <c r="DR68" s="157" t="str">
        <f t="array" ref="DR68">IFERROR(INDEX($AB$3:$AB$66,MATCH(1,($AO$3:$AO$66=$AR68&amp;$AQ68)*($Z$3:$Z$66=DR$3),0),0),"")</f>
        <v/>
      </c>
      <c r="DS68" s="157" t="str">
        <f t="array" ref="DS68">IFERROR(INDEX($AC$3:$AC$66,MATCH(1,($AO$3:$AO$66=$AR68&amp;$AQ68)*($Z$3:$Z$66=DS$3),0),0),"")</f>
        <v/>
      </c>
      <c r="DT68" s="157" t="str">
        <f t="array" ref="DT68">IFERROR(INDEX($AA$3:$AA$66,MATCH(1,($AO$3:$AO$66=$AR68&amp;$AQ68)*($Z$3:$Z$66=DT$3),0),0),"")</f>
        <v/>
      </c>
      <c r="DU68" s="159" t="str">
        <f t="array" ref="DU68">IFERROR(INDEX($Y$3:$Y$66,MATCH(1,($AO$3:$AO$66=$AR68&amp;$AQ68)*($Z$3:$Z$66=DU$3),0),0),"")</f>
        <v/>
      </c>
      <c r="DV68" s="157" t="str">
        <f t="array" ref="DV68">IFERROR(INDEX($AB$3:$AB$66,MATCH(1,($AO$3:$AO$66=$AR68&amp;$AQ68)*($Z$3:$Z$66=DV$3),0),0),"")</f>
        <v/>
      </c>
      <c r="DW68" s="157" t="str">
        <f t="array" ref="DW68">IFERROR(INDEX($AC$3:$AC$66,MATCH(1,($AO$3:$AO$66=$AR68&amp;$AQ68)*($Z$3:$Z$66=DW$3),0),0),"")</f>
        <v/>
      </c>
      <c r="DX68" s="157" t="str">
        <f t="array" ref="DX68">IFERROR(INDEX($AA$3:$AA$66,MATCH(1,($AO$3:$AO$66=$AR68&amp;$AQ68)*($Z$3:$Z$66=DX$3),0),0),"")</f>
        <v/>
      </c>
      <c r="DY68" s="159" t="str">
        <f t="array" ref="DY68">IFERROR(INDEX($Y$3:$Y$66,MATCH(1,($AO$3:$AO$66=$AR68&amp;$AQ68)*($Z$3:$Z$66=DY$3),0),0),"")</f>
        <v/>
      </c>
      <c r="DZ68" s="157" t="str">
        <f t="array" ref="DZ68">IFERROR(INDEX($AB$3:$AB$66,MATCH(1,($AO$3:$AO$66=$AR68&amp;$AQ68)*($Z$3:$Z$66=DZ$3),0),0),"")</f>
        <v/>
      </c>
      <c r="EA68" s="157" t="str">
        <f t="array" ref="EA68">IFERROR(INDEX($AC$3:$AC$66,MATCH(1,($AO$3:$AO$66=$AR68&amp;$AQ68)*($Z$3:$Z$66=EA$3),0),0),"")</f>
        <v/>
      </c>
      <c r="EB68" s="157" t="str">
        <f t="array" ref="EB68">IFERROR(INDEX($AA$3:$AA$66,MATCH(1,($AO$3:$AO$66=$AR68&amp;$AQ68)*($Z$3:$Z$66=EB$3),0),0),"")</f>
        <v/>
      </c>
      <c r="EC68" s="159" t="str">
        <f t="array" ref="EC68">IFERROR(INDEX($Y$3:$Y$66,MATCH(1,($AO$3:$AO$66=$AR68&amp;$AQ68)*($Z$3:$Z$66=EC$3),0),0),"")</f>
        <v/>
      </c>
      <c r="ED68" s="157" t="str">
        <f t="array" ref="ED68">IFERROR(INDEX($AB$3:$AB$66,MATCH(1,($AO$3:$AO$66=$AR68&amp;$AQ68)*($Z$3:$Z$66=ED$3),0),0),"")</f>
        <v/>
      </c>
      <c r="EE68" s="157" t="str">
        <f t="array" ref="EE68">IFERROR(INDEX($AC$3:$AC$66,MATCH(1,($AO$3:$AO$66=$AR68&amp;$AQ68)*($Z$3:$Z$66=EE$3),0),0),"")</f>
        <v/>
      </c>
      <c r="EF68" s="157" t="str">
        <f t="array" ref="EF68">IFERROR(INDEX($AI$3:$AI$130,MATCH(1,($AP$3:$AP$130=$AR68&amp;$AQ68)*($AH$3:$AH$130=EF$3),0),0),"")</f>
        <v/>
      </c>
      <c r="EG68" s="159" t="str">
        <f t="array" ref="EG68">IFERROR(INDEX($AG$3:$AG$130,MATCH(1,($AP$3:$AP$130=$AR68&amp;$AQ68)*($AH$3:$AH$130=EG$3),0),0),"")</f>
        <v/>
      </c>
      <c r="EH68" s="157" t="str">
        <f t="array" ref="EH68">IFERROR(INDEX($AJ$3:$AJ$130,MATCH(1,($AP$3:$AP$130=$AR68&amp;$AQ68)*($AH$3:$AH$130=EH$3),0),0),"")</f>
        <v/>
      </c>
      <c r="EI68" s="157" t="str">
        <f t="array" ref="EI68">IFERROR(INDEX($AK$3:$AK$130,MATCH(1,($AP$3:$AP$130=$AR68&amp;$AQ68)*($AH$3:$AH$130=EI$3),0),0),"")</f>
        <v/>
      </c>
      <c r="EJ68" s="157" t="str">
        <f t="array" ref="EJ68">IFERROR(INDEX($AI$3:$AI$130,MATCH(1,($AP$3:$AP$130=$AR68&amp;$AQ68)*($AH$3:$AH$130=EJ$3),0),0),"")</f>
        <v/>
      </c>
      <c r="EK68" s="159" t="str">
        <f t="array" ref="EK68">IFERROR(INDEX($AG$3:$AG$130,MATCH(1,($AP$3:$AP$130=$AR68&amp;$AQ68)*($AH$3:$AH$130=EK$3),0),0),"")</f>
        <v/>
      </c>
      <c r="EL68" s="157" t="str">
        <f t="array" ref="EL68">IFERROR(INDEX($AJ$3:$AJ$130,MATCH(1,($AP$3:$AP$130=$AR68&amp;$AQ68)*($AH$3:$AH$130=EL$3),0),0),"")</f>
        <v/>
      </c>
      <c r="EM68" s="157" t="str">
        <f t="array" ref="EM68">IFERROR(INDEX($AK$3:$AK$130,MATCH(1,($AP$3:$AP$130=$AR68&amp;$AQ68)*($AH$3:$AH$130=EM$3),0),0),"")</f>
        <v/>
      </c>
      <c r="EN68" s="157" t="str">
        <f t="array" ref="EN68">IFERROR(INDEX($AI$3:$AI$130,MATCH(1,($AP$3:$AP$130=$AR68&amp;$AQ68)*($AH$3:$AH$130=EN$3),0),0),"")</f>
        <v/>
      </c>
      <c r="EO68" s="159" t="str">
        <f t="array" ref="EO68">IFERROR(INDEX($AG$3:$AG$130,MATCH(1,($AP$3:$AP$130=$AR68&amp;$AQ68)*($AH$3:$AH$130=EO$3),0),0),"")</f>
        <v/>
      </c>
      <c r="EP68" s="157" t="str">
        <f t="array" ref="EP68">IFERROR(INDEX($AJ$3:$AJ$130,MATCH(1,($AP$3:$AP$130=$AR68&amp;$AQ68)*($AH$3:$AH$130=EP$3),0),0),"")</f>
        <v/>
      </c>
      <c r="EQ68" s="157" t="str">
        <f t="array" ref="EQ68">IFERROR(INDEX($AK$3:$AK$130,MATCH(1,($AP$3:$AP$130=$AR68&amp;$AQ68)*($AH$3:$AH$130=EQ$3),0),0),"")</f>
        <v/>
      </c>
      <c r="ER68" s="157" t="str">
        <f t="array" ref="ER68">IFERROR(INDEX($AI$3:$AI$130,MATCH(1,($AP$3:$AP$130=$AR68&amp;$AQ68)*($AH$3:$AH$130=ER$3),0),0),"")</f>
        <v/>
      </c>
      <c r="ES68" s="159" t="str">
        <f t="array" ref="ES68">IFERROR(INDEX($AG$3:$AG$130,MATCH(1,($AP$3:$AP$130=$AR68&amp;$AQ68)*($AH$3:$AH$130=ES$3),0),0),"")</f>
        <v/>
      </c>
      <c r="ET68" s="157" t="str">
        <f t="array" ref="ET68">IFERROR(INDEX($AJ$3:$AJ$130,MATCH(1,($AP$3:$AP$130=$AR68&amp;$AQ68)*($AH$3:$AH$130=ET$3),0),0),"")</f>
        <v/>
      </c>
      <c r="EU68" s="157" t="str">
        <f t="array" ref="EU68">IFERROR(INDEX($AK$3:$AK$130,MATCH(1,($AP$3:$AP$130=$AR68&amp;$AQ68)*($AH$3:$AH$130=EU$3),0),0),"")</f>
        <v/>
      </c>
      <c r="EV68" s="157" t="str">
        <f t="array" ref="EV68">IFERROR(INDEX($AI$3:$AI$130,MATCH(1,($AP$3:$AP$130=$AR68&amp;$AQ68)*($AH$3:$AH$130=EV$3),0),0),"")</f>
        <v/>
      </c>
      <c r="EW68" s="159" t="str">
        <f t="array" ref="EW68">IFERROR(INDEX($AG$3:$AG$130,MATCH(1,($AP$3:$AP$130=$AR68&amp;$AQ68)*($AH$3:$AH$130=EW$3),0),0),"")</f>
        <v/>
      </c>
      <c r="EX68" s="157" t="str">
        <f t="array" ref="EX68">IFERROR(INDEX($AJ$3:$AJ$130,MATCH(1,($AP$3:$AP$130=$AR68&amp;$AQ68)*($AH$3:$AH$130=EX$3),0),0),"")</f>
        <v/>
      </c>
      <c r="EY68" s="157" t="str">
        <f t="array" ref="EY68">IFERROR(INDEX($AK$3:$AK$130,MATCH(1,($AP$3:$AP$130=$AR68&amp;$AQ68)*($AH$3:$AH$130=EY$3),0),0),"")</f>
        <v/>
      </c>
      <c r="EZ68" s="157" t="str">
        <f t="array" ref="EZ68">IFERROR(INDEX($AI$3:$AI$130,MATCH(1,($AP$3:$AP$130=$AR68&amp;$AQ68)*($AH$3:$AH$130=EZ$3),0),0),"")</f>
        <v/>
      </c>
      <c r="FA68" s="159" t="str">
        <f t="array" ref="FA68">IFERROR(INDEX($AG$3:$AG$130,MATCH(1,($AP$3:$AP$130=$AR68&amp;$AQ68)*($AH$3:$AH$130=FA$3),0),0),"")</f>
        <v/>
      </c>
      <c r="FB68" s="157" t="str">
        <f t="array" ref="FB68">IFERROR(INDEX($AJ$3:$AJ$130,MATCH(1,($AP$3:$AP$130=$AR68&amp;$AQ68)*($AH$3:$AH$130=FB$3),0),0),"")</f>
        <v/>
      </c>
      <c r="FC68" s="157" t="str">
        <f t="array" ref="FC68">IFERROR(INDEX($AK$3:$AK$130,MATCH(1,($AP$3:$AP$130=$AR68&amp;$AQ68)*($AH$3:$AH$130=FC$3),0),0),"")</f>
        <v/>
      </c>
      <c r="FD68" s="157" t="str">
        <f t="array" ref="FD68">IFERROR(INDEX($AI$3:$AI$130,MATCH(1,($AP$3:$AP$130=$AR68&amp;$AQ68)*($AH$3:$AH$130=FD$3),0),0),"")</f>
        <v/>
      </c>
      <c r="FE68" s="159" t="str">
        <f t="array" ref="FE68">IFERROR(INDEX($AG$3:$AG$130,MATCH(1,($AP$3:$AP$130=$AR68&amp;$AQ68)*($AH$3:$AH$130=FE$3),0),0),"")</f>
        <v/>
      </c>
      <c r="FF68" s="157" t="str">
        <f t="array" ref="FF68">IFERROR(INDEX($AJ$3:$AJ$130,MATCH(1,($AP$3:$AP$130=$AR68&amp;$AQ68)*($AH$3:$AH$130=FF$3),0),0),"")</f>
        <v/>
      </c>
      <c r="FG68" s="157" t="str">
        <f t="array" ref="FG68">IFERROR(INDEX($AK$3:$AK$130,MATCH(1,($AP$3:$AP$130=$AR68&amp;$AQ68)*($AH$3:$AH$130=FG$3),0),0),"")</f>
        <v/>
      </c>
    </row>
    <row r="69" spans="2:163" ht="13.8" x14ac:dyDescent="0.25">
      <c r="B69" s="155">
        <f>dummy1!O75</f>
        <v>67</v>
      </c>
      <c r="C69" s="156">
        <f>dummy1!P75</f>
        <v>42041</v>
      </c>
      <c r="D69" s="157">
        <f>dummy1!Q75</f>
        <v>0.625</v>
      </c>
      <c r="E69" s="155" t="str">
        <f>dummy1!R75</f>
        <v>Court 3</v>
      </c>
      <c r="AE69" s="156"/>
      <c r="AF69" s="156"/>
      <c r="AG69" s="155" t="str">
        <f t="shared" si="71"/>
        <v/>
      </c>
      <c r="AH69" s="155" t="str">
        <f t="shared" si="72"/>
        <v/>
      </c>
      <c r="AI69" s="155" t="str">
        <f t="shared" si="73"/>
        <v/>
      </c>
      <c r="AJ69" s="155" t="str">
        <f t="shared" si="74"/>
        <v/>
      </c>
      <c r="AK69" s="155" t="str">
        <f t="shared" si="75"/>
        <v/>
      </c>
      <c r="AL69" s="154">
        <f>IF(dummy1!B76=dummy1!B75,IF(dummy1!C76&gt;1,AL68,AL68+1),1)</f>
        <v>1</v>
      </c>
      <c r="AP69" s="155" t="str">
        <f t="shared" si="76"/>
        <v>1Court 3</v>
      </c>
      <c r="AQ69" s="155" t="str">
        <f>dummy1!L23</f>
        <v>Court 9</v>
      </c>
      <c r="AR69" s="155">
        <f t="shared" si="68"/>
        <v>1</v>
      </c>
      <c r="AS69" s="155">
        <f t="shared" ca="1" si="51"/>
        <v>9</v>
      </c>
      <c r="AT69" s="155">
        <f t="shared" ca="1" si="52"/>
        <v>0</v>
      </c>
      <c r="AU69" s="155">
        <f t="shared" ca="1" si="53"/>
        <v>0</v>
      </c>
      <c r="AV69" s="155">
        <f t="shared" ca="1" si="54"/>
        <v>0</v>
      </c>
      <c r="AW69" s="155">
        <f t="shared" ca="1" si="55"/>
        <v>0</v>
      </c>
      <c r="AX69" s="155">
        <f t="shared" ca="1" si="56"/>
        <v>0</v>
      </c>
      <c r="AY69" s="155">
        <f t="shared" ca="1" si="57"/>
        <v>0</v>
      </c>
      <c r="AZ69" s="157">
        <f t="array" aca="1" ref="AZ69" ca="1">IFERROR(INDEX($K$3:$K$18,MATCH(1,($AM$3:$AM$18=$AR69&amp;$AQ69)*($J$3:$J$18=AZ$3),0),0),"")</f>
        <v>0.625</v>
      </c>
      <c r="BA69" s="159">
        <f t="array" aca="1" ref="BA69" ca="1">IFERROR(INDEX($I$3:$I$18,MATCH(1,($AM$3:$AM$18=$AR69&amp;$AQ69)*($J$3:$J$18=BA$3),0),0),"")</f>
        <v>9</v>
      </c>
      <c r="BB69" s="157" t="str">
        <f t="array" aca="1" ref="BB69" ca="1">IFERROR(INDEX($L$3:$L$18,MATCH(1,($AM$3:$AM$18=$AR69&amp;$AQ69)*($J$3:$J$18=BB$3),0),0),"")</f>
        <v>Winner Match 1</v>
      </c>
      <c r="BC69" s="157" t="str">
        <f t="array" aca="1" ref="BC69" ca="1">IFERROR(INDEX($M$3:$M$18,MATCH(1,($AM$3:$AM$18=$AR69&amp;$AQ69)*($J$3:$J$18=BC$3),0),0),"")</f>
        <v>Winner Match 2</v>
      </c>
      <c r="BD69" s="157" t="str">
        <f t="array" aca="1" ref="BD69" ca="1">IFERROR(INDEX($K$3:$K$18,MATCH(1,($AM$3:$AM$18=$AR69&amp;$AQ69)*($J$3:$J$18=BD$3),0),0),"")</f>
        <v/>
      </c>
      <c r="BE69" s="159" t="str">
        <f t="array" aca="1" ref="BE69" ca="1">IFERROR(INDEX($I$3:$I$18,MATCH(1,($AM$3:$AM$18=$AR69&amp;$AQ69)*($J$3:$J$18=BE$3),0),0),"")</f>
        <v/>
      </c>
      <c r="BF69" s="157" t="str">
        <f t="array" aca="1" ref="BF69" ca="1">IFERROR(INDEX($L$3:$L$18,MATCH(1,($AM$3:$AM$18=$AR69&amp;$AQ69)*($J$3:$J$18=BF$3),0),0),"")</f>
        <v/>
      </c>
      <c r="BG69" s="157" t="str">
        <f t="array" aca="1" ref="BG69" ca="1">IFERROR(INDEX($M$3:$M$18,MATCH(1,($AM$3:$AM$18=$AR69&amp;$AQ69)*($J$3:$J$18=BG$3),0),0),"")</f>
        <v/>
      </c>
      <c r="BH69" s="157" t="str">
        <f t="array" aca="1" ref="BH69" ca="1">IFERROR(INDEX($K$3:$K$18,MATCH(1,($AM$3:$AM$18=$AR69&amp;$AQ69)*($J$3:$J$18=BH$3),0),0),"")</f>
        <v/>
      </c>
      <c r="BI69" s="159" t="str">
        <f t="array" aca="1" ref="BI69" ca="1">IFERROR(INDEX($I$3:$I$18,MATCH(1,($AM$3:$AM$18=$AR69&amp;$AQ69)*($J$3:$J$18=BI$3),0),0),"")</f>
        <v/>
      </c>
      <c r="BJ69" s="157" t="str">
        <f t="array" aca="1" ref="BJ69" ca="1">IFERROR(INDEX($L$3:$L$18,MATCH(1,($AM$3:$AM$18=$AR69&amp;$AQ69)*($J$3:$J$18=BJ$3),0),0),"")</f>
        <v/>
      </c>
      <c r="BK69" s="157" t="str">
        <f t="array" aca="1" ref="BK69" ca="1">IFERROR(INDEX($M$3:$M$18,MATCH(1,($AM$3:$AM$18=$AR69&amp;$AQ69)*($J$3:$J$18=BK$3),0),0),"")</f>
        <v/>
      </c>
      <c r="BL69" s="157" t="str">
        <f t="array" aca="1" ref="BL69" ca="1">IFERROR(INDEX($K$3:$K$18,MATCH(1,($AM$3:$AM$18=$AR69&amp;$AQ69)*($J$3:$J$18=BL$3),0),0),"")</f>
        <v/>
      </c>
      <c r="BM69" s="159" t="str">
        <f t="array" aca="1" ref="BM69" ca="1">IFERROR(INDEX($I$3:$I$18,MATCH(1,($AM$3:$AM$18=$AR69&amp;$AQ69)*($J$3:$J$18=BM$3),0),0),"")</f>
        <v/>
      </c>
      <c r="BN69" s="157" t="str">
        <f t="array" aca="1" ref="BN69" ca="1">IFERROR(INDEX($L$3:$L$18,MATCH(1,($AM$3:$AM$18=$AR69&amp;$AQ69)*($J$3:$J$18=BN$3),0),0),"")</f>
        <v/>
      </c>
      <c r="BO69" s="157" t="str">
        <f t="array" aca="1" ref="BO69" ca="1">IFERROR(INDEX($M$3:$M$18,MATCH(1,($AM$3:$AM$18=$AR69&amp;$AQ69)*($J$3:$J$18=BO$3),0),0),"")</f>
        <v/>
      </c>
      <c r="BP69" s="157" t="str">
        <f t="array" aca="1" ref="BP69" ca="1">IFERROR(INDEX($K$3:$K$18,MATCH(1,($AM$3:$AM$18=$AR69&amp;$AQ69)*($J$3:$J$18=BP$3),0),0),"")</f>
        <v/>
      </c>
      <c r="BQ69" s="159" t="str">
        <f t="array" aca="1" ref="BQ69" ca="1">IFERROR(INDEX($I$3:$I$18,MATCH(1,($AM$3:$AM$18=$AR69&amp;$AQ69)*($J$3:$J$18=BQ$3),0),0),"")</f>
        <v/>
      </c>
      <c r="BR69" s="157" t="str">
        <f t="array" aca="1" ref="BR69" ca="1">IFERROR(INDEX($L$3:$L$18,MATCH(1,($AM$3:$AM$18=$AR69&amp;$AQ69)*($J$3:$J$18=BR$3),0),0),"")</f>
        <v/>
      </c>
      <c r="BS69" s="157" t="str">
        <f t="array" aca="1" ref="BS69" ca="1">IFERROR(INDEX($M$3:$M$18,MATCH(1,($AM$3:$AM$18=$AR69&amp;$AQ69)*($J$3:$J$18=BS$3),0),0),"")</f>
        <v/>
      </c>
      <c r="BT69" s="157" t="str">
        <f t="array" aca="1" ref="BT69" ca="1">IFERROR(INDEX($K$3:$K$18,MATCH(1,($AM$3:$AM$18=$AR69&amp;$AQ69)*($J$3:$J$18=BT$3),0),0),"")</f>
        <v/>
      </c>
      <c r="BU69" s="159" t="str">
        <f t="array" aca="1" ref="BU69" ca="1">IFERROR(INDEX($I$3:$I$18,MATCH(1,($AM$3:$AM$18=$AR69&amp;$AQ69)*($J$3:$J$18=BU$3),0),0),"")</f>
        <v/>
      </c>
      <c r="BV69" s="157" t="str">
        <f t="array" aca="1" ref="BV69" ca="1">IFERROR(INDEX($L$3:$L$18,MATCH(1,($AM$3:$AM$18=$AR69&amp;$AQ69)*($J$3:$J$18=BV$3),0),0),"")</f>
        <v/>
      </c>
      <c r="BW69" s="157" t="str">
        <f t="array" aca="1" ref="BW69" ca="1">IFERROR(INDEX($M$3:$M$18,MATCH(1,($AM$3:$AM$18=$AR69&amp;$AQ69)*($J$3:$J$18=BW$3),0),0),"")</f>
        <v/>
      </c>
      <c r="BX69" s="157" t="str">
        <f t="array" aca="1" ref="BX69" ca="1">IFERROR(INDEX($K$3:$K$18,MATCH(1,($AM$3:$AM$18=$AR69&amp;$AQ69)*($J$3:$J$18=BX$3),0),0),"")</f>
        <v/>
      </c>
      <c r="BY69" s="159" t="str">
        <f t="array" aca="1" ref="BY69" ca="1">IFERROR(INDEX($I$3:$I$18,MATCH(1,($AM$3:$AM$18=$AR69&amp;$AQ69)*($J$3:$J$18=BY$3),0),0),"")</f>
        <v/>
      </c>
      <c r="BZ69" s="157" t="str">
        <f t="array" aca="1" ref="BZ69" ca="1">IFERROR(INDEX($L$3:$L$18,MATCH(1,($AM$3:$AM$18=$AR69&amp;$AQ69)*($J$3:$J$18=BZ$3),0),0),"")</f>
        <v/>
      </c>
      <c r="CA69" s="157" t="str">
        <f t="array" aca="1" ref="CA69" ca="1">IFERROR(INDEX($M$3:$M$18,MATCH(1,($AM$3:$AM$18=$AR69&amp;$AQ69)*($J$3:$J$18=CA$3),0),0),"")</f>
        <v/>
      </c>
      <c r="CB69" s="157" t="str">
        <f t="array" ref="CB69">IFERROR(INDEX($S$3:$S$34,MATCH(1,($AN$3:$AN$34=$AR69&amp;$AQ69)*($R$3:$R$34=CB$3),0),0),"")</f>
        <v/>
      </c>
      <c r="CC69" s="159" t="str">
        <f t="array" ref="CC69">IFERROR(INDEX($Q$3:$Q$34,MATCH(1,($AN$3:$AN$34=$AR69&amp;$AQ69)*($R$3:$R$34=CC$3),0),0),"")</f>
        <v/>
      </c>
      <c r="CD69" s="157" t="str">
        <f t="array" ref="CD69">IFERROR(INDEX($T$3:$T$34,MATCH(1,($AN$3:$AN$34=$AR69&amp;$AQ69)*($R$3:$R$34=CD$3),0),0),"")</f>
        <v/>
      </c>
      <c r="CE69" s="157" t="str">
        <f t="array" ref="CE69">IFERROR(INDEX($U$3:$U$34,MATCH(1,($AN$3:$AN$34=$AR69&amp;$AQ69)*($R$3:$R$34=CE$3),0),0),"")</f>
        <v/>
      </c>
      <c r="CF69" s="157" t="str">
        <f t="array" ref="CF69">IFERROR(INDEX($S$3:$S$34,MATCH(1,($AN$3:$AN$34=$AR69&amp;$AQ69)*($R$3:$R$34=CF$3),0),0),"")</f>
        <v/>
      </c>
      <c r="CG69" s="159" t="str">
        <f t="array" ref="CG69">IFERROR(INDEX($Q$3:$Q$34,MATCH(1,($AN$3:$AN$34=$AR69&amp;$AQ69)*($R$3:$R$34=CG$3),0),0),"")</f>
        <v/>
      </c>
      <c r="CH69" s="157" t="str">
        <f t="array" ref="CH69">IFERROR(INDEX($T$3:$T$34,MATCH(1,($AN$3:$AN$34=$AR69&amp;$AQ69)*($R$3:$R$34=CH$3),0),0),"")</f>
        <v/>
      </c>
      <c r="CI69" s="157" t="str">
        <f t="array" ref="CI69">IFERROR(INDEX($U$3:$U$34,MATCH(1,($AN$3:$AN$34=$AR69&amp;$AQ69)*($R$3:$R$34=CI$3),0),0),"")</f>
        <v/>
      </c>
      <c r="CJ69" s="157" t="str">
        <f t="array" ref="CJ69">IFERROR(INDEX($S$3:$S$34,MATCH(1,($AN$3:$AN$34=$AR69&amp;$AQ69)*($R$3:$R$34=CJ$3),0),0),"")</f>
        <v/>
      </c>
      <c r="CK69" s="159" t="str">
        <f t="array" ref="CK69">IFERROR(INDEX($Q$3:$Q$34,MATCH(1,($AN$3:$AN$34=$AR69&amp;$AQ69)*($R$3:$R$34=CK$3),0),0),"")</f>
        <v/>
      </c>
      <c r="CL69" s="157" t="str">
        <f t="array" ref="CL69">IFERROR(INDEX($T$3:$T$34,MATCH(1,($AN$3:$AN$34=$AR69&amp;$AQ69)*($R$3:$R$34=CL$3),0),0),"")</f>
        <v/>
      </c>
      <c r="CM69" s="157" t="str">
        <f t="array" ref="CM69">IFERROR(INDEX($U$3:$U$34,MATCH(1,($AN$3:$AN$34=$AR69&amp;$AQ69)*($R$3:$R$34=CM$3),0),0),"")</f>
        <v/>
      </c>
      <c r="CN69" s="157" t="str">
        <f t="array" ref="CN69">IFERROR(INDEX($S$3:$S$34,MATCH(1,($AN$3:$AN$34=$AR69&amp;$AQ69)*($R$3:$R$34=CN$3),0),0),"")</f>
        <v/>
      </c>
      <c r="CO69" s="159" t="str">
        <f t="array" ref="CO69">IFERROR(INDEX($Q$3:$Q$34,MATCH(1,($AN$3:$AN$34=$AR69&amp;$AQ69)*($R$3:$R$34=CO$3),0),0),"")</f>
        <v/>
      </c>
      <c r="CP69" s="157" t="str">
        <f t="array" ref="CP69">IFERROR(INDEX($T$3:$T$34,MATCH(1,($AN$3:$AN$34=$AR69&amp;$AQ69)*($R$3:$R$34=CP$3),0),0),"")</f>
        <v/>
      </c>
      <c r="CQ69" s="157" t="str">
        <f t="array" ref="CQ69">IFERROR(INDEX($U$3:$U$34,MATCH(1,($AN$3:$AN$34=$AR69&amp;$AQ69)*($R$3:$R$34=CQ$3),0),0),"")</f>
        <v/>
      </c>
      <c r="CR69" s="157" t="str">
        <f t="array" ref="CR69">IFERROR(INDEX($S$3:$S$34,MATCH(1,($AN$3:$AN$34=$AR69&amp;$AQ69)*($R$3:$R$34=CR$3),0),0),"")</f>
        <v/>
      </c>
      <c r="CS69" s="159" t="str">
        <f t="array" ref="CS69">IFERROR(INDEX($Q$3:$Q$34,MATCH(1,($AN$3:$AN$34=$AR69&amp;$AQ69)*($R$3:$R$34=CS$3),0),0),"")</f>
        <v/>
      </c>
      <c r="CT69" s="157" t="str">
        <f t="array" ref="CT69">IFERROR(INDEX($T$3:$T$34,MATCH(1,($AN$3:$AN$34=$AR69&amp;$AQ69)*($R$3:$R$34=CT$3),0),0),"")</f>
        <v/>
      </c>
      <c r="CU69" s="157" t="str">
        <f t="array" ref="CU69">IFERROR(INDEX($U$3:$U$34,MATCH(1,($AN$3:$AN$34=$AR69&amp;$AQ69)*($R$3:$R$34=CU$3),0),0),"")</f>
        <v/>
      </c>
      <c r="CV69" s="157" t="str">
        <f t="array" ref="CV69">IFERROR(INDEX($S$3:$S$34,MATCH(1,($AN$3:$AN$34=$AR69&amp;$AQ69)*($R$3:$R$34=CV$3),0),0),"")</f>
        <v/>
      </c>
      <c r="CW69" s="159" t="str">
        <f t="array" ref="CW69">IFERROR(INDEX($Q$3:$Q$34,MATCH(1,($AN$3:$AN$34=$AR69&amp;$AQ69)*($R$3:$R$34=CW$3),0),0),"")</f>
        <v/>
      </c>
      <c r="CX69" s="157" t="str">
        <f t="array" ref="CX69">IFERROR(INDEX($T$3:$T$34,MATCH(1,($AN$3:$AN$34=$AR69&amp;$AQ69)*($R$3:$R$34=CX$3),0),0),"")</f>
        <v/>
      </c>
      <c r="CY69" s="157" t="str">
        <f t="array" ref="CY69">IFERROR(INDEX($U$3:$U$34,MATCH(1,($AN$3:$AN$34=$AR69&amp;$AQ69)*($R$3:$R$34=CY$3),0),0),"")</f>
        <v/>
      </c>
      <c r="CZ69" s="157" t="str">
        <f t="array" ref="CZ69">IFERROR(INDEX($S$3:$S$34,MATCH(1,($AN$3:$AN$34=$AR69&amp;$AQ69)*($R$3:$R$34=CZ$3),0),0),"")</f>
        <v/>
      </c>
      <c r="DA69" s="159" t="str">
        <f t="array" ref="DA69">IFERROR(INDEX($Q$3:$Q$34,MATCH(1,($AN$3:$AN$34=$AR69&amp;$AQ69)*($R$3:$R$34=DA$3),0),0),"")</f>
        <v/>
      </c>
      <c r="DB69" s="157" t="str">
        <f t="array" ref="DB69">IFERROR(INDEX($T$3:$T$34,MATCH(1,($AN$3:$AN$34=$AR69&amp;$AQ69)*($R$3:$R$34=DB$3),0),0),"")</f>
        <v/>
      </c>
      <c r="DC69" s="157" t="str">
        <f t="array" ref="DC69">IFERROR(INDEX($U$3:$U$34,MATCH(1,($AN$3:$AN$34=$AR69&amp;$AQ69)*($R$3:$R$34=DC$3),0),0),"")</f>
        <v/>
      </c>
      <c r="DD69" s="157" t="str">
        <f t="array" ref="DD69">IFERROR(INDEX($AA$3:$AA$66,MATCH(1,($AO$3:$AO$66=$AR69&amp;$AQ69)*($Z$3:$Z$66=DD$3),0),0),"")</f>
        <v/>
      </c>
      <c r="DE69" s="159" t="str">
        <f t="array" ref="DE69">IFERROR(INDEX($Y$3:$Y$66,MATCH(1,($AO$3:$AO$66=$AR69&amp;$AQ69)*($Z$3:$Z$66=DE$3),0),0),"")</f>
        <v/>
      </c>
      <c r="DF69" s="157" t="str">
        <f t="array" ref="DF69">IFERROR(INDEX($AB$3:$AB$66,MATCH(1,($AO$3:$AO$66=$AR69&amp;$AQ69)*($Z$3:$Z$66=DF$3),0),0),"")</f>
        <v/>
      </c>
      <c r="DG69" s="157" t="str">
        <f t="array" ref="DG69">IFERROR(INDEX($AC$3:$AC$66,MATCH(1,($AO$3:$AO$66=$AR69&amp;$AQ69)*($Z$3:$Z$66=DG$3),0),0),"")</f>
        <v/>
      </c>
      <c r="DH69" s="157" t="str">
        <f t="array" ref="DH69">IFERROR(INDEX($AA$3:$AA$66,MATCH(1,($AO$3:$AO$66=$AR69&amp;$AQ69)*($Z$3:$Z$66=DH$3),0),0),"")</f>
        <v/>
      </c>
      <c r="DI69" s="159" t="str">
        <f t="array" ref="DI69">IFERROR(INDEX($Y$3:$Y$66,MATCH(1,($AO$3:$AO$66=$AR69&amp;$AQ69)*($Z$3:$Z$66=DI$3),0),0),"")</f>
        <v/>
      </c>
      <c r="DJ69" s="157" t="str">
        <f t="array" ref="DJ69">IFERROR(INDEX($AB$3:$AB$66,MATCH(1,($AO$3:$AO$66=$AR69&amp;$AQ69)*($Z$3:$Z$66=DJ$3),0),0),"")</f>
        <v/>
      </c>
      <c r="DK69" s="157" t="str">
        <f t="array" ref="DK69">IFERROR(INDEX($AC$3:$AC$66,MATCH(1,($AO$3:$AO$66=$AR69&amp;$AQ69)*($Z$3:$Z$66=DK$3),0),0),"")</f>
        <v/>
      </c>
      <c r="DL69" s="157" t="str">
        <f t="array" ref="DL69">IFERROR(INDEX($AA$3:$AA$66,MATCH(1,($AO$3:$AO$66=$AR69&amp;$AQ69)*($Z$3:$Z$66=DL$3),0),0),"")</f>
        <v/>
      </c>
      <c r="DM69" s="159" t="str">
        <f t="array" ref="DM69">IFERROR(INDEX($Y$3:$Y$66,MATCH(1,($AO$3:$AO$66=$AR69&amp;$AQ69)*($Z$3:$Z$66=DM$3),0),0),"")</f>
        <v/>
      </c>
      <c r="DN69" s="157" t="str">
        <f t="array" ref="DN69">IFERROR(INDEX($AB$3:$AB$66,MATCH(1,($AO$3:$AO$66=$AR69&amp;$AQ69)*($Z$3:$Z$66=DN$3),0),0),"")</f>
        <v/>
      </c>
      <c r="DO69" s="157" t="str">
        <f t="array" ref="DO69">IFERROR(INDEX($AC$3:$AC$66,MATCH(1,($AO$3:$AO$66=$AR69&amp;$AQ69)*($Z$3:$Z$66=DO$3),0),0),"")</f>
        <v/>
      </c>
      <c r="DP69" s="157" t="str">
        <f t="array" ref="DP69">IFERROR(INDEX($AA$3:$AA$66,MATCH(1,($AO$3:$AO$66=$AR69&amp;$AQ69)*($Z$3:$Z$66=DP$3),0),0),"")</f>
        <v/>
      </c>
      <c r="DQ69" s="159" t="str">
        <f t="array" ref="DQ69">IFERROR(INDEX($Y$3:$Y$66,MATCH(1,($AO$3:$AO$66=$AR69&amp;$AQ69)*($Z$3:$Z$66=DQ$3),0),0),"")</f>
        <v/>
      </c>
      <c r="DR69" s="157" t="str">
        <f t="array" ref="DR69">IFERROR(INDEX($AB$3:$AB$66,MATCH(1,($AO$3:$AO$66=$AR69&amp;$AQ69)*($Z$3:$Z$66=DR$3),0),0),"")</f>
        <v/>
      </c>
      <c r="DS69" s="157" t="str">
        <f t="array" ref="DS69">IFERROR(INDEX($AC$3:$AC$66,MATCH(1,($AO$3:$AO$66=$AR69&amp;$AQ69)*($Z$3:$Z$66=DS$3),0),0),"")</f>
        <v/>
      </c>
      <c r="DT69" s="157" t="str">
        <f t="array" ref="DT69">IFERROR(INDEX($AA$3:$AA$66,MATCH(1,($AO$3:$AO$66=$AR69&amp;$AQ69)*($Z$3:$Z$66=DT$3),0),0),"")</f>
        <v/>
      </c>
      <c r="DU69" s="159" t="str">
        <f t="array" ref="DU69">IFERROR(INDEX($Y$3:$Y$66,MATCH(1,($AO$3:$AO$66=$AR69&amp;$AQ69)*($Z$3:$Z$66=DU$3),0),0),"")</f>
        <v/>
      </c>
      <c r="DV69" s="157" t="str">
        <f t="array" ref="DV69">IFERROR(INDEX($AB$3:$AB$66,MATCH(1,($AO$3:$AO$66=$AR69&amp;$AQ69)*($Z$3:$Z$66=DV$3),0),0),"")</f>
        <v/>
      </c>
      <c r="DW69" s="157" t="str">
        <f t="array" ref="DW69">IFERROR(INDEX($AC$3:$AC$66,MATCH(1,($AO$3:$AO$66=$AR69&amp;$AQ69)*($Z$3:$Z$66=DW$3),0),0),"")</f>
        <v/>
      </c>
      <c r="DX69" s="157" t="str">
        <f t="array" ref="DX69">IFERROR(INDEX($AA$3:$AA$66,MATCH(1,($AO$3:$AO$66=$AR69&amp;$AQ69)*($Z$3:$Z$66=DX$3),0),0),"")</f>
        <v/>
      </c>
      <c r="DY69" s="159" t="str">
        <f t="array" ref="DY69">IFERROR(INDEX($Y$3:$Y$66,MATCH(1,($AO$3:$AO$66=$AR69&amp;$AQ69)*($Z$3:$Z$66=DY$3),0),0),"")</f>
        <v/>
      </c>
      <c r="DZ69" s="157" t="str">
        <f t="array" ref="DZ69">IFERROR(INDEX($AB$3:$AB$66,MATCH(1,($AO$3:$AO$66=$AR69&amp;$AQ69)*($Z$3:$Z$66=DZ$3),0),0),"")</f>
        <v/>
      </c>
      <c r="EA69" s="157" t="str">
        <f t="array" ref="EA69">IFERROR(INDEX($AC$3:$AC$66,MATCH(1,($AO$3:$AO$66=$AR69&amp;$AQ69)*($Z$3:$Z$66=EA$3),0),0),"")</f>
        <v/>
      </c>
      <c r="EB69" s="157" t="str">
        <f t="array" ref="EB69">IFERROR(INDEX($AA$3:$AA$66,MATCH(1,($AO$3:$AO$66=$AR69&amp;$AQ69)*($Z$3:$Z$66=EB$3),0),0),"")</f>
        <v/>
      </c>
      <c r="EC69" s="159" t="str">
        <f t="array" ref="EC69">IFERROR(INDEX($Y$3:$Y$66,MATCH(1,($AO$3:$AO$66=$AR69&amp;$AQ69)*($Z$3:$Z$66=EC$3),0),0),"")</f>
        <v/>
      </c>
      <c r="ED69" s="157" t="str">
        <f t="array" ref="ED69">IFERROR(INDEX($AB$3:$AB$66,MATCH(1,($AO$3:$AO$66=$AR69&amp;$AQ69)*($Z$3:$Z$66=ED$3),0),0),"")</f>
        <v/>
      </c>
      <c r="EE69" s="157" t="str">
        <f t="array" ref="EE69">IFERROR(INDEX($AC$3:$AC$66,MATCH(1,($AO$3:$AO$66=$AR69&amp;$AQ69)*($Z$3:$Z$66=EE$3),0),0),"")</f>
        <v/>
      </c>
      <c r="EF69" s="157" t="str">
        <f t="array" ref="EF69">IFERROR(INDEX($AI$3:$AI$130,MATCH(1,($AP$3:$AP$130=$AR69&amp;$AQ69)*($AH$3:$AH$130=EF$3),0),0),"")</f>
        <v/>
      </c>
      <c r="EG69" s="159" t="str">
        <f t="array" ref="EG69">IFERROR(INDEX($AG$3:$AG$130,MATCH(1,($AP$3:$AP$130=$AR69&amp;$AQ69)*($AH$3:$AH$130=EG$3),0),0),"")</f>
        <v/>
      </c>
      <c r="EH69" s="157" t="str">
        <f t="array" ref="EH69">IFERROR(INDEX($AJ$3:$AJ$130,MATCH(1,($AP$3:$AP$130=$AR69&amp;$AQ69)*($AH$3:$AH$130=EH$3),0),0),"")</f>
        <v/>
      </c>
      <c r="EI69" s="157" t="str">
        <f t="array" ref="EI69">IFERROR(INDEX($AK$3:$AK$130,MATCH(1,($AP$3:$AP$130=$AR69&amp;$AQ69)*($AH$3:$AH$130=EI$3),0),0),"")</f>
        <v/>
      </c>
      <c r="EJ69" s="157" t="str">
        <f t="array" ref="EJ69">IFERROR(INDEX($AI$3:$AI$130,MATCH(1,($AP$3:$AP$130=$AR69&amp;$AQ69)*($AH$3:$AH$130=EJ$3),0),0),"")</f>
        <v/>
      </c>
      <c r="EK69" s="159" t="str">
        <f t="array" ref="EK69">IFERROR(INDEX($AG$3:$AG$130,MATCH(1,($AP$3:$AP$130=$AR69&amp;$AQ69)*($AH$3:$AH$130=EK$3),0),0),"")</f>
        <v/>
      </c>
      <c r="EL69" s="157" t="str">
        <f t="array" ref="EL69">IFERROR(INDEX($AJ$3:$AJ$130,MATCH(1,($AP$3:$AP$130=$AR69&amp;$AQ69)*($AH$3:$AH$130=EL$3),0),0),"")</f>
        <v/>
      </c>
      <c r="EM69" s="157" t="str">
        <f t="array" ref="EM69">IFERROR(INDEX($AK$3:$AK$130,MATCH(1,($AP$3:$AP$130=$AR69&amp;$AQ69)*($AH$3:$AH$130=EM$3),0),0),"")</f>
        <v/>
      </c>
      <c r="EN69" s="157" t="str">
        <f t="array" ref="EN69">IFERROR(INDEX($AI$3:$AI$130,MATCH(1,($AP$3:$AP$130=$AR69&amp;$AQ69)*($AH$3:$AH$130=EN$3),0),0),"")</f>
        <v/>
      </c>
      <c r="EO69" s="159" t="str">
        <f t="array" ref="EO69">IFERROR(INDEX($AG$3:$AG$130,MATCH(1,($AP$3:$AP$130=$AR69&amp;$AQ69)*($AH$3:$AH$130=EO$3),0),0),"")</f>
        <v/>
      </c>
      <c r="EP69" s="157" t="str">
        <f t="array" ref="EP69">IFERROR(INDEX($AJ$3:$AJ$130,MATCH(1,($AP$3:$AP$130=$AR69&amp;$AQ69)*($AH$3:$AH$130=EP$3),0),0),"")</f>
        <v/>
      </c>
      <c r="EQ69" s="157" t="str">
        <f t="array" ref="EQ69">IFERROR(INDEX($AK$3:$AK$130,MATCH(1,($AP$3:$AP$130=$AR69&amp;$AQ69)*($AH$3:$AH$130=EQ$3),0),0),"")</f>
        <v/>
      </c>
      <c r="ER69" s="157" t="str">
        <f t="array" ref="ER69">IFERROR(INDEX($AI$3:$AI$130,MATCH(1,($AP$3:$AP$130=$AR69&amp;$AQ69)*($AH$3:$AH$130=ER$3),0),0),"")</f>
        <v/>
      </c>
      <c r="ES69" s="159" t="str">
        <f t="array" ref="ES69">IFERROR(INDEX($AG$3:$AG$130,MATCH(1,($AP$3:$AP$130=$AR69&amp;$AQ69)*($AH$3:$AH$130=ES$3),0),0),"")</f>
        <v/>
      </c>
      <c r="ET69" s="157" t="str">
        <f t="array" ref="ET69">IFERROR(INDEX($AJ$3:$AJ$130,MATCH(1,($AP$3:$AP$130=$AR69&amp;$AQ69)*($AH$3:$AH$130=ET$3),0),0),"")</f>
        <v/>
      </c>
      <c r="EU69" s="157" t="str">
        <f t="array" ref="EU69">IFERROR(INDEX($AK$3:$AK$130,MATCH(1,($AP$3:$AP$130=$AR69&amp;$AQ69)*($AH$3:$AH$130=EU$3),0),0),"")</f>
        <v/>
      </c>
      <c r="EV69" s="157" t="str">
        <f t="array" ref="EV69">IFERROR(INDEX($AI$3:$AI$130,MATCH(1,($AP$3:$AP$130=$AR69&amp;$AQ69)*($AH$3:$AH$130=EV$3),0),0),"")</f>
        <v/>
      </c>
      <c r="EW69" s="159" t="str">
        <f t="array" ref="EW69">IFERROR(INDEX($AG$3:$AG$130,MATCH(1,($AP$3:$AP$130=$AR69&amp;$AQ69)*($AH$3:$AH$130=EW$3),0),0),"")</f>
        <v/>
      </c>
      <c r="EX69" s="157" t="str">
        <f t="array" ref="EX69">IFERROR(INDEX($AJ$3:$AJ$130,MATCH(1,($AP$3:$AP$130=$AR69&amp;$AQ69)*($AH$3:$AH$130=EX$3),0),0),"")</f>
        <v/>
      </c>
      <c r="EY69" s="157" t="str">
        <f t="array" ref="EY69">IFERROR(INDEX($AK$3:$AK$130,MATCH(1,($AP$3:$AP$130=$AR69&amp;$AQ69)*($AH$3:$AH$130=EY$3),0),0),"")</f>
        <v/>
      </c>
      <c r="EZ69" s="157" t="str">
        <f t="array" ref="EZ69">IFERROR(INDEX($AI$3:$AI$130,MATCH(1,($AP$3:$AP$130=$AR69&amp;$AQ69)*($AH$3:$AH$130=EZ$3),0),0),"")</f>
        <v/>
      </c>
      <c r="FA69" s="159" t="str">
        <f t="array" ref="FA69">IFERROR(INDEX($AG$3:$AG$130,MATCH(1,($AP$3:$AP$130=$AR69&amp;$AQ69)*($AH$3:$AH$130=FA$3),0),0),"")</f>
        <v/>
      </c>
      <c r="FB69" s="157" t="str">
        <f t="array" ref="FB69">IFERROR(INDEX($AJ$3:$AJ$130,MATCH(1,($AP$3:$AP$130=$AR69&amp;$AQ69)*($AH$3:$AH$130=FB$3),0),0),"")</f>
        <v/>
      </c>
      <c r="FC69" s="157" t="str">
        <f t="array" ref="FC69">IFERROR(INDEX($AK$3:$AK$130,MATCH(1,($AP$3:$AP$130=$AR69&amp;$AQ69)*($AH$3:$AH$130=FC$3),0),0),"")</f>
        <v/>
      </c>
      <c r="FD69" s="157" t="str">
        <f t="array" ref="FD69">IFERROR(INDEX($AI$3:$AI$130,MATCH(1,($AP$3:$AP$130=$AR69&amp;$AQ69)*($AH$3:$AH$130=FD$3),0),0),"")</f>
        <v/>
      </c>
      <c r="FE69" s="159" t="str">
        <f t="array" ref="FE69">IFERROR(INDEX($AG$3:$AG$130,MATCH(1,($AP$3:$AP$130=$AR69&amp;$AQ69)*($AH$3:$AH$130=FE$3),0),0),"")</f>
        <v/>
      </c>
      <c r="FF69" s="157" t="str">
        <f t="array" ref="FF69">IFERROR(INDEX($AJ$3:$AJ$130,MATCH(1,($AP$3:$AP$130=$AR69&amp;$AQ69)*($AH$3:$AH$130=FF$3),0),0),"")</f>
        <v/>
      </c>
      <c r="FG69" s="157" t="str">
        <f t="array" ref="FG69">IFERROR(INDEX($AK$3:$AK$130,MATCH(1,($AP$3:$AP$130=$AR69&amp;$AQ69)*($AH$3:$AH$130=FG$3),0),0),"")</f>
        <v/>
      </c>
    </row>
    <row r="70" spans="2:163" ht="13.8" x14ac:dyDescent="0.25">
      <c r="B70" s="155">
        <f>dummy1!O76</f>
        <v>68</v>
      </c>
      <c r="C70" s="156">
        <f>dummy1!P76</f>
        <v>42041</v>
      </c>
      <c r="D70" s="157">
        <f>dummy1!Q76</f>
        <v>0.625</v>
      </c>
      <c r="E70" s="155" t="str">
        <f>dummy1!R76</f>
        <v>Court 4</v>
      </c>
      <c r="AE70" s="156"/>
      <c r="AF70" s="156"/>
      <c r="AG70" s="155" t="str">
        <f t="shared" si="71"/>
        <v/>
      </c>
      <c r="AH70" s="155" t="str">
        <f t="shared" si="72"/>
        <v/>
      </c>
      <c r="AI70" s="155" t="str">
        <f t="shared" si="73"/>
        <v/>
      </c>
      <c r="AJ70" s="155" t="str">
        <f t="shared" si="74"/>
        <v/>
      </c>
      <c r="AK70" s="155" t="str">
        <f t="shared" si="75"/>
        <v/>
      </c>
      <c r="AL70" s="154">
        <f>IF(dummy1!B77=dummy1!B76,IF(dummy1!C77&gt;1,AL69,AL69+1),1)</f>
        <v>1</v>
      </c>
      <c r="AP70" s="155" t="str">
        <f t="shared" si="76"/>
        <v>1Court 4</v>
      </c>
      <c r="AQ70" s="155" t="str">
        <f t="shared" ref="AQ70" si="77">AQ69</f>
        <v>Court 9</v>
      </c>
      <c r="AR70" s="155">
        <f t="shared" si="68"/>
        <v>2</v>
      </c>
      <c r="AS70" s="155">
        <f t="shared" ca="1" si="51"/>
        <v>9</v>
      </c>
      <c r="AT70" s="155">
        <f t="shared" ca="1" si="52"/>
        <v>0</v>
      </c>
      <c r="AU70" s="155">
        <f t="shared" ca="1" si="53"/>
        <v>0</v>
      </c>
      <c r="AV70" s="155">
        <f t="shared" ca="1" si="54"/>
        <v>0</v>
      </c>
      <c r="AW70" s="155">
        <f t="shared" ca="1" si="55"/>
        <v>0</v>
      </c>
      <c r="AX70" s="155">
        <f t="shared" ca="1" si="56"/>
        <v>0</v>
      </c>
      <c r="AY70" s="155">
        <f t="shared" ca="1" si="57"/>
        <v>0</v>
      </c>
      <c r="AZ70" s="157" t="str">
        <f t="array" aca="1" ref="AZ70" ca="1">IFERROR(INDEX($K$3:$K$18,MATCH(1,($AM$3:$AM$18=$AR70&amp;$AQ70)*($J$3:$J$18=AZ$3),0),0),"")</f>
        <v/>
      </c>
      <c r="BA70" s="159" t="str">
        <f t="array" aca="1" ref="BA70" ca="1">IFERROR(INDEX($I$3:$I$18,MATCH(1,($AM$3:$AM$18=$AR70&amp;$AQ70)*($J$3:$J$18=BA$3),0),0),"")</f>
        <v/>
      </c>
      <c r="BB70" s="157" t="str">
        <f t="array" aca="1" ref="BB70" ca="1">IFERROR(INDEX($L$3:$L$18,MATCH(1,($AM$3:$AM$18=$AR70&amp;$AQ70)*($J$3:$J$18=BB$3),0),0),"")</f>
        <v/>
      </c>
      <c r="BC70" s="157" t="str">
        <f t="array" aca="1" ref="BC70" ca="1">IFERROR(INDEX($M$3:$M$18,MATCH(1,($AM$3:$AM$18=$AR70&amp;$AQ70)*($J$3:$J$18=BC$3),0),0),"")</f>
        <v/>
      </c>
      <c r="BD70" s="157" t="str">
        <f t="array" aca="1" ref="BD70" ca="1">IFERROR(INDEX($K$3:$K$18,MATCH(1,($AM$3:$AM$18=$AR70&amp;$AQ70)*($J$3:$J$18=BD$3),0),0),"")</f>
        <v/>
      </c>
      <c r="BE70" s="159" t="str">
        <f t="array" aca="1" ref="BE70" ca="1">IFERROR(INDEX($I$3:$I$18,MATCH(1,($AM$3:$AM$18=$AR70&amp;$AQ70)*($J$3:$J$18=BE$3),0),0),"")</f>
        <v/>
      </c>
      <c r="BF70" s="157" t="str">
        <f t="array" aca="1" ref="BF70" ca="1">IFERROR(INDEX($L$3:$L$18,MATCH(1,($AM$3:$AM$18=$AR70&amp;$AQ70)*($J$3:$J$18=BF$3),0),0),"")</f>
        <v/>
      </c>
      <c r="BG70" s="157" t="str">
        <f t="array" aca="1" ref="BG70" ca="1">IFERROR(INDEX($M$3:$M$18,MATCH(1,($AM$3:$AM$18=$AR70&amp;$AQ70)*($J$3:$J$18=BG$3),0),0),"")</f>
        <v/>
      </c>
      <c r="BH70" s="157" t="str">
        <f t="array" aca="1" ref="BH70" ca="1">IFERROR(INDEX($K$3:$K$18,MATCH(1,($AM$3:$AM$18=$AR70&amp;$AQ70)*($J$3:$J$18=BH$3),0),0),"")</f>
        <v/>
      </c>
      <c r="BI70" s="159" t="str">
        <f t="array" aca="1" ref="BI70" ca="1">IFERROR(INDEX($I$3:$I$18,MATCH(1,($AM$3:$AM$18=$AR70&amp;$AQ70)*($J$3:$J$18=BI$3),0),0),"")</f>
        <v/>
      </c>
      <c r="BJ70" s="157" t="str">
        <f t="array" aca="1" ref="BJ70" ca="1">IFERROR(INDEX($L$3:$L$18,MATCH(1,($AM$3:$AM$18=$AR70&amp;$AQ70)*($J$3:$J$18=BJ$3),0),0),"")</f>
        <v/>
      </c>
      <c r="BK70" s="157" t="str">
        <f t="array" aca="1" ref="BK70" ca="1">IFERROR(INDEX($M$3:$M$18,MATCH(1,($AM$3:$AM$18=$AR70&amp;$AQ70)*($J$3:$J$18=BK$3),0),0),"")</f>
        <v/>
      </c>
      <c r="BL70" s="157" t="str">
        <f t="array" aca="1" ref="BL70" ca="1">IFERROR(INDEX($K$3:$K$18,MATCH(1,($AM$3:$AM$18=$AR70&amp;$AQ70)*($J$3:$J$18=BL$3),0),0),"")</f>
        <v/>
      </c>
      <c r="BM70" s="159" t="str">
        <f t="array" aca="1" ref="BM70" ca="1">IFERROR(INDEX($I$3:$I$18,MATCH(1,($AM$3:$AM$18=$AR70&amp;$AQ70)*($J$3:$J$18=BM$3),0),0),"")</f>
        <v/>
      </c>
      <c r="BN70" s="157" t="str">
        <f t="array" aca="1" ref="BN70" ca="1">IFERROR(INDEX($L$3:$L$18,MATCH(1,($AM$3:$AM$18=$AR70&amp;$AQ70)*($J$3:$J$18=BN$3),0),0),"")</f>
        <v/>
      </c>
      <c r="BO70" s="157" t="str">
        <f t="array" aca="1" ref="BO70" ca="1">IFERROR(INDEX($M$3:$M$18,MATCH(1,($AM$3:$AM$18=$AR70&amp;$AQ70)*($J$3:$J$18=BO$3),0),0),"")</f>
        <v/>
      </c>
      <c r="BP70" s="157" t="str">
        <f t="array" aca="1" ref="BP70" ca="1">IFERROR(INDEX($K$3:$K$18,MATCH(1,($AM$3:$AM$18=$AR70&amp;$AQ70)*($J$3:$J$18=BP$3),0),0),"")</f>
        <v/>
      </c>
      <c r="BQ70" s="159" t="str">
        <f t="array" aca="1" ref="BQ70" ca="1">IFERROR(INDEX($I$3:$I$18,MATCH(1,($AM$3:$AM$18=$AR70&amp;$AQ70)*($J$3:$J$18=BQ$3),0),0),"")</f>
        <v/>
      </c>
      <c r="BR70" s="157" t="str">
        <f t="array" aca="1" ref="BR70" ca="1">IFERROR(INDEX($L$3:$L$18,MATCH(1,($AM$3:$AM$18=$AR70&amp;$AQ70)*($J$3:$J$18=BR$3),0),0),"")</f>
        <v/>
      </c>
      <c r="BS70" s="157" t="str">
        <f t="array" aca="1" ref="BS70" ca="1">IFERROR(INDEX($M$3:$M$18,MATCH(1,($AM$3:$AM$18=$AR70&amp;$AQ70)*($J$3:$J$18=BS$3),0),0),"")</f>
        <v/>
      </c>
      <c r="BT70" s="157" t="str">
        <f t="array" aca="1" ref="BT70" ca="1">IFERROR(INDEX($K$3:$K$18,MATCH(1,($AM$3:$AM$18=$AR70&amp;$AQ70)*($J$3:$J$18=BT$3),0),0),"")</f>
        <v/>
      </c>
      <c r="BU70" s="159" t="str">
        <f t="array" aca="1" ref="BU70" ca="1">IFERROR(INDEX($I$3:$I$18,MATCH(1,($AM$3:$AM$18=$AR70&amp;$AQ70)*($J$3:$J$18=BU$3),0),0),"")</f>
        <v/>
      </c>
      <c r="BV70" s="157" t="str">
        <f t="array" aca="1" ref="BV70" ca="1">IFERROR(INDEX($L$3:$L$18,MATCH(1,($AM$3:$AM$18=$AR70&amp;$AQ70)*($J$3:$J$18=BV$3),0),0),"")</f>
        <v/>
      </c>
      <c r="BW70" s="157" t="str">
        <f t="array" aca="1" ref="BW70" ca="1">IFERROR(INDEX($M$3:$M$18,MATCH(1,($AM$3:$AM$18=$AR70&amp;$AQ70)*($J$3:$J$18=BW$3),0),0),"")</f>
        <v/>
      </c>
      <c r="BX70" s="157" t="str">
        <f t="array" aca="1" ref="BX70" ca="1">IFERROR(INDEX($K$3:$K$18,MATCH(1,($AM$3:$AM$18=$AR70&amp;$AQ70)*($J$3:$J$18=BX$3),0),0),"")</f>
        <v/>
      </c>
      <c r="BY70" s="159" t="str">
        <f t="array" aca="1" ref="BY70" ca="1">IFERROR(INDEX($I$3:$I$18,MATCH(1,($AM$3:$AM$18=$AR70&amp;$AQ70)*($J$3:$J$18=BY$3),0),0),"")</f>
        <v/>
      </c>
      <c r="BZ70" s="157" t="str">
        <f t="array" aca="1" ref="BZ70" ca="1">IFERROR(INDEX($L$3:$L$18,MATCH(1,($AM$3:$AM$18=$AR70&amp;$AQ70)*($J$3:$J$18=BZ$3),0),0),"")</f>
        <v/>
      </c>
      <c r="CA70" s="157" t="str">
        <f t="array" aca="1" ref="CA70" ca="1">IFERROR(INDEX($M$3:$M$18,MATCH(1,($AM$3:$AM$18=$AR70&amp;$AQ70)*($J$3:$J$18=CA$3),0),0),"")</f>
        <v/>
      </c>
      <c r="CB70" s="157" t="str">
        <f t="array" ref="CB70">IFERROR(INDEX($S$3:$S$34,MATCH(1,($AN$3:$AN$34=$AR70&amp;$AQ70)*($R$3:$R$34=CB$3),0),0),"")</f>
        <v/>
      </c>
      <c r="CC70" s="159" t="str">
        <f t="array" ref="CC70">IFERROR(INDEX($Q$3:$Q$34,MATCH(1,($AN$3:$AN$34=$AR70&amp;$AQ70)*($R$3:$R$34=CC$3),0),0),"")</f>
        <v/>
      </c>
      <c r="CD70" s="157" t="str">
        <f t="array" ref="CD70">IFERROR(INDEX($T$3:$T$34,MATCH(1,($AN$3:$AN$34=$AR70&amp;$AQ70)*($R$3:$R$34=CD$3),0),0),"")</f>
        <v/>
      </c>
      <c r="CE70" s="157" t="str">
        <f t="array" ref="CE70">IFERROR(INDEX($U$3:$U$34,MATCH(1,($AN$3:$AN$34=$AR70&amp;$AQ70)*($R$3:$R$34=CE$3),0),0),"")</f>
        <v/>
      </c>
      <c r="CF70" s="157" t="str">
        <f t="array" ref="CF70">IFERROR(INDEX($S$3:$S$34,MATCH(1,($AN$3:$AN$34=$AR70&amp;$AQ70)*($R$3:$R$34=CF$3),0),0),"")</f>
        <v/>
      </c>
      <c r="CG70" s="159" t="str">
        <f t="array" ref="CG70">IFERROR(INDEX($Q$3:$Q$34,MATCH(1,($AN$3:$AN$34=$AR70&amp;$AQ70)*($R$3:$R$34=CG$3),0),0),"")</f>
        <v/>
      </c>
      <c r="CH70" s="157" t="str">
        <f t="array" ref="CH70">IFERROR(INDEX($T$3:$T$34,MATCH(1,($AN$3:$AN$34=$AR70&amp;$AQ70)*($R$3:$R$34=CH$3),0),0),"")</f>
        <v/>
      </c>
      <c r="CI70" s="157" t="str">
        <f t="array" ref="CI70">IFERROR(INDEX($U$3:$U$34,MATCH(1,($AN$3:$AN$34=$AR70&amp;$AQ70)*($R$3:$R$34=CI$3),0),0),"")</f>
        <v/>
      </c>
      <c r="CJ70" s="157" t="str">
        <f t="array" ref="CJ70">IFERROR(INDEX($S$3:$S$34,MATCH(1,($AN$3:$AN$34=$AR70&amp;$AQ70)*($R$3:$R$34=CJ$3),0),0),"")</f>
        <v/>
      </c>
      <c r="CK70" s="159" t="str">
        <f t="array" ref="CK70">IFERROR(INDEX($Q$3:$Q$34,MATCH(1,($AN$3:$AN$34=$AR70&amp;$AQ70)*($R$3:$R$34=CK$3),0),0),"")</f>
        <v/>
      </c>
      <c r="CL70" s="157" t="str">
        <f t="array" ref="CL70">IFERROR(INDEX($T$3:$T$34,MATCH(1,($AN$3:$AN$34=$AR70&amp;$AQ70)*($R$3:$R$34=CL$3),0),0),"")</f>
        <v/>
      </c>
      <c r="CM70" s="157" t="str">
        <f t="array" ref="CM70">IFERROR(INDEX($U$3:$U$34,MATCH(1,($AN$3:$AN$34=$AR70&amp;$AQ70)*($R$3:$R$34=CM$3),0),0),"")</f>
        <v/>
      </c>
      <c r="CN70" s="157" t="str">
        <f t="array" ref="CN70">IFERROR(INDEX($S$3:$S$34,MATCH(1,($AN$3:$AN$34=$AR70&amp;$AQ70)*($R$3:$R$34=CN$3),0),0),"")</f>
        <v/>
      </c>
      <c r="CO70" s="159" t="str">
        <f t="array" ref="CO70">IFERROR(INDEX($Q$3:$Q$34,MATCH(1,($AN$3:$AN$34=$AR70&amp;$AQ70)*($R$3:$R$34=CO$3),0),0),"")</f>
        <v/>
      </c>
      <c r="CP70" s="157" t="str">
        <f t="array" ref="CP70">IFERROR(INDEX($T$3:$T$34,MATCH(1,($AN$3:$AN$34=$AR70&amp;$AQ70)*($R$3:$R$34=CP$3),0),0),"")</f>
        <v/>
      </c>
      <c r="CQ70" s="157" t="str">
        <f t="array" ref="CQ70">IFERROR(INDEX($U$3:$U$34,MATCH(1,($AN$3:$AN$34=$AR70&amp;$AQ70)*($R$3:$R$34=CQ$3),0),0),"")</f>
        <v/>
      </c>
      <c r="CR70" s="157" t="str">
        <f t="array" ref="CR70">IFERROR(INDEX($S$3:$S$34,MATCH(1,($AN$3:$AN$34=$AR70&amp;$AQ70)*($R$3:$R$34=CR$3),0),0),"")</f>
        <v/>
      </c>
      <c r="CS70" s="159" t="str">
        <f t="array" ref="CS70">IFERROR(INDEX($Q$3:$Q$34,MATCH(1,($AN$3:$AN$34=$AR70&amp;$AQ70)*($R$3:$R$34=CS$3),0),0),"")</f>
        <v/>
      </c>
      <c r="CT70" s="157" t="str">
        <f t="array" ref="CT70">IFERROR(INDEX($T$3:$T$34,MATCH(1,($AN$3:$AN$34=$AR70&amp;$AQ70)*($R$3:$R$34=CT$3),0),0),"")</f>
        <v/>
      </c>
      <c r="CU70" s="157" t="str">
        <f t="array" ref="CU70">IFERROR(INDEX($U$3:$U$34,MATCH(1,($AN$3:$AN$34=$AR70&amp;$AQ70)*($R$3:$R$34=CU$3),0),0),"")</f>
        <v/>
      </c>
      <c r="CV70" s="157" t="str">
        <f t="array" ref="CV70">IFERROR(INDEX($S$3:$S$34,MATCH(1,($AN$3:$AN$34=$AR70&amp;$AQ70)*($R$3:$R$34=CV$3),0),0),"")</f>
        <v/>
      </c>
      <c r="CW70" s="159" t="str">
        <f t="array" ref="CW70">IFERROR(INDEX($Q$3:$Q$34,MATCH(1,($AN$3:$AN$34=$AR70&amp;$AQ70)*($R$3:$R$34=CW$3),0),0),"")</f>
        <v/>
      </c>
      <c r="CX70" s="157" t="str">
        <f t="array" ref="CX70">IFERROR(INDEX($T$3:$T$34,MATCH(1,($AN$3:$AN$34=$AR70&amp;$AQ70)*($R$3:$R$34=CX$3),0),0),"")</f>
        <v/>
      </c>
      <c r="CY70" s="157" t="str">
        <f t="array" ref="CY70">IFERROR(INDEX($U$3:$U$34,MATCH(1,($AN$3:$AN$34=$AR70&amp;$AQ70)*($R$3:$R$34=CY$3),0),0),"")</f>
        <v/>
      </c>
      <c r="CZ70" s="157" t="str">
        <f t="array" ref="CZ70">IFERROR(INDEX($S$3:$S$34,MATCH(1,($AN$3:$AN$34=$AR70&amp;$AQ70)*($R$3:$R$34=CZ$3),0),0),"")</f>
        <v/>
      </c>
      <c r="DA70" s="159" t="str">
        <f t="array" ref="DA70">IFERROR(INDEX($Q$3:$Q$34,MATCH(1,($AN$3:$AN$34=$AR70&amp;$AQ70)*($R$3:$R$34=DA$3),0),0),"")</f>
        <v/>
      </c>
      <c r="DB70" s="157" t="str">
        <f t="array" ref="DB70">IFERROR(INDEX($T$3:$T$34,MATCH(1,($AN$3:$AN$34=$AR70&amp;$AQ70)*($R$3:$R$34=DB$3),0),0),"")</f>
        <v/>
      </c>
      <c r="DC70" s="157" t="str">
        <f t="array" ref="DC70">IFERROR(INDEX($U$3:$U$34,MATCH(1,($AN$3:$AN$34=$AR70&amp;$AQ70)*($R$3:$R$34=DC$3),0),0),"")</f>
        <v/>
      </c>
      <c r="DD70" s="157" t="str">
        <f t="array" ref="DD70">IFERROR(INDEX($AA$3:$AA$66,MATCH(1,($AO$3:$AO$66=$AR70&amp;$AQ70)*($Z$3:$Z$66=DD$3),0),0),"")</f>
        <v/>
      </c>
      <c r="DE70" s="159" t="str">
        <f t="array" ref="DE70">IFERROR(INDEX($Y$3:$Y$66,MATCH(1,($AO$3:$AO$66=$AR70&amp;$AQ70)*($Z$3:$Z$66=DE$3),0),0),"")</f>
        <v/>
      </c>
      <c r="DF70" s="157" t="str">
        <f t="array" ref="DF70">IFERROR(INDEX($AB$3:$AB$66,MATCH(1,($AO$3:$AO$66=$AR70&amp;$AQ70)*($Z$3:$Z$66=DF$3),0),0),"")</f>
        <v/>
      </c>
      <c r="DG70" s="157" t="str">
        <f t="array" ref="DG70">IFERROR(INDEX($AC$3:$AC$66,MATCH(1,($AO$3:$AO$66=$AR70&amp;$AQ70)*($Z$3:$Z$66=DG$3),0),0),"")</f>
        <v/>
      </c>
      <c r="DH70" s="157" t="str">
        <f t="array" ref="DH70">IFERROR(INDEX($AA$3:$AA$66,MATCH(1,($AO$3:$AO$66=$AR70&amp;$AQ70)*($Z$3:$Z$66=DH$3),0),0),"")</f>
        <v/>
      </c>
      <c r="DI70" s="159" t="str">
        <f t="array" ref="DI70">IFERROR(INDEX($Y$3:$Y$66,MATCH(1,($AO$3:$AO$66=$AR70&amp;$AQ70)*($Z$3:$Z$66=DI$3),0),0),"")</f>
        <v/>
      </c>
      <c r="DJ70" s="157" t="str">
        <f t="array" ref="DJ70">IFERROR(INDEX($AB$3:$AB$66,MATCH(1,($AO$3:$AO$66=$AR70&amp;$AQ70)*($Z$3:$Z$66=DJ$3),0),0),"")</f>
        <v/>
      </c>
      <c r="DK70" s="157" t="str">
        <f t="array" ref="DK70">IFERROR(INDEX($AC$3:$AC$66,MATCH(1,($AO$3:$AO$66=$AR70&amp;$AQ70)*($Z$3:$Z$66=DK$3),0),0),"")</f>
        <v/>
      </c>
      <c r="DL70" s="157" t="str">
        <f t="array" ref="DL70">IFERROR(INDEX($AA$3:$AA$66,MATCH(1,($AO$3:$AO$66=$AR70&amp;$AQ70)*($Z$3:$Z$66=DL$3),0),0),"")</f>
        <v/>
      </c>
      <c r="DM70" s="159" t="str">
        <f t="array" ref="DM70">IFERROR(INDEX($Y$3:$Y$66,MATCH(1,($AO$3:$AO$66=$AR70&amp;$AQ70)*($Z$3:$Z$66=DM$3),0),0),"")</f>
        <v/>
      </c>
      <c r="DN70" s="157" t="str">
        <f t="array" ref="DN70">IFERROR(INDEX($AB$3:$AB$66,MATCH(1,($AO$3:$AO$66=$AR70&amp;$AQ70)*($Z$3:$Z$66=DN$3),0),0),"")</f>
        <v/>
      </c>
      <c r="DO70" s="157" t="str">
        <f t="array" ref="DO70">IFERROR(INDEX($AC$3:$AC$66,MATCH(1,($AO$3:$AO$66=$AR70&amp;$AQ70)*($Z$3:$Z$66=DO$3),0),0),"")</f>
        <v/>
      </c>
      <c r="DP70" s="157" t="str">
        <f t="array" ref="DP70">IFERROR(INDEX($AA$3:$AA$66,MATCH(1,($AO$3:$AO$66=$AR70&amp;$AQ70)*($Z$3:$Z$66=DP$3),0),0),"")</f>
        <v/>
      </c>
      <c r="DQ70" s="159" t="str">
        <f t="array" ref="DQ70">IFERROR(INDEX($Y$3:$Y$66,MATCH(1,($AO$3:$AO$66=$AR70&amp;$AQ70)*($Z$3:$Z$66=DQ$3),0),0),"")</f>
        <v/>
      </c>
      <c r="DR70" s="157" t="str">
        <f t="array" ref="DR70">IFERROR(INDEX($AB$3:$AB$66,MATCH(1,($AO$3:$AO$66=$AR70&amp;$AQ70)*($Z$3:$Z$66=DR$3),0),0),"")</f>
        <v/>
      </c>
      <c r="DS70" s="157" t="str">
        <f t="array" ref="DS70">IFERROR(INDEX($AC$3:$AC$66,MATCH(1,($AO$3:$AO$66=$AR70&amp;$AQ70)*($Z$3:$Z$66=DS$3),0),0),"")</f>
        <v/>
      </c>
      <c r="DT70" s="157" t="str">
        <f t="array" ref="DT70">IFERROR(INDEX($AA$3:$AA$66,MATCH(1,($AO$3:$AO$66=$AR70&amp;$AQ70)*($Z$3:$Z$66=DT$3),0),0),"")</f>
        <v/>
      </c>
      <c r="DU70" s="159" t="str">
        <f t="array" ref="DU70">IFERROR(INDEX($Y$3:$Y$66,MATCH(1,($AO$3:$AO$66=$AR70&amp;$AQ70)*($Z$3:$Z$66=DU$3),0),0),"")</f>
        <v/>
      </c>
      <c r="DV70" s="157" t="str">
        <f t="array" ref="DV70">IFERROR(INDEX($AB$3:$AB$66,MATCH(1,($AO$3:$AO$66=$AR70&amp;$AQ70)*($Z$3:$Z$66=DV$3),0),0),"")</f>
        <v/>
      </c>
      <c r="DW70" s="157" t="str">
        <f t="array" ref="DW70">IFERROR(INDEX($AC$3:$AC$66,MATCH(1,($AO$3:$AO$66=$AR70&amp;$AQ70)*($Z$3:$Z$66=DW$3),0),0),"")</f>
        <v/>
      </c>
      <c r="DX70" s="157" t="str">
        <f t="array" ref="DX70">IFERROR(INDEX($AA$3:$AA$66,MATCH(1,($AO$3:$AO$66=$AR70&amp;$AQ70)*($Z$3:$Z$66=DX$3),0),0),"")</f>
        <v/>
      </c>
      <c r="DY70" s="159" t="str">
        <f t="array" ref="DY70">IFERROR(INDEX($Y$3:$Y$66,MATCH(1,($AO$3:$AO$66=$AR70&amp;$AQ70)*($Z$3:$Z$66=DY$3),0),0),"")</f>
        <v/>
      </c>
      <c r="DZ70" s="157" t="str">
        <f t="array" ref="DZ70">IFERROR(INDEX($AB$3:$AB$66,MATCH(1,($AO$3:$AO$66=$AR70&amp;$AQ70)*($Z$3:$Z$66=DZ$3),0),0),"")</f>
        <v/>
      </c>
      <c r="EA70" s="157" t="str">
        <f t="array" ref="EA70">IFERROR(INDEX($AC$3:$AC$66,MATCH(1,($AO$3:$AO$66=$AR70&amp;$AQ70)*($Z$3:$Z$66=EA$3),0),0),"")</f>
        <v/>
      </c>
      <c r="EB70" s="157" t="str">
        <f t="array" ref="EB70">IFERROR(INDEX($AA$3:$AA$66,MATCH(1,($AO$3:$AO$66=$AR70&amp;$AQ70)*($Z$3:$Z$66=EB$3),0),0),"")</f>
        <v/>
      </c>
      <c r="EC70" s="159" t="str">
        <f t="array" ref="EC70">IFERROR(INDEX($Y$3:$Y$66,MATCH(1,($AO$3:$AO$66=$AR70&amp;$AQ70)*($Z$3:$Z$66=EC$3),0),0),"")</f>
        <v/>
      </c>
      <c r="ED70" s="157" t="str">
        <f t="array" ref="ED70">IFERROR(INDEX($AB$3:$AB$66,MATCH(1,($AO$3:$AO$66=$AR70&amp;$AQ70)*($Z$3:$Z$66=ED$3),0),0),"")</f>
        <v/>
      </c>
      <c r="EE70" s="157" t="str">
        <f t="array" ref="EE70">IFERROR(INDEX($AC$3:$AC$66,MATCH(1,($AO$3:$AO$66=$AR70&amp;$AQ70)*($Z$3:$Z$66=EE$3),0),0),"")</f>
        <v/>
      </c>
      <c r="EF70" s="157" t="str">
        <f t="array" ref="EF70">IFERROR(INDEX($AI$3:$AI$130,MATCH(1,($AP$3:$AP$130=$AR70&amp;$AQ70)*($AH$3:$AH$130=EF$3),0),0),"")</f>
        <v/>
      </c>
      <c r="EG70" s="159" t="str">
        <f t="array" ref="EG70">IFERROR(INDEX($AG$3:$AG$130,MATCH(1,($AP$3:$AP$130=$AR70&amp;$AQ70)*($AH$3:$AH$130=EG$3),0),0),"")</f>
        <v/>
      </c>
      <c r="EH70" s="157" t="str">
        <f t="array" ref="EH70">IFERROR(INDEX($AJ$3:$AJ$130,MATCH(1,($AP$3:$AP$130=$AR70&amp;$AQ70)*($AH$3:$AH$130=EH$3),0),0),"")</f>
        <v/>
      </c>
      <c r="EI70" s="157" t="str">
        <f t="array" ref="EI70">IFERROR(INDEX($AK$3:$AK$130,MATCH(1,($AP$3:$AP$130=$AR70&amp;$AQ70)*($AH$3:$AH$130=EI$3),0),0),"")</f>
        <v/>
      </c>
      <c r="EJ70" s="157" t="str">
        <f t="array" ref="EJ70">IFERROR(INDEX($AI$3:$AI$130,MATCH(1,($AP$3:$AP$130=$AR70&amp;$AQ70)*($AH$3:$AH$130=EJ$3),0),0),"")</f>
        <v/>
      </c>
      <c r="EK70" s="159" t="str">
        <f t="array" ref="EK70">IFERROR(INDEX($AG$3:$AG$130,MATCH(1,($AP$3:$AP$130=$AR70&amp;$AQ70)*($AH$3:$AH$130=EK$3),0),0),"")</f>
        <v/>
      </c>
      <c r="EL70" s="157" t="str">
        <f t="array" ref="EL70">IFERROR(INDEX($AJ$3:$AJ$130,MATCH(1,($AP$3:$AP$130=$AR70&amp;$AQ70)*($AH$3:$AH$130=EL$3),0),0),"")</f>
        <v/>
      </c>
      <c r="EM70" s="157" t="str">
        <f t="array" ref="EM70">IFERROR(INDEX($AK$3:$AK$130,MATCH(1,($AP$3:$AP$130=$AR70&amp;$AQ70)*($AH$3:$AH$130=EM$3),0),0),"")</f>
        <v/>
      </c>
      <c r="EN70" s="157" t="str">
        <f t="array" ref="EN70">IFERROR(INDEX($AI$3:$AI$130,MATCH(1,($AP$3:$AP$130=$AR70&amp;$AQ70)*($AH$3:$AH$130=EN$3),0),0),"")</f>
        <v/>
      </c>
      <c r="EO70" s="159" t="str">
        <f t="array" ref="EO70">IFERROR(INDEX($AG$3:$AG$130,MATCH(1,($AP$3:$AP$130=$AR70&amp;$AQ70)*($AH$3:$AH$130=EO$3),0),0),"")</f>
        <v/>
      </c>
      <c r="EP70" s="157" t="str">
        <f t="array" ref="EP70">IFERROR(INDEX($AJ$3:$AJ$130,MATCH(1,($AP$3:$AP$130=$AR70&amp;$AQ70)*($AH$3:$AH$130=EP$3),0),0),"")</f>
        <v/>
      </c>
      <c r="EQ70" s="157" t="str">
        <f t="array" ref="EQ70">IFERROR(INDEX($AK$3:$AK$130,MATCH(1,($AP$3:$AP$130=$AR70&amp;$AQ70)*($AH$3:$AH$130=EQ$3),0),0),"")</f>
        <v/>
      </c>
      <c r="ER70" s="157" t="str">
        <f t="array" ref="ER70">IFERROR(INDEX($AI$3:$AI$130,MATCH(1,($AP$3:$AP$130=$AR70&amp;$AQ70)*($AH$3:$AH$130=ER$3),0),0),"")</f>
        <v/>
      </c>
      <c r="ES70" s="159" t="str">
        <f t="array" ref="ES70">IFERROR(INDEX($AG$3:$AG$130,MATCH(1,($AP$3:$AP$130=$AR70&amp;$AQ70)*($AH$3:$AH$130=ES$3),0),0),"")</f>
        <v/>
      </c>
      <c r="ET70" s="157" t="str">
        <f t="array" ref="ET70">IFERROR(INDEX($AJ$3:$AJ$130,MATCH(1,($AP$3:$AP$130=$AR70&amp;$AQ70)*($AH$3:$AH$130=ET$3),0),0),"")</f>
        <v/>
      </c>
      <c r="EU70" s="157" t="str">
        <f t="array" ref="EU70">IFERROR(INDEX($AK$3:$AK$130,MATCH(1,($AP$3:$AP$130=$AR70&amp;$AQ70)*($AH$3:$AH$130=EU$3),0),0),"")</f>
        <v/>
      </c>
      <c r="EV70" s="157" t="str">
        <f t="array" ref="EV70">IFERROR(INDEX($AI$3:$AI$130,MATCH(1,($AP$3:$AP$130=$AR70&amp;$AQ70)*($AH$3:$AH$130=EV$3),0),0),"")</f>
        <v/>
      </c>
      <c r="EW70" s="159" t="str">
        <f t="array" ref="EW70">IFERROR(INDEX($AG$3:$AG$130,MATCH(1,($AP$3:$AP$130=$AR70&amp;$AQ70)*($AH$3:$AH$130=EW$3),0),0),"")</f>
        <v/>
      </c>
      <c r="EX70" s="157" t="str">
        <f t="array" ref="EX70">IFERROR(INDEX($AJ$3:$AJ$130,MATCH(1,($AP$3:$AP$130=$AR70&amp;$AQ70)*($AH$3:$AH$130=EX$3),0),0),"")</f>
        <v/>
      </c>
      <c r="EY70" s="157" t="str">
        <f t="array" ref="EY70">IFERROR(INDEX($AK$3:$AK$130,MATCH(1,($AP$3:$AP$130=$AR70&amp;$AQ70)*($AH$3:$AH$130=EY$3),0),0),"")</f>
        <v/>
      </c>
      <c r="EZ70" s="157" t="str">
        <f t="array" ref="EZ70">IFERROR(INDEX($AI$3:$AI$130,MATCH(1,($AP$3:$AP$130=$AR70&amp;$AQ70)*($AH$3:$AH$130=EZ$3),0),0),"")</f>
        <v/>
      </c>
      <c r="FA70" s="159" t="str">
        <f t="array" ref="FA70">IFERROR(INDEX($AG$3:$AG$130,MATCH(1,($AP$3:$AP$130=$AR70&amp;$AQ70)*($AH$3:$AH$130=FA$3),0),0),"")</f>
        <v/>
      </c>
      <c r="FB70" s="157" t="str">
        <f t="array" ref="FB70">IFERROR(INDEX($AJ$3:$AJ$130,MATCH(1,($AP$3:$AP$130=$AR70&amp;$AQ70)*($AH$3:$AH$130=FB$3),0),0),"")</f>
        <v/>
      </c>
      <c r="FC70" s="157" t="str">
        <f t="array" ref="FC70">IFERROR(INDEX($AK$3:$AK$130,MATCH(1,($AP$3:$AP$130=$AR70&amp;$AQ70)*($AH$3:$AH$130=FC$3),0),0),"")</f>
        <v/>
      </c>
      <c r="FD70" s="157" t="str">
        <f t="array" ref="FD70">IFERROR(INDEX($AI$3:$AI$130,MATCH(1,($AP$3:$AP$130=$AR70&amp;$AQ70)*($AH$3:$AH$130=FD$3),0),0),"")</f>
        <v/>
      </c>
      <c r="FE70" s="159" t="str">
        <f t="array" ref="FE70">IFERROR(INDEX($AG$3:$AG$130,MATCH(1,($AP$3:$AP$130=$AR70&amp;$AQ70)*($AH$3:$AH$130=FE$3),0),0),"")</f>
        <v/>
      </c>
      <c r="FF70" s="157" t="str">
        <f t="array" ref="FF70">IFERROR(INDEX($AJ$3:$AJ$130,MATCH(1,($AP$3:$AP$130=$AR70&amp;$AQ70)*($AH$3:$AH$130=FF$3),0),0),"")</f>
        <v/>
      </c>
      <c r="FG70" s="157" t="str">
        <f t="array" ref="FG70">IFERROR(INDEX($AK$3:$AK$130,MATCH(1,($AP$3:$AP$130=$AR70&amp;$AQ70)*($AH$3:$AH$130=FG$3),0),0),"")</f>
        <v/>
      </c>
    </row>
    <row r="71" spans="2:163" ht="13.8" x14ac:dyDescent="0.25">
      <c r="B71" s="155">
        <f>dummy1!O77</f>
        <v>69</v>
      </c>
      <c r="C71" s="156">
        <f>dummy1!P77</f>
        <v>42041</v>
      </c>
      <c r="D71" s="157">
        <f>dummy1!Q77</f>
        <v>0.625</v>
      </c>
      <c r="E71" s="155" t="str">
        <f>dummy1!R77</f>
        <v>Court 5</v>
      </c>
      <c r="AE71" s="156"/>
      <c r="AF71" s="156"/>
      <c r="AG71" s="155" t="str">
        <f t="shared" si="71"/>
        <v/>
      </c>
      <c r="AH71" s="155" t="str">
        <f t="shared" si="72"/>
        <v/>
      </c>
      <c r="AI71" s="155" t="str">
        <f t="shared" si="73"/>
        <v/>
      </c>
      <c r="AJ71" s="155" t="str">
        <f t="shared" si="74"/>
        <v/>
      </c>
      <c r="AK71" s="155" t="str">
        <f t="shared" si="75"/>
        <v/>
      </c>
      <c r="AL71" s="154">
        <f>IF(dummy1!B78=dummy1!B77,IF(dummy1!C78&gt;1,AL70,AL70+1),1)</f>
        <v>1</v>
      </c>
      <c r="AP71" s="155" t="str">
        <f t="shared" si="76"/>
        <v>1Court 5</v>
      </c>
      <c r="AQ71" s="155" t="str">
        <f t="shared" si="69"/>
        <v>Court 9</v>
      </c>
      <c r="AR71" s="155">
        <f t="shared" si="68"/>
        <v>3</v>
      </c>
      <c r="AS71" s="155">
        <f t="shared" ref="AS71:AS132" ca="1" si="78">IF(OFFSET($AZ71,0,AS$3)&lt;&gt;"",AS70+1,AS70)</f>
        <v>9</v>
      </c>
      <c r="AT71" s="155">
        <f t="shared" ref="AT71:AT132" ca="1" si="79">IF(OFFSET($AZ71,0,AT$3)&lt;&gt;"",AT70+1,AT70)</f>
        <v>0</v>
      </c>
      <c r="AU71" s="155">
        <f t="shared" ref="AU71:AU132" ca="1" si="80">IF(OFFSET($AZ71,0,AU$3)&lt;&gt;"",AU70+1,AU70)</f>
        <v>0</v>
      </c>
      <c r="AV71" s="155">
        <f t="shared" ref="AV71:AV132" ca="1" si="81">IF(OFFSET($AZ71,0,AV$3)&lt;&gt;"",AV70+1,AV70)</f>
        <v>0</v>
      </c>
      <c r="AW71" s="155">
        <f t="shared" ref="AW71:AW132" ca="1" si="82">IF(OFFSET($AZ71,0,AW$3)&lt;&gt;"",AW70+1,AW70)</f>
        <v>0</v>
      </c>
      <c r="AX71" s="155">
        <f t="shared" ref="AX71:AX132" ca="1" si="83">IF(OFFSET($AZ71,0,AX$3)&lt;&gt;"",AX70+1,AX70)</f>
        <v>0</v>
      </c>
      <c r="AY71" s="155">
        <f t="shared" ref="AY71:AY132" ca="1" si="84">IF(OFFSET($AZ71,0,AY$3)&lt;&gt;"",AY70+1,AY70)</f>
        <v>0</v>
      </c>
      <c r="AZ71" s="157" t="str">
        <f t="array" aca="1" ref="AZ71" ca="1">IFERROR(INDEX($K$3:$K$18,MATCH(1,($AM$3:$AM$18=$AR71&amp;$AQ71)*($J$3:$J$18=AZ$3),0),0),"")</f>
        <v/>
      </c>
      <c r="BA71" s="159" t="str">
        <f t="array" aca="1" ref="BA71" ca="1">IFERROR(INDEX($I$3:$I$18,MATCH(1,($AM$3:$AM$18=$AR71&amp;$AQ71)*($J$3:$J$18=BA$3),0),0),"")</f>
        <v/>
      </c>
      <c r="BB71" s="157" t="str">
        <f t="array" aca="1" ref="BB71" ca="1">IFERROR(INDEX($L$3:$L$18,MATCH(1,($AM$3:$AM$18=$AR71&amp;$AQ71)*($J$3:$J$18=BB$3),0),0),"")</f>
        <v/>
      </c>
      <c r="BC71" s="157" t="str">
        <f t="array" aca="1" ref="BC71" ca="1">IFERROR(INDEX($M$3:$M$18,MATCH(1,($AM$3:$AM$18=$AR71&amp;$AQ71)*($J$3:$J$18=BC$3),0),0),"")</f>
        <v/>
      </c>
      <c r="BD71" s="157" t="str">
        <f t="array" aca="1" ref="BD71" ca="1">IFERROR(INDEX($K$3:$K$18,MATCH(1,($AM$3:$AM$18=$AR71&amp;$AQ71)*($J$3:$J$18=BD$3),0),0),"")</f>
        <v/>
      </c>
      <c r="BE71" s="159" t="str">
        <f t="array" aca="1" ref="BE71" ca="1">IFERROR(INDEX($I$3:$I$18,MATCH(1,($AM$3:$AM$18=$AR71&amp;$AQ71)*($J$3:$J$18=BE$3),0),0),"")</f>
        <v/>
      </c>
      <c r="BF71" s="157" t="str">
        <f t="array" aca="1" ref="BF71" ca="1">IFERROR(INDEX($L$3:$L$18,MATCH(1,($AM$3:$AM$18=$AR71&amp;$AQ71)*($J$3:$J$18=BF$3),0),0),"")</f>
        <v/>
      </c>
      <c r="BG71" s="157" t="str">
        <f t="array" aca="1" ref="BG71" ca="1">IFERROR(INDEX($M$3:$M$18,MATCH(1,($AM$3:$AM$18=$AR71&amp;$AQ71)*($J$3:$J$18=BG$3),0),0),"")</f>
        <v/>
      </c>
      <c r="BH71" s="157" t="str">
        <f t="array" aca="1" ref="BH71" ca="1">IFERROR(INDEX($K$3:$K$18,MATCH(1,($AM$3:$AM$18=$AR71&amp;$AQ71)*($J$3:$J$18=BH$3),0),0),"")</f>
        <v/>
      </c>
      <c r="BI71" s="159" t="str">
        <f t="array" aca="1" ref="BI71" ca="1">IFERROR(INDEX($I$3:$I$18,MATCH(1,($AM$3:$AM$18=$AR71&amp;$AQ71)*($J$3:$J$18=BI$3),0),0),"")</f>
        <v/>
      </c>
      <c r="BJ71" s="157" t="str">
        <f t="array" aca="1" ref="BJ71" ca="1">IFERROR(INDEX($L$3:$L$18,MATCH(1,($AM$3:$AM$18=$AR71&amp;$AQ71)*($J$3:$J$18=BJ$3),0),0),"")</f>
        <v/>
      </c>
      <c r="BK71" s="157" t="str">
        <f t="array" aca="1" ref="BK71" ca="1">IFERROR(INDEX($M$3:$M$18,MATCH(1,($AM$3:$AM$18=$AR71&amp;$AQ71)*($J$3:$J$18=BK$3),0),0),"")</f>
        <v/>
      </c>
      <c r="BL71" s="157" t="str">
        <f t="array" aca="1" ref="BL71" ca="1">IFERROR(INDEX($K$3:$K$18,MATCH(1,($AM$3:$AM$18=$AR71&amp;$AQ71)*($J$3:$J$18=BL$3),0),0),"")</f>
        <v/>
      </c>
      <c r="BM71" s="159" t="str">
        <f t="array" aca="1" ref="BM71" ca="1">IFERROR(INDEX($I$3:$I$18,MATCH(1,($AM$3:$AM$18=$AR71&amp;$AQ71)*($J$3:$J$18=BM$3),0),0),"")</f>
        <v/>
      </c>
      <c r="BN71" s="157" t="str">
        <f t="array" aca="1" ref="BN71" ca="1">IFERROR(INDEX($L$3:$L$18,MATCH(1,($AM$3:$AM$18=$AR71&amp;$AQ71)*($J$3:$J$18=BN$3),0),0),"")</f>
        <v/>
      </c>
      <c r="BO71" s="157" t="str">
        <f t="array" aca="1" ref="BO71" ca="1">IFERROR(INDEX($M$3:$M$18,MATCH(1,($AM$3:$AM$18=$AR71&amp;$AQ71)*($J$3:$J$18=BO$3),0),0),"")</f>
        <v/>
      </c>
      <c r="BP71" s="157" t="str">
        <f t="array" aca="1" ref="BP71" ca="1">IFERROR(INDEX($K$3:$K$18,MATCH(1,($AM$3:$AM$18=$AR71&amp;$AQ71)*($J$3:$J$18=BP$3),0),0),"")</f>
        <v/>
      </c>
      <c r="BQ71" s="159" t="str">
        <f t="array" aca="1" ref="BQ71" ca="1">IFERROR(INDEX($I$3:$I$18,MATCH(1,($AM$3:$AM$18=$AR71&amp;$AQ71)*($J$3:$J$18=BQ$3),0),0),"")</f>
        <v/>
      </c>
      <c r="BR71" s="157" t="str">
        <f t="array" aca="1" ref="BR71" ca="1">IFERROR(INDEX($L$3:$L$18,MATCH(1,($AM$3:$AM$18=$AR71&amp;$AQ71)*($J$3:$J$18=BR$3),0),0),"")</f>
        <v/>
      </c>
      <c r="BS71" s="157" t="str">
        <f t="array" aca="1" ref="BS71" ca="1">IFERROR(INDEX($M$3:$M$18,MATCH(1,($AM$3:$AM$18=$AR71&amp;$AQ71)*($J$3:$J$18=BS$3),0),0),"")</f>
        <v/>
      </c>
      <c r="BT71" s="157" t="str">
        <f t="array" aca="1" ref="BT71" ca="1">IFERROR(INDEX($K$3:$K$18,MATCH(1,($AM$3:$AM$18=$AR71&amp;$AQ71)*($J$3:$J$18=BT$3),0),0),"")</f>
        <v/>
      </c>
      <c r="BU71" s="159" t="str">
        <f t="array" aca="1" ref="BU71" ca="1">IFERROR(INDEX($I$3:$I$18,MATCH(1,($AM$3:$AM$18=$AR71&amp;$AQ71)*($J$3:$J$18=BU$3),0),0),"")</f>
        <v/>
      </c>
      <c r="BV71" s="157" t="str">
        <f t="array" aca="1" ref="BV71" ca="1">IFERROR(INDEX($L$3:$L$18,MATCH(1,($AM$3:$AM$18=$AR71&amp;$AQ71)*($J$3:$J$18=BV$3),0),0),"")</f>
        <v/>
      </c>
      <c r="BW71" s="157" t="str">
        <f t="array" aca="1" ref="BW71" ca="1">IFERROR(INDEX($M$3:$M$18,MATCH(1,($AM$3:$AM$18=$AR71&amp;$AQ71)*($J$3:$J$18=BW$3),0),0),"")</f>
        <v/>
      </c>
      <c r="BX71" s="157" t="str">
        <f t="array" aca="1" ref="BX71" ca="1">IFERROR(INDEX($K$3:$K$18,MATCH(1,($AM$3:$AM$18=$AR71&amp;$AQ71)*($J$3:$J$18=BX$3),0),0),"")</f>
        <v/>
      </c>
      <c r="BY71" s="159" t="str">
        <f t="array" aca="1" ref="BY71" ca="1">IFERROR(INDEX($I$3:$I$18,MATCH(1,($AM$3:$AM$18=$AR71&amp;$AQ71)*($J$3:$J$18=BY$3),0),0),"")</f>
        <v/>
      </c>
      <c r="BZ71" s="157" t="str">
        <f t="array" aca="1" ref="BZ71" ca="1">IFERROR(INDEX($L$3:$L$18,MATCH(1,($AM$3:$AM$18=$AR71&amp;$AQ71)*($J$3:$J$18=BZ$3),0),0),"")</f>
        <v/>
      </c>
      <c r="CA71" s="157" t="str">
        <f t="array" aca="1" ref="CA71" ca="1">IFERROR(INDEX($M$3:$M$18,MATCH(1,($AM$3:$AM$18=$AR71&amp;$AQ71)*($J$3:$J$18=CA$3),0),0),"")</f>
        <v/>
      </c>
      <c r="CB71" s="157" t="str">
        <f t="array" ref="CB71">IFERROR(INDEX($S$3:$S$34,MATCH(1,($AN$3:$AN$34=$AR71&amp;$AQ71)*($R$3:$R$34=CB$3),0),0),"")</f>
        <v/>
      </c>
      <c r="CC71" s="159" t="str">
        <f t="array" ref="CC71">IFERROR(INDEX($Q$3:$Q$34,MATCH(1,($AN$3:$AN$34=$AR71&amp;$AQ71)*($R$3:$R$34=CC$3),0),0),"")</f>
        <v/>
      </c>
      <c r="CD71" s="157" t="str">
        <f t="array" ref="CD71">IFERROR(INDEX($T$3:$T$34,MATCH(1,($AN$3:$AN$34=$AR71&amp;$AQ71)*($R$3:$R$34=CD$3),0),0),"")</f>
        <v/>
      </c>
      <c r="CE71" s="157" t="str">
        <f t="array" ref="CE71">IFERROR(INDEX($U$3:$U$34,MATCH(1,($AN$3:$AN$34=$AR71&amp;$AQ71)*($R$3:$R$34=CE$3),0),0),"")</f>
        <v/>
      </c>
      <c r="CF71" s="157" t="str">
        <f t="array" ref="CF71">IFERROR(INDEX($S$3:$S$34,MATCH(1,($AN$3:$AN$34=$AR71&amp;$AQ71)*($R$3:$R$34=CF$3),0),0),"")</f>
        <v/>
      </c>
      <c r="CG71" s="159" t="str">
        <f t="array" ref="CG71">IFERROR(INDEX($Q$3:$Q$34,MATCH(1,($AN$3:$AN$34=$AR71&amp;$AQ71)*($R$3:$R$34=CG$3),0),0),"")</f>
        <v/>
      </c>
      <c r="CH71" s="157" t="str">
        <f t="array" ref="CH71">IFERROR(INDEX($T$3:$T$34,MATCH(1,($AN$3:$AN$34=$AR71&amp;$AQ71)*($R$3:$R$34=CH$3),0),0),"")</f>
        <v/>
      </c>
      <c r="CI71" s="157" t="str">
        <f t="array" ref="CI71">IFERROR(INDEX($U$3:$U$34,MATCH(1,($AN$3:$AN$34=$AR71&amp;$AQ71)*($R$3:$R$34=CI$3),0),0),"")</f>
        <v/>
      </c>
      <c r="CJ71" s="157" t="str">
        <f t="array" ref="CJ71">IFERROR(INDEX($S$3:$S$34,MATCH(1,($AN$3:$AN$34=$AR71&amp;$AQ71)*($R$3:$R$34=CJ$3),0),0),"")</f>
        <v/>
      </c>
      <c r="CK71" s="159" t="str">
        <f t="array" ref="CK71">IFERROR(INDEX($Q$3:$Q$34,MATCH(1,($AN$3:$AN$34=$AR71&amp;$AQ71)*($R$3:$R$34=CK$3),0),0),"")</f>
        <v/>
      </c>
      <c r="CL71" s="157" t="str">
        <f t="array" ref="CL71">IFERROR(INDEX($T$3:$T$34,MATCH(1,($AN$3:$AN$34=$AR71&amp;$AQ71)*($R$3:$R$34=CL$3),0),0),"")</f>
        <v/>
      </c>
      <c r="CM71" s="157" t="str">
        <f t="array" ref="CM71">IFERROR(INDEX($U$3:$U$34,MATCH(1,($AN$3:$AN$34=$AR71&amp;$AQ71)*($R$3:$R$34=CM$3),0),0),"")</f>
        <v/>
      </c>
      <c r="CN71" s="157" t="str">
        <f t="array" ref="CN71">IFERROR(INDEX($S$3:$S$34,MATCH(1,($AN$3:$AN$34=$AR71&amp;$AQ71)*($R$3:$R$34=CN$3),0),0),"")</f>
        <v/>
      </c>
      <c r="CO71" s="159" t="str">
        <f t="array" ref="CO71">IFERROR(INDEX($Q$3:$Q$34,MATCH(1,($AN$3:$AN$34=$AR71&amp;$AQ71)*($R$3:$R$34=CO$3),0),0),"")</f>
        <v/>
      </c>
      <c r="CP71" s="157" t="str">
        <f t="array" ref="CP71">IFERROR(INDEX($T$3:$T$34,MATCH(1,($AN$3:$AN$34=$AR71&amp;$AQ71)*($R$3:$R$34=CP$3),0),0),"")</f>
        <v/>
      </c>
      <c r="CQ71" s="157" t="str">
        <f t="array" ref="CQ71">IFERROR(INDEX($U$3:$U$34,MATCH(1,($AN$3:$AN$34=$AR71&amp;$AQ71)*($R$3:$R$34=CQ$3),0),0),"")</f>
        <v/>
      </c>
      <c r="CR71" s="157" t="str">
        <f t="array" ref="CR71">IFERROR(INDEX($S$3:$S$34,MATCH(1,($AN$3:$AN$34=$AR71&amp;$AQ71)*($R$3:$R$34=CR$3),0),0),"")</f>
        <v/>
      </c>
      <c r="CS71" s="159" t="str">
        <f t="array" ref="CS71">IFERROR(INDEX($Q$3:$Q$34,MATCH(1,($AN$3:$AN$34=$AR71&amp;$AQ71)*($R$3:$R$34=CS$3),0),0),"")</f>
        <v/>
      </c>
      <c r="CT71" s="157" t="str">
        <f t="array" ref="CT71">IFERROR(INDEX($T$3:$T$34,MATCH(1,($AN$3:$AN$34=$AR71&amp;$AQ71)*($R$3:$R$34=CT$3),0),0),"")</f>
        <v/>
      </c>
      <c r="CU71" s="157" t="str">
        <f t="array" ref="CU71">IFERROR(INDEX($U$3:$U$34,MATCH(1,($AN$3:$AN$34=$AR71&amp;$AQ71)*($R$3:$R$34=CU$3),0),0),"")</f>
        <v/>
      </c>
      <c r="CV71" s="157" t="str">
        <f t="array" ref="CV71">IFERROR(INDEX($S$3:$S$34,MATCH(1,($AN$3:$AN$34=$AR71&amp;$AQ71)*($R$3:$R$34=CV$3),0),0),"")</f>
        <v/>
      </c>
      <c r="CW71" s="159" t="str">
        <f t="array" ref="CW71">IFERROR(INDEX($Q$3:$Q$34,MATCH(1,($AN$3:$AN$34=$AR71&amp;$AQ71)*($R$3:$R$34=CW$3),0),0),"")</f>
        <v/>
      </c>
      <c r="CX71" s="157" t="str">
        <f t="array" ref="CX71">IFERROR(INDEX($T$3:$T$34,MATCH(1,($AN$3:$AN$34=$AR71&amp;$AQ71)*($R$3:$R$34=CX$3),0),0),"")</f>
        <v/>
      </c>
      <c r="CY71" s="157" t="str">
        <f t="array" ref="CY71">IFERROR(INDEX($U$3:$U$34,MATCH(1,($AN$3:$AN$34=$AR71&amp;$AQ71)*($R$3:$R$34=CY$3),0),0),"")</f>
        <v/>
      </c>
      <c r="CZ71" s="157" t="str">
        <f t="array" ref="CZ71">IFERROR(INDEX($S$3:$S$34,MATCH(1,($AN$3:$AN$34=$AR71&amp;$AQ71)*($R$3:$R$34=CZ$3),0),0),"")</f>
        <v/>
      </c>
      <c r="DA71" s="159" t="str">
        <f t="array" ref="DA71">IFERROR(INDEX($Q$3:$Q$34,MATCH(1,($AN$3:$AN$34=$AR71&amp;$AQ71)*($R$3:$R$34=DA$3),0),0),"")</f>
        <v/>
      </c>
      <c r="DB71" s="157" t="str">
        <f t="array" ref="DB71">IFERROR(INDEX($T$3:$T$34,MATCH(1,($AN$3:$AN$34=$AR71&amp;$AQ71)*($R$3:$R$34=DB$3),0),0),"")</f>
        <v/>
      </c>
      <c r="DC71" s="157" t="str">
        <f t="array" ref="DC71">IFERROR(INDEX($U$3:$U$34,MATCH(1,($AN$3:$AN$34=$AR71&amp;$AQ71)*($R$3:$R$34=DC$3),0),0),"")</f>
        <v/>
      </c>
      <c r="DD71" s="157" t="str">
        <f t="array" ref="DD71">IFERROR(INDEX($AA$3:$AA$66,MATCH(1,($AO$3:$AO$66=$AR71&amp;$AQ71)*($Z$3:$Z$66=DD$3),0),0),"")</f>
        <v/>
      </c>
      <c r="DE71" s="159" t="str">
        <f t="array" ref="DE71">IFERROR(INDEX($Y$3:$Y$66,MATCH(1,($AO$3:$AO$66=$AR71&amp;$AQ71)*($Z$3:$Z$66=DE$3),0),0),"")</f>
        <v/>
      </c>
      <c r="DF71" s="157" t="str">
        <f t="array" ref="DF71">IFERROR(INDEX($AB$3:$AB$66,MATCH(1,($AO$3:$AO$66=$AR71&amp;$AQ71)*($Z$3:$Z$66=DF$3),0),0),"")</f>
        <v/>
      </c>
      <c r="DG71" s="157" t="str">
        <f t="array" ref="DG71">IFERROR(INDEX($AC$3:$AC$66,MATCH(1,($AO$3:$AO$66=$AR71&amp;$AQ71)*($Z$3:$Z$66=DG$3),0),0),"")</f>
        <v/>
      </c>
      <c r="DH71" s="157" t="str">
        <f t="array" ref="DH71">IFERROR(INDEX($AA$3:$AA$66,MATCH(1,($AO$3:$AO$66=$AR71&amp;$AQ71)*($Z$3:$Z$66=DH$3),0),0),"")</f>
        <v/>
      </c>
      <c r="DI71" s="159" t="str">
        <f t="array" ref="DI71">IFERROR(INDEX($Y$3:$Y$66,MATCH(1,($AO$3:$AO$66=$AR71&amp;$AQ71)*($Z$3:$Z$66=DI$3),0),0),"")</f>
        <v/>
      </c>
      <c r="DJ71" s="157" t="str">
        <f t="array" ref="DJ71">IFERROR(INDEX($AB$3:$AB$66,MATCH(1,($AO$3:$AO$66=$AR71&amp;$AQ71)*($Z$3:$Z$66=DJ$3),0),0),"")</f>
        <v/>
      </c>
      <c r="DK71" s="157" t="str">
        <f t="array" ref="DK71">IFERROR(INDEX($AC$3:$AC$66,MATCH(1,($AO$3:$AO$66=$AR71&amp;$AQ71)*($Z$3:$Z$66=DK$3),0),0),"")</f>
        <v/>
      </c>
      <c r="DL71" s="157" t="str">
        <f t="array" ref="DL71">IFERROR(INDEX($AA$3:$AA$66,MATCH(1,($AO$3:$AO$66=$AR71&amp;$AQ71)*($Z$3:$Z$66=DL$3),0),0),"")</f>
        <v/>
      </c>
      <c r="DM71" s="159" t="str">
        <f t="array" ref="DM71">IFERROR(INDEX($Y$3:$Y$66,MATCH(1,($AO$3:$AO$66=$AR71&amp;$AQ71)*($Z$3:$Z$66=DM$3),0),0),"")</f>
        <v/>
      </c>
      <c r="DN71" s="157" t="str">
        <f t="array" ref="DN71">IFERROR(INDEX($AB$3:$AB$66,MATCH(1,($AO$3:$AO$66=$AR71&amp;$AQ71)*($Z$3:$Z$66=DN$3),0),0),"")</f>
        <v/>
      </c>
      <c r="DO71" s="157" t="str">
        <f t="array" ref="DO71">IFERROR(INDEX($AC$3:$AC$66,MATCH(1,($AO$3:$AO$66=$AR71&amp;$AQ71)*($Z$3:$Z$66=DO$3),0),0),"")</f>
        <v/>
      </c>
      <c r="DP71" s="157" t="str">
        <f t="array" ref="DP71">IFERROR(INDEX($AA$3:$AA$66,MATCH(1,($AO$3:$AO$66=$AR71&amp;$AQ71)*($Z$3:$Z$66=DP$3),0),0),"")</f>
        <v/>
      </c>
      <c r="DQ71" s="159" t="str">
        <f t="array" ref="DQ71">IFERROR(INDEX($Y$3:$Y$66,MATCH(1,($AO$3:$AO$66=$AR71&amp;$AQ71)*($Z$3:$Z$66=DQ$3),0),0),"")</f>
        <v/>
      </c>
      <c r="DR71" s="157" t="str">
        <f t="array" ref="DR71">IFERROR(INDEX($AB$3:$AB$66,MATCH(1,($AO$3:$AO$66=$AR71&amp;$AQ71)*($Z$3:$Z$66=DR$3),0),0),"")</f>
        <v/>
      </c>
      <c r="DS71" s="157" t="str">
        <f t="array" ref="DS71">IFERROR(INDEX($AC$3:$AC$66,MATCH(1,($AO$3:$AO$66=$AR71&amp;$AQ71)*($Z$3:$Z$66=DS$3),0),0),"")</f>
        <v/>
      </c>
      <c r="DT71" s="157" t="str">
        <f t="array" ref="DT71">IFERROR(INDEX($AA$3:$AA$66,MATCH(1,($AO$3:$AO$66=$AR71&amp;$AQ71)*($Z$3:$Z$66=DT$3),0),0),"")</f>
        <v/>
      </c>
      <c r="DU71" s="159" t="str">
        <f t="array" ref="DU71">IFERROR(INDEX($Y$3:$Y$66,MATCH(1,($AO$3:$AO$66=$AR71&amp;$AQ71)*($Z$3:$Z$66=DU$3),0),0),"")</f>
        <v/>
      </c>
      <c r="DV71" s="157" t="str">
        <f t="array" ref="DV71">IFERROR(INDEX($AB$3:$AB$66,MATCH(1,($AO$3:$AO$66=$AR71&amp;$AQ71)*($Z$3:$Z$66=DV$3),0),0),"")</f>
        <v/>
      </c>
      <c r="DW71" s="157" t="str">
        <f t="array" ref="DW71">IFERROR(INDEX($AC$3:$AC$66,MATCH(1,($AO$3:$AO$66=$AR71&amp;$AQ71)*($Z$3:$Z$66=DW$3),0),0),"")</f>
        <v/>
      </c>
      <c r="DX71" s="157" t="str">
        <f t="array" ref="DX71">IFERROR(INDEX($AA$3:$AA$66,MATCH(1,($AO$3:$AO$66=$AR71&amp;$AQ71)*($Z$3:$Z$66=DX$3),0),0),"")</f>
        <v/>
      </c>
      <c r="DY71" s="159" t="str">
        <f t="array" ref="DY71">IFERROR(INDEX($Y$3:$Y$66,MATCH(1,($AO$3:$AO$66=$AR71&amp;$AQ71)*($Z$3:$Z$66=DY$3),0),0),"")</f>
        <v/>
      </c>
      <c r="DZ71" s="157" t="str">
        <f t="array" ref="DZ71">IFERROR(INDEX($AB$3:$AB$66,MATCH(1,($AO$3:$AO$66=$AR71&amp;$AQ71)*($Z$3:$Z$66=DZ$3),0),0),"")</f>
        <v/>
      </c>
      <c r="EA71" s="157" t="str">
        <f t="array" ref="EA71">IFERROR(INDEX($AC$3:$AC$66,MATCH(1,($AO$3:$AO$66=$AR71&amp;$AQ71)*($Z$3:$Z$66=EA$3),0),0),"")</f>
        <v/>
      </c>
      <c r="EB71" s="157" t="str">
        <f t="array" ref="EB71">IFERROR(INDEX($AA$3:$AA$66,MATCH(1,($AO$3:$AO$66=$AR71&amp;$AQ71)*($Z$3:$Z$66=EB$3),0),0),"")</f>
        <v/>
      </c>
      <c r="EC71" s="159" t="str">
        <f t="array" ref="EC71">IFERROR(INDEX($Y$3:$Y$66,MATCH(1,($AO$3:$AO$66=$AR71&amp;$AQ71)*($Z$3:$Z$66=EC$3),0),0),"")</f>
        <v/>
      </c>
      <c r="ED71" s="157" t="str">
        <f t="array" ref="ED71">IFERROR(INDEX($AB$3:$AB$66,MATCH(1,($AO$3:$AO$66=$AR71&amp;$AQ71)*($Z$3:$Z$66=ED$3),0),0),"")</f>
        <v/>
      </c>
      <c r="EE71" s="157" t="str">
        <f t="array" ref="EE71">IFERROR(INDEX($AC$3:$AC$66,MATCH(1,($AO$3:$AO$66=$AR71&amp;$AQ71)*($Z$3:$Z$66=EE$3),0),0),"")</f>
        <v/>
      </c>
      <c r="EF71" s="157" t="str">
        <f t="array" ref="EF71">IFERROR(INDEX($AI$3:$AI$130,MATCH(1,($AP$3:$AP$130=$AR71&amp;$AQ71)*($AH$3:$AH$130=EF$3),0),0),"")</f>
        <v/>
      </c>
      <c r="EG71" s="159" t="str">
        <f t="array" ref="EG71">IFERROR(INDEX($AG$3:$AG$130,MATCH(1,($AP$3:$AP$130=$AR71&amp;$AQ71)*($AH$3:$AH$130=EG$3),0),0),"")</f>
        <v/>
      </c>
      <c r="EH71" s="157" t="str">
        <f t="array" ref="EH71">IFERROR(INDEX($AJ$3:$AJ$130,MATCH(1,($AP$3:$AP$130=$AR71&amp;$AQ71)*($AH$3:$AH$130=EH$3),0),0),"")</f>
        <v/>
      </c>
      <c r="EI71" s="157" t="str">
        <f t="array" ref="EI71">IFERROR(INDEX($AK$3:$AK$130,MATCH(1,($AP$3:$AP$130=$AR71&amp;$AQ71)*($AH$3:$AH$130=EI$3),0),0),"")</f>
        <v/>
      </c>
      <c r="EJ71" s="157" t="str">
        <f t="array" ref="EJ71">IFERROR(INDEX($AI$3:$AI$130,MATCH(1,($AP$3:$AP$130=$AR71&amp;$AQ71)*($AH$3:$AH$130=EJ$3),0),0),"")</f>
        <v/>
      </c>
      <c r="EK71" s="159" t="str">
        <f t="array" ref="EK71">IFERROR(INDEX($AG$3:$AG$130,MATCH(1,($AP$3:$AP$130=$AR71&amp;$AQ71)*($AH$3:$AH$130=EK$3),0),0),"")</f>
        <v/>
      </c>
      <c r="EL71" s="157" t="str">
        <f t="array" ref="EL71">IFERROR(INDEX($AJ$3:$AJ$130,MATCH(1,($AP$3:$AP$130=$AR71&amp;$AQ71)*($AH$3:$AH$130=EL$3),0),0),"")</f>
        <v/>
      </c>
      <c r="EM71" s="157" t="str">
        <f t="array" ref="EM71">IFERROR(INDEX($AK$3:$AK$130,MATCH(1,($AP$3:$AP$130=$AR71&amp;$AQ71)*($AH$3:$AH$130=EM$3),0),0),"")</f>
        <v/>
      </c>
      <c r="EN71" s="157" t="str">
        <f t="array" ref="EN71">IFERROR(INDEX($AI$3:$AI$130,MATCH(1,($AP$3:$AP$130=$AR71&amp;$AQ71)*($AH$3:$AH$130=EN$3),0),0),"")</f>
        <v/>
      </c>
      <c r="EO71" s="159" t="str">
        <f t="array" ref="EO71">IFERROR(INDEX($AG$3:$AG$130,MATCH(1,($AP$3:$AP$130=$AR71&amp;$AQ71)*($AH$3:$AH$130=EO$3),0),0),"")</f>
        <v/>
      </c>
      <c r="EP71" s="157" t="str">
        <f t="array" ref="EP71">IFERROR(INDEX($AJ$3:$AJ$130,MATCH(1,($AP$3:$AP$130=$AR71&amp;$AQ71)*($AH$3:$AH$130=EP$3),0),0),"")</f>
        <v/>
      </c>
      <c r="EQ71" s="157" t="str">
        <f t="array" ref="EQ71">IFERROR(INDEX($AK$3:$AK$130,MATCH(1,($AP$3:$AP$130=$AR71&amp;$AQ71)*($AH$3:$AH$130=EQ$3),0),0),"")</f>
        <v/>
      </c>
      <c r="ER71" s="157" t="str">
        <f t="array" ref="ER71">IFERROR(INDEX($AI$3:$AI$130,MATCH(1,($AP$3:$AP$130=$AR71&amp;$AQ71)*($AH$3:$AH$130=ER$3),0),0),"")</f>
        <v/>
      </c>
      <c r="ES71" s="159" t="str">
        <f t="array" ref="ES71">IFERROR(INDEX($AG$3:$AG$130,MATCH(1,($AP$3:$AP$130=$AR71&amp;$AQ71)*($AH$3:$AH$130=ES$3),0),0),"")</f>
        <v/>
      </c>
      <c r="ET71" s="157" t="str">
        <f t="array" ref="ET71">IFERROR(INDEX($AJ$3:$AJ$130,MATCH(1,($AP$3:$AP$130=$AR71&amp;$AQ71)*($AH$3:$AH$130=ET$3),0),0),"")</f>
        <v/>
      </c>
      <c r="EU71" s="157" t="str">
        <f t="array" ref="EU71">IFERROR(INDEX($AK$3:$AK$130,MATCH(1,($AP$3:$AP$130=$AR71&amp;$AQ71)*($AH$3:$AH$130=EU$3),0),0),"")</f>
        <v/>
      </c>
      <c r="EV71" s="157" t="str">
        <f t="array" ref="EV71">IFERROR(INDEX($AI$3:$AI$130,MATCH(1,($AP$3:$AP$130=$AR71&amp;$AQ71)*($AH$3:$AH$130=EV$3),0),0),"")</f>
        <v/>
      </c>
      <c r="EW71" s="159" t="str">
        <f t="array" ref="EW71">IFERROR(INDEX($AG$3:$AG$130,MATCH(1,($AP$3:$AP$130=$AR71&amp;$AQ71)*($AH$3:$AH$130=EW$3),0),0),"")</f>
        <v/>
      </c>
      <c r="EX71" s="157" t="str">
        <f t="array" ref="EX71">IFERROR(INDEX($AJ$3:$AJ$130,MATCH(1,($AP$3:$AP$130=$AR71&amp;$AQ71)*($AH$3:$AH$130=EX$3),0),0),"")</f>
        <v/>
      </c>
      <c r="EY71" s="157" t="str">
        <f t="array" ref="EY71">IFERROR(INDEX($AK$3:$AK$130,MATCH(1,($AP$3:$AP$130=$AR71&amp;$AQ71)*($AH$3:$AH$130=EY$3),0),0),"")</f>
        <v/>
      </c>
      <c r="EZ71" s="157" t="str">
        <f t="array" ref="EZ71">IFERROR(INDEX($AI$3:$AI$130,MATCH(1,($AP$3:$AP$130=$AR71&amp;$AQ71)*($AH$3:$AH$130=EZ$3),0),0),"")</f>
        <v/>
      </c>
      <c r="FA71" s="159" t="str">
        <f t="array" ref="FA71">IFERROR(INDEX($AG$3:$AG$130,MATCH(1,($AP$3:$AP$130=$AR71&amp;$AQ71)*($AH$3:$AH$130=FA$3),0),0),"")</f>
        <v/>
      </c>
      <c r="FB71" s="157" t="str">
        <f t="array" ref="FB71">IFERROR(INDEX($AJ$3:$AJ$130,MATCH(1,($AP$3:$AP$130=$AR71&amp;$AQ71)*($AH$3:$AH$130=FB$3),0),0),"")</f>
        <v/>
      </c>
      <c r="FC71" s="157" t="str">
        <f t="array" ref="FC71">IFERROR(INDEX($AK$3:$AK$130,MATCH(1,($AP$3:$AP$130=$AR71&amp;$AQ71)*($AH$3:$AH$130=FC$3),0),0),"")</f>
        <v/>
      </c>
      <c r="FD71" s="157" t="str">
        <f t="array" ref="FD71">IFERROR(INDEX($AI$3:$AI$130,MATCH(1,($AP$3:$AP$130=$AR71&amp;$AQ71)*($AH$3:$AH$130=FD$3),0),0),"")</f>
        <v/>
      </c>
      <c r="FE71" s="159" t="str">
        <f t="array" ref="FE71">IFERROR(INDEX($AG$3:$AG$130,MATCH(1,($AP$3:$AP$130=$AR71&amp;$AQ71)*($AH$3:$AH$130=FE$3),0),0),"")</f>
        <v/>
      </c>
      <c r="FF71" s="157" t="str">
        <f t="array" ref="FF71">IFERROR(INDEX($AJ$3:$AJ$130,MATCH(1,($AP$3:$AP$130=$AR71&amp;$AQ71)*($AH$3:$AH$130=FF$3),0),0),"")</f>
        <v/>
      </c>
      <c r="FG71" s="157" t="str">
        <f t="array" ref="FG71">IFERROR(INDEX($AK$3:$AK$130,MATCH(1,($AP$3:$AP$130=$AR71&amp;$AQ71)*($AH$3:$AH$130=FG$3),0),0),"")</f>
        <v/>
      </c>
    </row>
    <row r="72" spans="2:163" ht="13.8" x14ac:dyDescent="0.25">
      <c r="B72" s="155">
        <f>dummy1!O78</f>
        <v>70</v>
      </c>
      <c r="C72" s="156">
        <f>dummy1!P78</f>
        <v>42041</v>
      </c>
      <c r="D72" s="157">
        <f>dummy1!Q78</f>
        <v>0.625</v>
      </c>
      <c r="E72" s="155" t="str">
        <f>dummy1!R78</f>
        <v>Court 6</v>
      </c>
      <c r="AE72" s="156"/>
      <c r="AF72" s="156"/>
      <c r="AG72" s="155" t="str">
        <f t="shared" si="71"/>
        <v/>
      </c>
      <c r="AH72" s="155" t="str">
        <f t="shared" si="72"/>
        <v/>
      </c>
      <c r="AI72" s="155" t="str">
        <f t="shared" si="73"/>
        <v/>
      </c>
      <c r="AJ72" s="155" t="str">
        <f t="shared" si="74"/>
        <v/>
      </c>
      <c r="AK72" s="155" t="str">
        <f t="shared" si="75"/>
        <v/>
      </c>
      <c r="AL72" s="154">
        <f>IF(dummy1!B79=dummy1!B78,IF(dummy1!C79&gt;1,AL71,AL71+1),1)</f>
        <v>1</v>
      </c>
      <c r="AP72" s="155" t="str">
        <f t="shared" si="76"/>
        <v>1Court 6</v>
      </c>
      <c r="AQ72" s="155" t="str">
        <f t="shared" si="69"/>
        <v>Court 9</v>
      </c>
      <c r="AR72" s="155">
        <f t="shared" si="68"/>
        <v>4</v>
      </c>
      <c r="AS72" s="155">
        <f t="shared" ca="1" si="78"/>
        <v>9</v>
      </c>
      <c r="AT72" s="155">
        <f t="shared" ca="1" si="79"/>
        <v>0</v>
      </c>
      <c r="AU72" s="155">
        <f t="shared" ca="1" si="80"/>
        <v>0</v>
      </c>
      <c r="AV72" s="155">
        <f t="shared" ca="1" si="81"/>
        <v>0</v>
      </c>
      <c r="AW72" s="155">
        <f t="shared" ca="1" si="82"/>
        <v>0</v>
      </c>
      <c r="AX72" s="155">
        <f t="shared" ca="1" si="83"/>
        <v>0</v>
      </c>
      <c r="AY72" s="155">
        <f t="shared" ca="1" si="84"/>
        <v>0</v>
      </c>
      <c r="AZ72" s="157" t="str">
        <f t="array" aca="1" ref="AZ72" ca="1">IFERROR(INDEX($K$3:$K$18,MATCH(1,($AM$3:$AM$18=$AR72&amp;$AQ72)*($J$3:$J$18=AZ$3),0),0),"")</f>
        <v/>
      </c>
      <c r="BA72" s="159" t="str">
        <f t="array" aca="1" ref="BA72" ca="1">IFERROR(INDEX($I$3:$I$18,MATCH(1,($AM$3:$AM$18=$AR72&amp;$AQ72)*($J$3:$J$18=BA$3),0),0),"")</f>
        <v/>
      </c>
      <c r="BB72" s="157" t="str">
        <f t="array" aca="1" ref="BB72" ca="1">IFERROR(INDEX($L$3:$L$18,MATCH(1,($AM$3:$AM$18=$AR72&amp;$AQ72)*($J$3:$J$18=BB$3),0),0),"")</f>
        <v/>
      </c>
      <c r="BC72" s="157" t="str">
        <f t="array" aca="1" ref="BC72" ca="1">IFERROR(INDEX($M$3:$M$18,MATCH(1,($AM$3:$AM$18=$AR72&amp;$AQ72)*($J$3:$J$18=BC$3),0),0),"")</f>
        <v/>
      </c>
      <c r="BD72" s="157" t="str">
        <f t="array" aca="1" ref="BD72" ca="1">IFERROR(INDEX($K$3:$K$18,MATCH(1,($AM$3:$AM$18=$AR72&amp;$AQ72)*($J$3:$J$18=BD$3),0),0),"")</f>
        <v/>
      </c>
      <c r="BE72" s="159" t="str">
        <f t="array" aca="1" ref="BE72" ca="1">IFERROR(INDEX($I$3:$I$18,MATCH(1,($AM$3:$AM$18=$AR72&amp;$AQ72)*($J$3:$J$18=BE$3),0),0),"")</f>
        <v/>
      </c>
      <c r="BF72" s="157" t="str">
        <f t="array" aca="1" ref="BF72" ca="1">IFERROR(INDEX($L$3:$L$18,MATCH(1,($AM$3:$AM$18=$AR72&amp;$AQ72)*($J$3:$J$18=BF$3),0),0),"")</f>
        <v/>
      </c>
      <c r="BG72" s="157" t="str">
        <f t="array" aca="1" ref="BG72" ca="1">IFERROR(INDEX($M$3:$M$18,MATCH(1,($AM$3:$AM$18=$AR72&amp;$AQ72)*($J$3:$J$18=BG$3),0),0),"")</f>
        <v/>
      </c>
      <c r="BH72" s="157" t="str">
        <f t="array" aca="1" ref="BH72" ca="1">IFERROR(INDEX($K$3:$K$18,MATCH(1,($AM$3:$AM$18=$AR72&amp;$AQ72)*($J$3:$J$18=BH$3),0),0),"")</f>
        <v/>
      </c>
      <c r="BI72" s="159" t="str">
        <f t="array" aca="1" ref="BI72" ca="1">IFERROR(INDEX($I$3:$I$18,MATCH(1,($AM$3:$AM$18=$AR72&amp;$AQ72)*($J$3:$J$18=BI$3),0),0),"")</f>
        <v/>
      </c>
      <c r="BJ72" s="157" t="str">
        <f t="array" aca="1" ref="BJ72" ca="1">IFERROR(INDEX($L$3:$L$18,MATCH(1,($AM$3:$AM$18=$AR72&amp;$AQ72)*($J$3:$J$18=BJ$3),0),0),"")</f>
        <v/>
      </c>
      <c r="BK72" s="157" t="str">
        <f t="array" aca="1" ref="BK72" ca="1">IFERROR(INDEX($M$3:$M$18,MATCH(1,($AM$3:$AM$18=$AR72&amp;$AQ72)*($J$3:$J$18=BK$3),0),0),"")</f>
        <v/>
      </c>
      <c r="BL72" s="157" t="str">
        <f t="array" aca="1" ref="BL72" ca="1">IFERROR(INDEX($K$3:$K$18,MATCH(1,($AM$3:$AM$18=$AR72&amp;$AQ72)*($J$3:$J$18=BL$3),0),0),"")</f>
        <v/>
      </c>
      <c r="BM72" s="159" t="str">
        <f t="array" aca="1" ref="BM72" ca="1">IFERROR(INDEX($I$3:$I$18,MATCH(1,($AM$3:$AM$18=$AR72&amp;$AQ72)*($J$3:$J$18=BM$3),0),0),"")</f>
        <v/>
      </c>
      <c r="BN72" s="157" t="str">
        <f t="array" aca="1" ref="BN72" ca="1">IFERROR(INDEX($L$3:$L$18,MATCH(1,($AM$3:$AM$18=$AR72&amp;$AQ72)*($J$3:$J$18=BN$3),0),0),"")</f>
        <v/>
      </c>
      <c r="BO72" s="157" t="str">
        <f t="array" aca="1" ref="BO72" ca="1">IFERROR(INDEX($M$3:$M$18,MATCH(1,($AM$3:$AM$18=$AR72&amp;$AQ72)*($J$3:$J$18=BO$3),0),0),"")</f>
        <v/>
      </c>
      <c r="BP72" s="157" t="str">
        <f t="array" aca="1" ref="BP72" ca="1">IFERROR(INDEX($K$3:$K$18,MATCH(1,($AM$3:$AM$18=$AR72&amp;$AQ72)*($J$3:$J$18=BP$3),0),0),"")</f>
        <v/>
      </c>
      <c r="BQ72" s="159" t="str">
        <f t="array" aca="1" ref="BQ72" ca="1">IFERROR(INDEX($I$3:$I$18,MATCH(1,($AM$3:$AM$18=$AR72&amp;$AQ72)*($J$3:$J$18=BQ$3),0),0),"")</f>
        <v/>
      </c>
      <c r="BR72" s="157" t="str">
        <f t="array" aca="1" ref="BR72" ca="1">IFERROR(INDEX($L$3:$L$18,MATCH(1,($AM$3:$AM$18=$AR72&amp;$AQ72)*($J$3:$J$18=BR$3),0),0),"")</f>
        <v/>
      </c>
      <c r="BS72" s="157" t="str">
        <f t="array" aca="1" ref="BS72" ca="1">IFERROR(INDEX($M$3:$M$18,MATCH(1,($AM$3:$AM$18=$AR72&amp;$AQ72)*($J$3:$J$18=BS$3),0),0),"")</f>
        <v/>
      </c>
      <c r="BT72" s="157" t="str">
        <f t="array" aca="1" ref="BT72" ca="1">IFERROR(INDEX($K$3:$K$18,MATCH(1,($AM$3:$AM$18=$AR72&amp;$AQ72)*($J$3:$J$18=BT$3),0),0),"")</f>
        <v/>
      </c>
      <c r="BU72" s="159" t="str">
        <f t="array" aca="1" ref="BU72" ca="1">IFERROR(INDEX($I$3:$I$18,MATCH(1,($AM$3:$AM$18=$AR72&amp;$AQ72)*($J$3:$J$18=BU$3),0),0),"")</f>
        <v/>
      </c>
      <c r="BV72" s="157" t="str">
        <f t="array" aca="1" ref="BV72" ca="1">IFERROR(INDEX($L$3:$L$18,MATCH(1,($AM$3:$AM$18=$AR72&amp;$AQ72)*($J$3:$J$18=BV$3),0),0),"")</f>
        <v/>
      </c>
      <c r="BW72" s="157" t="str">
        <f t="array" aca="1" ref="BW72" ca="1">IFERROR(INDEX($M$3:$M$18,MATCH(1,($AM$3:$AM$18=$AR72&amp;$AQ72)*($J$3:$J$18=BW$3),0),0),"")</f>
        <v/>
      </c>
      <c r="BX72" s="157" t="str">
        <f t="array" aca="1" ref="BX72" ca="1">IFERROR(INDEX($K$3:$K$18,MATCH(1,($AM$3:$AM$18=$AR72&amp;$AQ72)*($J$3:$J$18=BX$3),0),0),"")</f>
        <v/>
      </c>
      <c r="BY72" s="159" t="str">
        <f t="array" aca="1" ref="BY72" ca="1">IFERROR(INDEX($I$3:$I$18,MATCH(1,($AM$3:$AM$18=$AR72&amp;$AQ72)*($J$3:$J$18=BY$3),0),0),"")</f>
        <v/>
      </c>
      <c r="BZ72" s="157" t="str">
        <f t="array" aca="1" ref="BZ72" ca="1">IFERROR(INDEX($L$3:$L$18,MATCH(1,($AM$3:$AM$18=$AR72&amp;$AQ72)*($J$3:$J$18=BZ$3),0),0),"")</f>
        <v/>
      </c>
      <c r="CA72" s="157" t="str">
        <f t="array" aca="1" ref="CA72" ca="1">IFERROR(INDEX($M$3:$M$18,MATCH(1,($AM$3:$AM$18=$AR72&amp;$AQ72)*($J$3:$J$18=CA$3),0),0),"")</f>
        <v/>
      </c>
      <c r="CB72" s="157" t="str">
        <f t="array" ref="CB72">IFERROR(INDEX($S$3:$S$34,MATCH(1,($AN$3:$AN$34=$AR72&amp;$AQ72)*($R$3:$R$34=CB$3),0),0),"")</f>
        <v/>
      </c>
      <c r="CC72" s="159" t="str">
        <f t="array" ref="CC72">IFERROR(INDEX($Q$3:$Q$34,MATCH(1,($AN$3:$AN$34=$AR72&amp;$AQ72)*($R$3:$R$34=CC$3),0),0),"")</f>
        <v/>
      </c>
      <c r="CD72" s="157" t="str">
        <f t="array" ref="CD72">IFERROR(INDEX($T$3:$T$34,MATCH(1,($AN$3:$AN$34=$AR72&amp;$AQ72)*($R$3:$R$34=CD$3),0),0),"")</f>
        <v/>
      </c>
      <c r="CE72" s="157" t="str">
        <f t="array" ref="CE72">IFERROR(INDEX($U$3:$U$34,MATCH(1,($AN$3:$AN$34=$AR72&amp;$AQ72)*($R$3:$R$34=CE$3),0),0),"")</f>
        <v/>
      </c>
      <c r="CF72" s="157" t="str">
        <f t="array" ref="CF72">IFERROR(INDEX($S$3:$S$34,MATCH(1,($AN$3:$AN$34=$AR72&amp;$AQ72)*($R$3:$R$34=CF$3),0),0),"")</f>
        <v/>
      </c>
      <c r="CG72" s="159" t="str">
        <f t="array" ref="CG72">IFERROR(INDEX($Q$3:$Q$34,MATCH(1,($AN$3:$AN$34=$AR72&amp;$AQ72)*($R$3:$R$34=CG$3),0),0),"")</f>
        <v/>
      </c>
      <c r="CH72" s="157" t="str">
        <f t="array" ref="CH72">IFERROR(INDEX($T$3:$T$34,MATCH(1,($AN$3:$AN$34=$AR72&amp;$AQ72)*($R$3:$R$34=CH$3),0),0),"")</f>
        <v/>
      </c>
      <c r="CI72" s="157" t="str">
        <f t="array" ref="CI72">IFERROR(INDEX($U$3:$U$34,MATCH(1,($AN$3:$AN$34=$AR72&amp;$AQ72)*($R$3:$R$34=CI$3),0),0),"")</f>
        <v/>
      </c>
      <c r="CJ72" s="157" t="str">
        <f t="array" ref="CJ72">IFERROR(INDEX($S$3:$S$34,MATCH(1,($AN$3:$AN$34=$AR72&amp;$AQ72)*($R$3:$R$34=CJ$3),0),0),"")</f>
        <v/>
      </c>
      <c r="CK72" s="159" t="str">
        <f t="array" ref="CK72">IFERROR(INDEX($Q$3:$Q$34,MATCH(1,($AN$3:$AN$34=$AR72&amp;$AQ72)*($R$3:$R$34=CK$3),0),0),"")</f>
        <v/>
      </c>
      <c r="CL72" s="157" t="str">
        <f t="array" ref="CL72">IFERROR(INDEX($T$3:$T$34,MATCH(1,($AN$3:$AN$34=$AR72&amp;$AQ72)*($R$3:$R$34=CL$3),0),0),"")</f>
        <v/>
      </c>
      <c r="CM72" s="157" t="str">
        <f t="array" ref="CM72">IFERROR(INDEX($U$3:$U$34,MATCH(1,($AN$3:$AN$34=$AR72&amp;$AQ72)*($R$3:$R$34=CM$3),0),0),"")</f>
        <v/>
      </c>
      <c r="CN72" s="157" t="str">
        <f t="array" ref="CN72">IFERROR(INDEX($S$3:$S$34,MATCH(1,($AN$3:$AN$34=$AR72&amp;$AQ72)*($R$3:$R$34=CN$3),0),0),"")</f>
        <v/>
      </c>
      <c r="CO72" s="159" t="str">
        <f t="array" ref="CO72">IFERROR(INDEX($Q$3:$Q$34,MATCH(1,($AN$3:$AN$34=$AR72&amp;$AQ72)*($R$3:$R$34=CO$3),0),0),"")</f>
        <v/>
      </c>
      <c r="CP72" s="157" t="str">
        <f t="array" ref="CP72">IFERROR(INDEX($T$3:$T$34,MATCH(1,($AN$3:$AN$34=$AR72&amp;$AQ72)*($R$3:$R$34=CP$3),0),0),"")</f>
        <v/>
      </c>
      <c r="CQ72" s="157" t="str">
        <f t="array" ref="CQ72">IFERROR(INDEX($U$3:$U$34,MATCH(1,($AN$3:$AN$34=$AR72&amp;$AQ72)*($R$3:$R$34=CQ$3),0),0),"")</f>
        <v/>
      </c>
      <c r="CR72" s="157" t="str">
        <f t="array" ref="CR72">IFERROR(INDEX($S$3:$S$34,MATCH(1,($AN$3:$AN$34=$AR72&amp;$AQ72)*($R$3:$R$34=CR$3),0),0),"")</f>
        <v/>
      </c>
      <c r="CS72" s="159" t="str">
        <f t="array" ref="CS72">IFERROR(INDEX($Q$3:$Q$34,MATCH(1,($AN$3:$AN$34=$AR72&amp;$AQ72)*($R$3:$R$34=CS$3),0),0),"")</f>
        <v/>
      </c>
      <c r="CT72" s="157" t="str">
        <f t="array" ref="CT72">IFERROR(INDEX($T$3:$T$34,MATCH(1,($AN$3:$AN$34=$AR72&amp;$AQ72)*($R$3:$R$34=CT$3),0),0),"")</f>
        <v/>
      </c>
      <c r="CU72" s="157" t="str">
        <f t="array" ref="CU72">IFERROR(INDEX($U$3:$U$34,MATCH(1,($AN$3:$AN$34=$AR72&amp;$AQ72)*($R$3:$R$34=CU$3),0),0),"")</f>
        <v/>
      </c>
      <c r="CV72" s="157" t="str">
        <f t="array" ref="CV72">IFERROR(INDEX($S$3:$S$34,MATCH(1,($AN$3:$AN$34=$AR72&amp;$AQ72)*($R$3:$R$34=CV$3),0),0),"")</f>
        <v/>
      </c>
      <c r="CW72" s="159" t="str">
        <f t="array" ref="CW72">IFERROR(INDEX($Q$3:$Q$34,MATCH(1,($AN$3:$AN$34=$AR72&amp;$AQ72)*($R$3:$R$34=CW$3),0),0),"")</f>
        <v/>
      </c>
      <c r="CX72" s="157" t="str">
        <f t="array" ref="CX72">IFERROR(INDEX($T$3:$T$34,MATCH(1,($AN$3:$AN$34=$AR72&amp;$AQ72)*($R$3:$R$34=CX$3),0),0),"")</f>
        <v/>
      </c>
      <c r="CY72" s="157" t="str">
        <f t="array" ref="CY72">IFERROR(INDEX($U$3:$U$34,MATCH(1,($AN$3:$AN$34=$AR72&amp;$AQ72)*($R$3:$R$34=CY$3),0),0),"")</f>
        <v/>
      </c>
      <c r="CZ72" s="157" t="str">
        <f t="array" ref="CZ72">IFERROR(INDEX($S$3:$S$34,MATCH(1,($AN$3:$AN$34=$AR72&amp;$AQ72)*($R$3:$R$34=CZ$3),0),0),"")</f>
        <v/>
      </c>
      <c r="DA72" s="159" t="str">
        <f t="array" ref="DA72">IFERROR(INDEX($Q$3:$Q$34,MATCH(1,($AN$3:$AN$34=$AR72&amp;$AQ72)*($R$3:$R$34=DA$3),0),0),"")</f>
        <v/>
      </c>
      <c r="DB72" s="157" t="str">
        <f t="array" ref="DB72">IFERROR(INDEX($T$3:$T$34,MATCH(1,($AN$3:$AN$34=$AR72&amp;$AQ72)*($R$3:$R$34=DB$3),0),0),"")</f>
        <v/>
      </c>
      <c r="DC72" s="157" t="str">
        <f t="array" ref="DC72">IFERROR(INDEX($U$3:$U$34,MATCH(1,($AN$3:$AN$34=$AR72&amp;$AQ72)*($R$3:$R$34=DC$3),0),0),"")</f>
        <v/>
      </c>
      <c r="DD72" s="157" t="str">
        <f t="array" ref="DD72">IFERROR(INDEX($AA$3:$AA$66,MATCH(1,($AO$3:$AO$66=$AR72&amp;$AQ72)*($Z$3:$Z$66=DD$3),0),0),"")</f>
        <v/>
      </c>
      <c r="DE72" s="159" t="str">
        <f t="array" ref="DE72">IFERROR(INDEX($Y$3:$Y$66,MATCH(1,($AO$3:$AO$66=$AR72&amp;$AQ72)*($Z$3:$Z$66=DE$3),0),0),"")</f>
        <v/>
      </c>
      <c r="DF72" s="157" t="str">
        <f t="array" ref="DF72">IFERROR(INDEX($AB$3:$AB$66,MATCH(1,($AO$3:$AO$66=$AR72&amp;$AQ72)*($Z$3:$Z$66=DF$3),0),0),"")</f>
        <v/>
      </c>
      <c r="DG72" s="157" t="str">
        <f t="array" ref="DG72">IFERROR(INDEX($AC$3:$AC$66,MATCH(1,($AO$3:$AO$66=$AR72&amp;$AQ72)*($Z$3:$Z$66=DG$3),0),0),"")</f>
        <v/>
      </c>
      <c r="DH72" s="157" t="str">
        <f t="array" ref="DH72">IFERROR(INDEX($AA$3:$AA$66,MATCH(1,($AO$3:$AO$66=$AR72&amp;$AQ72)*($Z$3:$Z$66=DH$3),0),0),"")</f>
        <v/>
      </c>
      <c r="DI72" s="159" t="str">
        <f t="array" ref="DI72">IFERROR(INDEX($Y$3:$Y$66,MATCH(1,($AO$3:$AO$66=$AR72&amp;$AQ72)*($Z$3:$Z$66=DI$3),0),0),"")</f>
        <v/>
      </c>
      <c r="DJ72" s="157" t="str">
        <f t="array" ref="DJ72">IFERROR(INDEX($AB$3:$AB$66,MATCH(1,($AO$3:$AO$66=$AR72&amp;$AQ72)*($Z$3:$Z$66=DJ$3),0),0),"")</f>
        <v/>
      </c>
      <c r="DK72" s="157" t="str">
        <f t="array" ref="DK72">IFERROR(INDEX($AC$3:$AC$66,MATCH(1,($AO$3:$AO$66=$AR72&amp;$AQ72)*($Z$3:$Z$66=DK$3),0),0),"")</f>
        <v/>
      </c>
      <c r="DL72" s="157" t="str">
        <f t="array" ref="DL72">IFERROR(INDEX($AA$3:$AA$66,MATCH(1,($AO$3:$AO$66=$AR72&amp;$AQ72)*($Z$3:$Z$66=DL$3),0),0),"")</f>
        <v/>
      </c>
      <c r="DM72" s="159" t="str">
        <f t="array" ref="DM72">IFERROR(INDEX($Y$3:$Y$66,MATCH(1,($AO$3:$AO$66=$AR72&amp;$AQ72)*($Z$3:$Z$66=DM$3),0),0),"")</f>
        <v/>
      </c>
      <c r="DN72" s="157" t="str">
        <f t="array" ref="DN72">IFERROR(INDEX($AB$3:$AB$66,MATCH(1,($AO$3:$AO$66=$AR72&amp;$AQ72)*($Z$3:$Z$66=DN$3),0),0),"")</f>
        <v/>
      </c>
      <c r="DO72" s="157" t="str">
        <f t="array" ref="DO72">IFERROR(INDEX($AC$3:$AC$66,MATCH(1,($AO$3:$AO$66=$AR72&amp;$AQ72)*($Z$3:$Z$66=DO$3),0),0),"")</f>
        <v/>
      </c>
      <c r="DP72" s="157" t="str">
        <f t="array" ref="DP72">IFERROR(INDEX($AA$3:$AA$66,MATCH(1,($AO$3:$AO$66=$AR72&amp;$AQ72)*($Z$3:$Z$66=DP$3),0),0),"")</f>
        <v/>
      </c>
      <c r="DQ72" s="159" t="str">
        <f t="array" ref="DQ72">IFERROR(INDEX($Y$3:$Y$66,MATCH(1,($AO$3:$AO$66=$AR72&amp;$AQ72)*($Z$3:$Z$66=DQ$3),0),0),"")</f>
        <v/>
      </c>
      <c r="DR72" s="157" t="str">
        <f t="array" ref="DR72">IFERROR(INDEX($AB$3:$AB$66,MATCH(1,($AO$3:$AO$66=$AR72&amp;$AQ72)*($Z$3:$Z$66=DR$3),0),0),"")</f>
        <v/>
      </c>
      <c r="DS72" s="157" t="str">
        <f t="array" ref="DS72">IFERROR(INDEX($AC$3:$AC$66,MATCH(1,($AO$3:$AO$66=$AR72&amp;$AQ72)*($Z$3:$Z$66=DS$3),0),0),"")</f>
        <v/>
      </c>
      <c r="DT72" s="157" t="str">
        <f t="array" ref="DT72">IFERROR(INDEX($AA$3:$AA$66,MATCH(1,($AO$3:$AO$66=$AR72&amp;$AQ72)*($Z$3:$Z$66=DT$3),0),0),"")</f>
        <v/>
      </c>
      <c r="DU72" s="159" t="str">
        <f t="array" ref="DU72">IFERROR(INDEX($Y$3:$Y$66,MATCH(1,($AO$3:$AO$66=$AR72&amp;$AQ72)*($Z$3:$Z$66=DU$3),0),0),"")</f>
        <v/>
      </c>
      <c r="DV72" s="157" t="str">
        <f t="array" ref="DV72">IFERROR(INDEX($AB$3:$AB$66,MATCH(1,($AO$3:$AO$66=$AR72&amp;$AQ72)*($Z$3:$Z$66=DV$3),0),0),"")</f>
        <v/>
      </c>
      <c r="DW72" s="157" t="str">
        <f t="array" ref="DW72">IFERROR(INDEX($AC$3:$AC$66,MATCH(1,($AO$3:$AO$66=$AR72&amp;$AQ72)*($Z$3:$Z$66=DW$3),0),0),"")</f>
        <v/>
      </c>
      <c r="DX72" s="157" t="str">
        <f t="array" ref="DX72">IFERROR(INDEX($AA$3:$AA$66,MATCH(1,($AO$3:$AO$66=$AR72&amp;$AQ72)*($Z$3:$Z$66=DX$3),0),0),"")</f>
        <v/>
      </c>
      <c r="DY72" s="159" t="str">
        <f t="array" ref="DY72">IFERROR(INDEX($Y$3:$Y$66,MATCH(1,($AO$3:$AO$66=$AR72&amp;$AQ72)*($Z$3:$Z$66=DY$3),0),0),"")</f>
        <v/>
      </c>
      <c r="DZ72" s="157" t="str">
        <f t="array" ref="DZ72">IFERROR(INDEX($AB$3:$AB$66,MATCH(1,($AO$3:$AO$66=$AR72&amp;$AQ72)*($Z$3:$Z$66=DZ$3),0),0),"")</f>
        <v/>
      </c>
      <c r="EA72" s="157" t="str">
        <f t="array" ref="EA72">IFERROR(INDEX($AC$3:$AC$66,MATCH(1,($AO$3:$AO$66=$AR72&amp;$AQ72)*($Z$3:$Z$66=EA$3),0),0),"")</f>
        <v/>
      </c>
      <c r="EB72" s="157" t="str">
        <f t="array" ref="EB72">IFERROR(INDEX($AA$3:$AA$66,MATCH(1,($AO$3:$AO$66=$AR72&amp;$AQ72)*($Z$3:$Z$66=EB$3),0),0),"")</f>
        <v/>
      </c>
      <c r="EC72" s="159" t="str">
        <f t="array" ref="EC72">IFERROR(INDEX($Y$3:$Y$66,MATCH(1,($AO$3:$AO$66=$AR72&amp;$AQ72)*($Z$3:$Z$66=EC$3),0),0),"")</f>
        <v/>
      </c>
      <c r="ED72" s="157" t="str">
        <f t="array" ref="ED72">IFERROR(INDEX($AB$3:$AB$66,MATCH(1,($AO$3:$AO$66=$AR72&amp;$AQ72)*($Z$3:$Z$66=ED$3),0),0),"")</f>
        <v/>
      </c>
      <c r="EE72" s="157" t="str">
        <f t="array" ref="EE72">IFERROR(INDEX($AC$3:$AC$66,MATCH(1,($AO$3:$AO$66=$AR72&amp;$AQ72)*($Z$3:$Z$66=EE$3),0),0),"")</f>
        <v/>
      </c>
      <c r="EF72" s="157" t="str">
        <f t="array" ref="EF72">IFERROR(INDEX($AI$3:$AI$130,MATCH(1,($AP$3:$AP$130=$AR72&amp;$AQ72)*($AH$3:$AH$130=EF$3),0),0),"")</f>
        <v/>
      </c>
      <c r="EG72" s="159" t="str">
        <f t="array" ref="EG72">IFERROR(INDEX($AG$3:$AG$130,MATCH(1,($AP$3:$AP$130=$AR72&amp;$AQ72)*($AH$3:$AH$130=EG$3),0),0),"")</f>
        <v/>
      </c>
      <c r="EH72" s="157" t="str">
        <f t="array" ref="EH72">IFERROR(INDEX($AJ$3:$AJ$130,MATCH(1,($AP$3:$AP$130=$AR72&amp;$AQ72)*($AH$3:$AH$130=EH$3),0),0),"")</f>
        <v/>
      </c>
      <c r="EI72" s="157" t="str">
        <f t="array" ref="EI72">IFERROR(INDEX($AK$3:$AK$130,MATCH(1,($AP$3:$AP$130=$AR72&amp;$AQ72)*($AH$3:$AH$130=EI$3),0),0),"")</f>
        <v/>
      </c>
      <c r="EJ72" s="157" t="str">
        <f t="array" ref="EJ72">IFERROR(INDEX($AI$3:$AI$130,MATCH(1,($AP$3:$AP$130=$AR72&amp;$AQ72)*($AH$3:$AH$130=EJ$3),0),0),"")</f>
        <v/>
      </c>
      <c r="EK72" s="159" t="str">
        <f t="array" ref="EK72">IFERROR(INDEX($AG$3:$AG$130,MATCH(1,($AP$3:$AP$130=$AR72&amp;$AQ72)*($AH$3:$AH$130=EK$3),0),0),"")</f>
        <v/>
      </c>
      <c r="EL72" s="157" t="str">
        <f t="array" ref="EL72">IFERROR(INDEX($AJ$3:$AJ$130,MATCH(1,($AP$3:$AP$130=$AR72&amp;$AQ72)*($AH$3:$AH$130=EL$3),0),0),"")</f>
        <v/>
      </c>
      <c r="EM72" s="157" t="str">
        <f t="array" ref="EM72">IFERROR(INDEX($AK$3:$AK$130,MATCH(1,($AP$3:$AP$130=$AR72&amp;$AQ72)*($AH$3:$AH$130=EM$3),0),0),"")</f>
        <v/>
      </c>
      <c r="EN72" s="157" t="str">
        <f t="array" ref="EN72">IFERROR(INDEX($AI$3:$AI$130,MATCH(1,($AP$3:$AP$130=$AR72&amp;$AQ72)*($AH$3:$AH$130=EN$3),0),0),"")</f>
        <v/>
      </c>
      <c r="EO72" s="159" t="str">
        <f t="array" ref="EO72">IFERROR(INDEX($AG$3:$AG$130,MATCH(1,($AP$3:$AP$130=$AR72&amp;$AQ72)*($AH$3:$AH$130=EO$3),0),0),"")</f>
        <v/>
      </c>
      <c r="EP72" s="157" t="str">
        <f t="array" ref="EP72">IFERROR(INDEX($AJ$3:$AJ$130,MATCH(1,($AP$3:$AP$130=$AR72&amp;$AQ72)*($AH$3:$AH$130=EP$3),0),0),"")</f>
        <v/>
      </c>
      <c r="EQ72" s="157" t="str">
        <f t="array" ref="EQ72">IFERROR(INDEX($AK$3:$AK$130,MATCH(1,($AP$3:$AP$130=$AR72&amp;$AQ72)*($AH$3:$AH$130=EQ$3),0),0),"")</f>
        <v/>
      </c>
      <c r="ER72" s="157" t="str">
        <f t="array" ref="ER72">IFERROR(INDEX($AI$3:$AI$130,MATCH(1,($AP$3:$AP$130=$AR72&amp;$AQ72)*($AH$3:$AH$130=ER$3),0),0),"")</f>
        <v/>
      </c>
      <c r="ES72" s="159" t="str">
        <f t="array" ref="ES72">IFERROR(INDEX($AG$3:$AG$130,MATCH(1,($AP$3:$AP$130=$AR72&amp;$AQ72)*($AH$3:$AH$130=ES$3),0),0),"")</f>
        <v/>
      </c>
      <c r="ET72" s="157" t="str">
        <f t="array" ref="ET72">IFERROR(INDEX($AJ$3:$AJ$130,MATCH(1,($AP$3:$AP$130=$AR72&amp;$AQ72)*($AH$3:$AH$130=ET$3),0),0),"")</f>
        <v/>
      </c>
      <c r="EU72" s="157" t="str">
        <f t="array" ref="EU72">IFERROR(INDEX($AK$3:$AK$130,MATCH(1,($AP$3:$AP$130=$AR72&amp;$AQ72)*($AH$3:$AH$130=EU$3),0),0),"")</f>
        <v/>
      </c>
      <c r="EV72" s="157" t="str">
        <f t="array" ref="EV72">IFERROR(INDEX($AI$3:$AI$130,MATCH(1,($AP$3:$AP$130=$AR72&amp;$AQ72)*($AH$3:$AH$130=EV$3),0),0),"")</f>
        <v/>
      </c>
      <c r="EW72" s="159" t="str">
        <f t="array" ref="EW72">IFERROR(INDEX($AG$3:$AG$130,MATCH(1,($AP$3:$AP$130=$AR72&amp;$AQ72)*($AH$3:$AH$130=EW$3),0),0),"")</f>
        <v/>
      </c>
      <c r="EX72" s="157" t="str">
        <f t="array" ref="EX72">IFERROR(INDEX($AJ$3:$AJ$130,MATCH(1,($AP$3:$AP$130=$AR72&amp;$AQ72)*($AH$3:$AH$130=EX$3),0),0),"")</f>
        <v/>
      </c>
      <c r="EY72" s="157" t="str">
        <f t="array" ref="EY72">IFERROR(INDEX($AK$3:$AK$130,MATCH(1,($AP$3:$AP$130=$AR72&amp;$AQ72)*($AH$3:$AH$130=EY$3),0),0),"")</f>
        <v/>
      </c>
      <c r="EZ72" s="157" t="str">
        <f t="array" ref="EZ72">IFERROR(INDEX($AI$3:$AI$130,MATCH(1,($AP$3:$AP$130=$AR72&amp;$AQ72)*($AH$3:$AH$130=EZ$3),0),0),"")</f>
        <v/>
      </c>
      <c r="FA72" s="159" t="str">
        <f t="array" ref="FA72">IFERROR(INDEX($AG$3:$AG$130,MATCH(1,($AP$3:$AP$130=$AR72&amp;$AQ72)*($AH$3:$AH$130=FA$3),0),0),"")</f>
        <v/>
      </c>
      <c r="FB72" s="157" t="str">
        <f t="array" ref="FB72">IFERROR(INDEX($AJ$3:$AJ$130,MATCH(1,($AP$3:$AP$130=$AR72&amp;$AQ72)*($AH$3:$AH$130=FB$3),0),0),"")</f>
        <v/>
      </c>
      <c r="FC72" s="157" t="str">
        <f t="array" ref="FC72">IFERROR(INDEX($AK$3:$AK$130,MATCH(1,($AP$3:$AP$130=$AR72&amp;$AQ72)*($AH$3:$AH$130=FC$3),0),0),"")</f>
        <v/>
      </c>
      <c r="FD72" s="157" t="str">
        <f t="array" ref="FD72">IFERROR(INDEX($AI$3:$AI$130,MATCH(1,($AP$3:$AP$130=$AR72&amp;$AQ72)*($AH$3:$AH$130=FD$3),0),0),"")</f>
        <v/>
      </c>
      <c r="FE72" s="159" t="str">
        <f t="array" ref="FE72">IFERROR(INDEX($AG$3:$AG$130,MATCH(1,($AP$3:$AP$130=$AR72&amp;$AQ72)*($AH$3:$AH$130=FE$3),0),0),"")</f>
        <v/>
      </c>
      <c r="FF72" s="157" t="str">
        <f t="array" ref="FF72">IFERROR(INDEX($AJ$3:$AJ$130,MATCH(1,($AP$3:$AP$130=$AR72&amp;$AQ72)*($AH$3:$AH$130=FF$3),0),0),"")</f>
        <v/>
      </c>
      <c r="FG72" s="157" t="str">
        <f t="array" ref="FG72">IFERROR(INDEX($AK$3:$AK$130,MATCH(1,($AP$3:$AP$130=$AR72&amp;$AQ72)*($AH$3:$AH$130=FG$3),0),0),"")</f>
        <v/>
      </c>
    </row>
    <row r="73" spans="2:163" ht="13.8" x14ac:dyDescent="0.25">
      <c r="B73" s="155">
        <f>dummy1!O79</f>
        <v>71</v>
      </c>
      <c r="C73" s="156">
        <f>dummy1!P79</f>
        <v>42041</v>
      </c>
      <c r="D73" s="157">
        <f>dummy1!Q79</f>
        <v>0.625</v>
      </c>
      <c r="E73" s="155" t="str">
        <f>dummy1!R79</f>
        <v>Court 7</v>
      </c>
      <c r="AE73" s="156"/>
      <c r="AF73" s="156"/>
      <c r="AG73" s="155" t="str">
        <f t="shared" si="71"/>
        <v/>
      </c>
      <c r="AH73" s="155" t="str">
        <f t="shared" si="72"/>
        <v/>
      </c>
      <c r="AI73" s="155" t="str">
        <f t="shared" si="73"/>
        <v/>
      </c>
      <c r="AJ73" s="155" t="str">
        <f t="shared" si="74"/>
        <v/>
      </c>
      <c r="AK73" s="155" t="str">
        <f t="shared" si="75"/>
        <v/>
      </c>
      <c r="AL73" s="154">
        <f>IF(dummy1!B80=dummy1!B79,IF(dummy1!C80&gt;1,AL72,AL72+1),1)</f>
        <v>1</v>
      </c>
      <c r="AP73" s="155" t="str">
        <f t="shared" si="76"/>
        <v>1Court 7</v>
      </c>
      <c r="AQ73" s="155" t="str">
        <f t="shared" si="69"/>
        <v>Court 9</v>
      </c>
      <c r="AR73" s="155">
        <f t="shared" si="68"/>
        <v>5</v>
      </c>
      <c r="AS73" s="155">
        <f t="shared" ca="1" si="78"/>
        <v>9</v>
      </c>
      <c r="AT73" s="155">
        <f t="shared" ca="1" si="79"/>
        <v>0</v>
      </c>
      <c r="AU73" s="155">
        <f t="shared" ca="1" si="80"/>
        <v>0</v>
      </c>
      <c r="AV73" s="155">
        <f t="shared" ca="1" si="81"/>
        <v>0</v>
      </c>
      <c r="AW73" s="155">
        <f t="shared" ca="1" si="82"/>
        <v>0</v>
      </c>
      <c r="AX73" s="155">
        <f t="shared" ca="1" si="83"/>
        <v>0</v>
      </c>
      <c r="AY73" s="155">
        <f t="shared" ca="1" si="84"/>
        <v>0</v>
      </c>
      <c r="AZ73" s="157" t="str">
        <f t="array" aca="1" ref="AZ73" ca="1">IFERROR(INDEX($K$3:$K$18,MATCH(1,($AM$3:$AM$18=$AR73&amp;$AQ73)*($J$3:$J$18=AZ$3),0),0),"")</f>
        <v/>
      </c>
      <c r="BA73" s="159" t="str">
        <f t="array" aca="1" ref="BA73" ca="1">IFERROR(INDEX($I$3:$I$18,MATCH(1,($AM$3:$AM$18=$AR73&amp;$AQ73)*($J$3:$J$18=BA$3),0),0),"")</f>
        <v/>
      </c>
      <c r="BB73" s="157" t="str">
        <f t="array" aca="1" ref="BB73" ca="1">IFERROR(INDEX($L$3:$L$18,MATCH(1,($AM$3:$AM$18=$AR73&amp;$AQ73)*($J$3:$J$18=BB$3),0),0),"")</f>
        <v/>
      </c>
      <c r="BC73" s="157" t="str">
        <f t="array" aca="1" ref="BC73" ca="1">IFERROR(INDEX($M$3:$M$18,MATCH(1,($AM$3:$AM$18=$AR73&amp;$AQ73)*($J$3:$J$18=BC$3),0),0),"")</f>
        <v/>
      </c>
      <c r="BD73" s="157" t="str">
        <f t="array" aca="1" ref="BD73" ca="1">IFERROR(INDEX($K$3:$K$18,MATCH(1,($AM$3:$AM$18=$AR73&amp;$AQ73)*($J$3:$J$18=BD$3),0),0),"")</f>
        <v/>
      </c>
      <c r="BE73" s="159" t="str">
        <f t="array" aca="1" ref="BE73" ca="1">IFERROR(INDEX($I$3:$I$18,MATCH(1,($AM$3:$AM$18=$AR73&amp;$AQ73)*($J$3:$J$18=BE$3),0),0),"")</f>
        <v/>
      </c>
      <c r="BF73" s="157" t="str">
        <f t="array" aca="1" ref="BF73" ca="1">IFERROR(INDEX($L$3:$L$18,MATCH(1,($AM$3:$AM$18=$AR73&amp;$AQ73)*($J$3:$J$18=BF$3),0),0),"")</f>
        <v/>
      </c>
      <c r="BG73" s="157" t="str">
        <f t="array" aca="1" ref="BG73" ca="1">IFERROR(INDEX($M$3:$M$18,MATCH(1,($AM$3:$AM$18=$AR73&amp;$AQ73)*($J$3:$J$18=BG$3),0),0),"")</f>
        <v/>
      </c>
      <c r="BH73" s="157" t="str">
        <f t="array" aca="1" ref="BH73" ca="1">IFERROR(INDEX($K$3:$K$18,MATCH(1,($AM$3:$AM$18=$AR73&amp;$AQ73)*($J$3:$J$18=BH$3),0),0),"")</f>
        <v/>
      </c>
      <c r="BI73" s="159" t="str">
        <f t="array" aca="1" ref="BI73" ca="1">IFERROR(INDEX($I$3:$I$18,MATCH(1,($AM$3:$AM$18=$AR73&amp;$AQ73)*($J$3:$J$18=BI$3),0),0),"")</f>
        <v/>
      </c>
      <c r="BJ73" s="157" t="str">
        <f t="array" aca="1" ref="BJ73" ca="1">IFERROR(INDEX($L$3:$L$18,MATCH(1,($AM$3:$AM$18=$AR73&amp;$AQ73)*($J$3:$J$18=BJ$3),0),0),"")</f>
        <v/>
      </c>
      <c r="BK73" s="157" t="str">
        <f t="array" aca="1" ref="BK73" ca="1">IFERROR(INDEX($M$3:$M$18,MATCH(1,($AM$3:$AM$18=$AR73&amp;$AQ73)*($J$3:$J$18=BK$3),0),0),"")</f>
        <v/>
      </c>
      <c r="BL73" s="157" t="str">
        <f t="array" aca="1" ref="BL73" ca="1">IFERROR(INDEX($K$3:$K$18,MATCH(1,($AM$3:$AM$18=$AR73&amp;$AQ73)*($J$3:$J$18=BL$3),0),0),"")</f>
        <v/>
      </c>
      <c r="BM73" s="159" t="str">
        <f t="array" aca="1" ref="BM73" ca="1">IFERROR(INDEX($I$3:$I$18,MATCH(1,($AM$3:$AM$18=$AR73&amp;$AQ73)*($J$3:$J$18=BM$3),0),0),"")</f>
        <v/>
      </c>
      <c r="BN73" s="157" t="str">
        <f t="array" aca="1" ref="BN73" ca="1">IFERROR(INDEX($L$3:$L$18,MATCH(1,($AM$3:$AM$18=$AR73&amp;$AQ73)*($J$3:$J$18=BN$3),0),0),"")</f>
        <v/>
      </c>
      <c r="BO73" s="157" t="str">
        <f t="array" aca="1" ref="BO73" ca="1">IFERROR(INDEX($M$3:$M$18,MATCH(1,($AM$3:$AM$18=$AR73&amp;$AQ73)*($J$3:$J$18=BO$3),0),0),"")</f>
        <v/>
      </c>
      <c r="BP73" s="157" t="str">
        <f t="array" aca="1" ref="BP73" ca="1">IFERROR(INDEX($K$3:$K$18,MATCH(1,($AM$3:$AM$18=$AR73&amp;$AQ73)*($J$3:$J$18=BP$3),0),0),"")</f>
        <v/>
      </c>
      <c r="BQ73" s="159" t="str">
        <f t="array" aca="1" ref="BQ73" ca="1">IFERROR(INDEX($I$3:$I$18,MATCH(1,($AM$3:$AM$18=$AR73&amp;$AQ73)*($J$3:$J$18=BQ$3),0),0),"")</f>
        <v/>
      </c>
      <c r="BR73" s="157" t="str">
        <f t="array" aca="1" ref="BR73" ca="1">IFERROR(INDEX($L$3:$L$18,MATCH(1,($AM$3:$AM$18=$AR73&amp;$AQ73)*($J$3:$J$18=BR$3),0),0),"")</f>
        <v/>
      </c>
      <c r="BS73" s="157" t="str">
        <f t="array" aca="1" ref="BS73" ca="1">IFERROR(INDEX($M$3:$M$18,MATCH(1,($AM$3:$AM$18=$AR73&amp;$AQ73)*($J$3:$J$18=BS$3),0),0),"")</f>
        <v/>
      </c>
      <c r="BT73" s="157" t="str">
        <f t="array" aca="1" ref="BT73" ca="1">IFERROR(INDEX($K$3:$K$18,MATCH(1,($AM$3:$AM$18=$AR73&amp;$AQ73)*($J$3:$J$18=BT$3),0),0),"")</f>
        <v/>
      </c>
      <c r="BU73" s="159" t="str">
        <f t="array" aca="1" ref="BU73" ca="1">IFERROR(INDEX($I$3:$I$18,MATCH(1,($AM$3:$AM$18=$AR73&amp;$AQ73)*($J$3:$J$18=BU$3),0),0),"")</f>
        <v/>
      </c>
      <c r="BV73" s="157" t="str">
        <f t="array" aca="1" ref="BV73" ca="1">IFERROR(INDEX($L$3:$L$18,MATCH(1,($AM$3:$AM$18=$AR73&amp;$AQ73)*($J$3:$J$18=BV$3),0),0),"")</f>
        <v/>
      </c>
      <c r="BW73" s="157" t="str">
        <f t="array" aca="1" ref="BW73" ca="1">IFERROR(INDEX($M$3:$M$18,MATCH(1,($AM$3:$AM$18=$AR73&amp;$AQ73)*($J$3:$J$18=BW$3),0),0),"")</f>
        <v/>
      </c>
      <c r="BX73" s="157" t="str">
        <f t="array" aca="1" ref="BX73" ca="1">IFERROR(INDEX($K$3:$K$18,MATCH(1,($AM$3:$AM$18=$AR73&amp;$AQ73)*($J$3:$J$18=BX$3),0),0),"")</f>
        <v/>
      </c>
      <c r="BY73" s="159" t="str">
        <f t="array" aca="1" ref="BY73" ca="1">IFERROR(INDEX($I$3:$I$18,MATCH(1,($AM$3:$AM$18=$AR73&amp;$AQ73)*($J$3:$J$18=BY$3),0),0),"")</f>
        <v/>
      </c>
      <c r="BZ73" s="157" t="str">
        <f t="array" aca="1" ref="BZ73" ca="1">IFERROR(INDEX($L$3:$L$18,MATCH(1,($AM$3:$AM$18=$AR73&amp;$AQ73)*($J$3:$J$18=BZ$3),0),0),"")</f>
        <v/>
      </c>
      <c r="CA73" s="157" t="str">
        <f t="array" aca="1" ref="CA73" ca="1">IFERROR(INDEX($M$3:$M$18,MATCH(1,($AM$3:$AM$18=$AR73&amp;$AQ73)*($J$3:$J$18=CA$3),0),0),"")</f>
        <v/>
      </c>
      <c r="CB73" s="157" t="str">
        <f t="array" ref="CB73">IFERROR(INDEX($S$3:$S$34,MATCH(1,($AN$3:$AN$34=$AR73&amp;$AQ73)*($R$3:$R$34=CB$3),0),0),"")</f>
        <v/>
      </c>
      <c r="CC73" s="159" t="str">
        <f t="array" ref="CC73">IFERROR(INDEX($Q$3:$Q$34,MATCH(1,($AN$3:$AN$34=$AR73&amp;$AQ73)*($R$3:$R$34=CC$3),0),0),"")</f>
        <v/>
      </c>
      <c r="CD73" s="157" t="str">
        <f t="array" ref="CD73">IFERROR(INDEX($T$3:$T$34,MATCH(1,($AN$3:$AN$34=$AR73&amp;$AQ73)*($R$3:$R$34=CD$3),0),0),"")</f>
        <v/>
      </c>
      <c r="CE73" s="157" t="str">
        <f t="array" ref="CE73">IFERROR(INDEX($U$3:$U$34,MATCH(1,($AN$3:$AN$34=$AR73&amp;$AQ73)*($R$3:$R$34=CE$3),0),0),"")</f>
        <v/>
      </c>
      <c r="CF73" s="157" t="str">
        <f t="array" ref="CF73">IFERROR(INDEX($S$3:$S$34,MATCH(1,($AN$3:$AN$34=$AR73&amp;$AQ73)*($R$3:$R$34=CF$3),0),0),"")</f>
        <v/>
      </c>
      <c r="CG73" s="159" t="str">
        <f t="array" ref="CG73">IFERROR(INDEX($Q$3:$Q$34,MATCH(1,($AN$3:$AN$34=$AR73&amp;$AQ73)*($R$3:$R$34=CG$3),0),0),"")</f>
        <v/>
      </c>
      <c r="CH73" s="157" t="str">
        <f t="array" ref="CH73">IFERROR(INDEX($T$3:$T$34,MATCH(1,($AN$3:$AN$34=$AR73&amp;$AQ73)*($R$3:$R$34=CH$3),0),0),"")</f>
        <v/>
      </c>
      <c r="CI73" s="157" t="str">
        <f t="array" ref="CI73">IFERROR(INDEX($U$3:$U$34,MATCH(1,($AN$3:$AN$34=$AR73&amp;$AQ73)*($R$3:$R$34=CI$3),0),0),"")</f>
        <v/>
      </c>
      <c r="CJ73" s="157" t="str">
        <f t="array" ref="CJ73">IFERROR(INDEX($S$3:$S$34,MATCH(1,($AN$3:$AN$34=$AR73&amp;$AQ73)*($R$3:$R$34=CJ$3),0),0),"")</f>
        <v/>
      </c>
      <c r="CK73" s="159" t="str">
        <f t="array" ref="CK73">IFERROR(INDEX($Q$3:$Q$34,MATCH(1,($AN$3:$AN$34=$AR73&amp;$AQ73)*($R$3:$R$34=CK$3),0),0),"")</f>
        <v/>
      </c>
      <c r="CL73" s="157" t="str">
        <f t="array" ref="CL73">IFERROR(INDEX($T$3:$T$34,MATCH(1,($AN$3:$AN$34=$AR73&amp;$AQ73)*($R$3:$R$34=CL$3),0),0),"")</f>
        <v/>
      </c>
      <c r="CM73" s="157" t="str">
        <f t="array" ref="CM73">IFERROR(INDEX($U$3:$U$34,MATCH(1,($AN$3:$AN$34=$AR73&amp;$AQ73)*($R$3:$R$34=CM$3),0),0),"")</f>
        <v/>
      </c>
      <c r="CN73" s="157" t="str">
        <f t="array" ref="CN73">IFERROR(INDEX($S$3:$S$34,MATCH(1,($AN$3:$AN$34=$AR73&amp;$AQ73)*($R$3:$R$34=CN$3),0),0),"")</f>
        <v/>
      </c>
      <c r="CO73" s="159" t="str">
        <f t="array" ref="CO73">IFERROR(INDEX($Q$3:$Q$34,MATCH(1,($AN$3:$AN$34=$AR73&amp;$AQ73)*($R$3:$R$34=CO$3),0),0),"")</f>
        <v/>
      </c>
      <c r="CP73" s="157" t="str">
        <f t="array" ref="CP73">IFERROR(INDEX($T$3:$T$34,MATCH(1,($AN$3:$AN$34=$AR73&amp;$AQ73)*($R$3:$R$34=CP$3),0),0),"")</f>
        <v/>
      </c>
      <c r="CQ73" s="157" t="str">
        <f t="array" ref="CQ73">IFERROR(INDEX($U$3:$U$34,MATCH(1,($AN$3:$AN$34=$AR73&amp;$AQ73)*($R$3:$R$34=CQ$3),0),0),"")</f>
        <v/>
      </c>
      <c r="CR73" s="157" t="str">
        <f t="array" ref="CR73">IFERROR(INDEX($S$3:$S$34,MATCH(1,($AN$3:$AN$34=$AR73&amp;$AQ73)*($R$3:$R$34=CR$3),0),0),"")</f>
        <v/>
      </c>
      <c r="CS73" s="159" t="str">
        <f t="array" ref="CS73">IFERROR(INDEX($Q$3:$Q$34,MATCH(1,($AN$3:$AN$34=$AR73&amp;$AQ73)*($R$3:$R$34=CS$3),0),0),"")</f>
        <v/>
      </c>
      <c r="CT73" s="157" t="str">
        <f t="array" ref="CT73">IFERROR(INDEX($T$3:$T$34,MATCH(1,($AN$3:$AN$34=$AR73&amp;$AQ73)*($R$3:$R$34=CT$3),0),0),"")</f>
        <v/>
      </c>
      <c r="CU73" s="157" t="str">
        <f t="array" ref="CU73">IFERROR(INDEX($U$3:$U$34,MATCH(1,($AN$3:$AN$34=$AR73&amp;$AQ73)*($R$3:$R$34=CU$3),0),0),"")</f>
        <v/>
      </c>
      <c r="CV73" s="157" t="str">
        <f t="array" ref="CV73">IFERROR(INDEX($S$3:$S$34,MATCH(1,($AN$3:$AN$34=$AR73&amp;$AQ73)*($R$3:$R$34=CV$3),0),0),"")</f>
        <v/>
      </c>
      <c r="CW73" s="159" t="str">
        <f t="array" ref="CW73">IFERROR(INDEX($Q$3:$Q$34,MATCH(1,($AN$3:$AN$34=$AR73&amp;$AQ73)*($R$3:$R$34=CW$3),0),0),"")</f>
        <v/>
      </c>
      <c r="CX73" s="157" t="str">
        <f t="array" ref="CX73">IFERROR(INDEX($T$3:$T$34,MATCH(1,($AN$3:$AN$34=$AR73&amp;$AQ73)*($R$3:$R$34=CX$3),0),0),"")</f>
        <v/>
      </c>
      <c r="CY73" s="157" t="str">
        <f t="array" ref="CY73">IFERROR(INDEX($U$3:$U$34,MATCH(1,($AN$3:$AN$34=$AR73&amp;$AQ73)*($R$3:$R$34=CY$3),0),0),"")</f>
        <v/>
      </c>
      <c r="CZ73" s="157" t="str">
        <f t="array" ref="CZ73">IFERROR(INDEX($S$3:$S$34,MATCH(1,($AN$3:$AN$34=$AR73&amp;$AQ73)*($R$3:$R$34=CZ$3),0),0),"")</f>
        <v/>
      </c>
      <c r="DA73" s="159" t="str">
        <f t="array" ref="DA73">IFERROR(INDEX($Q$3:$Q$34,MATCH(1,($AN$3:$AN$34=$AR73&amp;$AQ73)*($R$3:$R$34=DA$3),0),0),"")</f>
        <v/>
      </c>
      <c r="DB73" s="157" t="str">
        <f t="array" ref="DB73">IFERROR(INDEX($T$3:$T$34,MATCH(1,($AN$3:$AN$34=$AR73&amp;$AQ73)*($R$3:$R$34=DB$3),0),0),"")</f>
        <v/>
      </c>
      <c r="DC73" s="157" t="str">
        <f t="array" ref="DC73">IFERROR(INDEX($U$3:$U$34,MATCH(1,($AN$3:$AN$34=$AR73&amp;$AQ73)*($R$3:$R$34=DC$3),0),0),"")</f>
        <v/>
      </c>
      <c r="DD73" s="157" t="str">
        <f t="array" ref="DD73">IFERROR(INDEX($AA$3:$AA$66,MATCH(1,($AO$3:$AO$66=$AR73&amp;$AQ73)*($Z$3:$Z$66=DD$3),0),0),"")</f>
        <v/>
      </c>
      <c r="DE73" s="159" t="str">
        <f t="array" ref="DE73">IFERROR(INDEX($Y$3:$Y$66,MATCH(1,($AO$3:$AO$66=$AR73&amp;$AQ73)*($Z$3:$Z$66=DE$3),0),0),"")</f>
        <v/>
      </c>
      <c r="DF73" s="157" t="str">
        <f t="array" ref="DF73">IFERROR(INDEX($AB$3:$AB$66,MATCH(1,($AO$3:$AO$66=$AR73&amp;$AQ73)*($Z$3:$Z$66=DF$3),0),0),"")</f>
        <v/>
      </c>
      <c r="DG73" s="157" t="str">
        <f t="array" ref="DG73">IFERROR(INDEX($AC$3:$AC$66,MATCH(1,($AO$3:$AO$66=$AR73&amp;$AQ73)*($Z$3:$Z$66=DG$3),0),0),"")</f>
        <v/>
      </c>
      <c r="DH73" s="157" t="str">
        <f t="array" ref="DH73">IFERROR(INDEX($AA$3:$AA$66,MATCH(1,($AO$3:$AO$66=$AR73&amp;$AQ73)*($Z$3:$Z$66=DH$3),0),0),"")</f>
        <v/>
      </c>
      <c r="DI73" s="159" t="str">
        <f t="array" ref="DI73">IFERROR(INDEX($Y$3:$Y$66,MATCH(1,($AO$3:$AO$66=$AR73&amp;$AQ73)*($Z$3:$Z$66=DI$3),0),0),"")</f>
        <v/>
      </c>
      <c r="DJ73" s="157" t="str">
        <f t="array" ref="DJ73">IFERROR(INDEX($AB$3:$AB$66,MATCH(1,($AO$3:$AO$66=$AR73&amp;$AQ73)*($Z$3:$Z$66=DJ$3),0),0),"")</f>
        <v/>
      </c>
      <c r="DK73" s="157" t="str">
        <f t="array" ref="DK73">IFERROR(INDEX($AC$3:$AC$66,MATCH(1,($AO$3:$AO$66=$AR73&amp;$AQ73)*($Z$3:$Z$66=DK$3),0),0),"")</f>
        <v/>
      </c>
      <c r="DL73" s="157" t="str">
        <f t="array" ref="DL73">IFERROR(INDEX($AA$3:$AA$66,MATCH(1,($AO$3:$AO$66=$AR73&amp;$AQ73)*($Z$3:$Z$66=DL$3),0),0),"")</f>
        <v/>
      </c>
      <c r="DM73" s="159" t="str">
        <f t="array" ref="DM73">IFERROR(INDEX($Y$3:$Y$66,MATCH(1,($AO$3:$AO$66=$AR73&amp;$AQ73)*($Z$3:$Z$66=DM$3),0),0),"")</f>
        <v/>
      </c>
      <c r="DN73" s="157" t="str">
        <f t="array" ref="DN73">IFERROR(INDEX($AB$3:$AB$66,MATCH(1,($AO$3:$AO$66=$AR73&amp;$AQ73)*($Z$3:$Z$66=DN$3),0),0),"")</f>
        <v/>
      </c>
      <c r="DO73" s="157" t="str">
        <f t="array" ref="DO73">IFERROR(INDEX($AC$3:$AC$66,MATCH(1,($AO$3:$AO$66=$AR73&amp;$AQ73)*($Z$3:$Z$66=DO$3),0),0),"")</f>
        <v/>
      </c>
      <c r="DP73" s="157" t="str">
        <f t="array" ref="DP73">IFERROR(INDEX($AA$3:$AA$66,MATCH(1,($AO$3:$AO$66=$AR73&amp;$AQ73)*($Z$3:$Z$66=DP$3),0),0),"")</f>
        <v/>
      </c>
      <c r="DQ73" s="159" t="str">
        <f t="array" ref="DQ73">IFERROR(INDEX($Y$3:$Y$66,MATCH(1,($AO$3:$AO$66=$AR73&amp;$AQ73)*($Z$3:$Z$66=DQ$3),0),0),"")</f>
        <v/>
      </c>
      <c r="DR73" s="157" t="str">
        <f t="array" ref="DR73">IFERROR(INDEX($AB$3:$AB$66,MATCH(1,($AO$3:$AO$66=$AR73&amp;$AQ73)*($Z$3:$Z$66=DR$3),0),0),"")</f>
        <v/>
      </c>
      <c r="DS73" s="157" t="str">
        <f t="array" ref="DS73">IFERROR(INDEX($AC$3:$AC$66,MATCH(1,($AO$3:$AO$66=$AR73&amp;$AQ73)*($Z$3:$Z$66=DS$3),0),0),"")</f>
        <v/>
      </c>
      <c r="DT73" s="157" t="str">
        <f t="array" ref="DT73">IFERROR(INDEX($AA$3:$AA$66,MATCH(1,($AO$3:$AO$66=$AR73&amp;$AQ73)*($Z$3:$Z$66=DT$3),0),0),"")</f>
        <v/>
      </c>
      <c r="DU73" s="159" t="str">
        <f t="array" ref="DU73">IFERROR(INDEX($Y$3:$Y$66,MATCH(1,($AO$3:$AO$66=$AR73&amp;$AQ73)*($Z$3:$Z$66=DU$3),0),0),"")</f>
        <v/>
      </c>
      <c r="DV73" s="157" t="str">
        <f t="array" ref="DV73">IFERROR(INDEX($AB$3:$AB$66,MATCH(1,($AO$3:$AO$66=$AR73&amp;$AQ73)*($Z$3:$Z$66=DV$3),0),0),"")</f>
        <v/>
      </c>
      <c r="DW73" s="157" t="str">
        <f t="array" ref="DW73">IFERROR(INDEX($AC$3:$AC$66,MATCH(1,($AO$3:$AO$66=$AR73&amp;$AQ73)*($Z$3:$Z$66=DW$3),0),0),"")</f>
        <v/>
      </c>
      <c r="DX73" s="157" t="str">
        <f t="array" ref="DX73">IFERROR(INDEX($AA$3:$AA$66,MATCH(1,($AO$3:$AO$66=$AR73&amp;$AQ73)*($Z$3:$Z$66=DX$3),0),0),"")</f>
        <v/>
      </c>
      <c r="DY73" s="159" t="str">
        <f t="array" ref="DY73">IFERROR(INDEX($Y$3:$Y$66,MATCH(1,($AO$3:$AO$66=$AR73&amp;$AQ73)*($Z$3:$Z$66=DY$3),0),0),"")</f>
        <v/>
      </c>
      <c r="DZ73" s="157" t="str">
        <f t="array" ref="DZ73">IFERROR(INDEX($AB$3:$AB$66,MATCH(1,($AO$3:$AO$66=$AR73&amp;$AQ73)*($Z$3:$Z$66=DZ$3),0),0),"")</f>
        <v/>
      </c>
      <c r="EA73" s="157" t="str">
        <f t="array" ref="EA73">IFERROR(INDEX($AC$3:$AC$66,MATCH(1,($AO$3:$AO$66=$AR73&amp;$AQ73)*($Z$3:$Z$66=EA$3),0),0),"")</f>
        <v/>
      </c>
      <c r="EB73" s="157" t="str">
        <f t="array" ref="EB73">IFERROR(INDEX($AA$3:$AA$66,MATCH(1,($AO$3:$AO$66=$AR73&amp;$AQ73)*($Z$3:$Z$66=EB$3),0),0),"")</f>
        <v/>
      </c>
      <c r="EC73" s="159" t="str">
        <f t="array" ref="EC73">IFERROR(INDEX($Y$3:$Y$66,MATCH(1,($AO$3:$AO$66=$AR73&amp;$AQ73)*($Z$3:$Z$66=EC$3),0),0),"")</f>
        <v/>
      </c>
      <c r="ED73" s="157" t="str">
        <f t="array" ref="ED73">IFERROR(INDEX($AB$3:$AB$66,MATCH(1,($AO$3:$AO$66=$AR73&amp;$AQ73)*($Z$3:$Z$66=ED$3),0),0),"")</f>
        <v/>
      </c>
      <c r="EE73" s="157" t="str">
        <f t="array" ref="EE73">IFERROR(INDEX($AC$3:$AC$66,MATCH(1,($AO$3:$AO$66=$AR73&amp;$AQ73)*($Z$3:$Z$66=EE$3),0),0),"")</f>
        <v/>
      </c>
      <c r="EF73" s="157" t="str">
        <f t="array" ref="EF73">IFERROR(INDEX($AI$3:$AI$130,MATCH(1,($AP$3:$AP$130=$AR73&amp;$AQ73)*($AH$3:$AH$130=EF$3),0),0),"")</f>
        <v/>
      </c>
      <c r="EG73" s="159" t="str">
        <f t="array" ref="EG73">IFERROR(INDEX($AG$3:$AG$130,MATCH(1,($AP$3:$AP$130=$AR73&amp;$AQ73)*($AH$3:$AH$130=EG$3),0),0),"")</f>
        <v/>
      </c>
      <c r="EH73" s="157" t="str">
        <f t="array" ref="EH73">IFERROR(INDEX($AJ$3:$AJ$130,MATCH(1,($AP$3:$AP$130=$AR73&amp;$AQ73)*($AH$3:$AH$130=EH$3),0),0),"")</f>
        <v/>
      </c>
      <c r="EI73" s="157" t="str">
        <f t="array" ref="EI73">IFERROR(INDEX($AK$3:$AK$130,MATCH(1,($AP$3:$AP$130=$AR73&amp;$AQ73)*($AH$3:$AH$130=EI$3),0),0),"")</f>
        <v/>
      </c>
      <c r="EJ73" s="157" t="str">
        <f t="array" ref="EJ73">IFERROR(INDEX($AI$3:$AI$130,MATCH(1,($AP$3:$AP$130=$AR73&amp;$AQ73)*($AH$3:$AH$130=EJ$3),0),0),"")</f>
        <v/>
      </c>
      <c r="EK73" s="159" t="str">
        <f t="array" ref="EK73">IFERROR(INDEX($AG$3:$AG$130,MATCH(1,($AP$3:$AP$130=$AR73&amp;$AQ73)*($AH$3:$AH$130=EK$3),0),0),"")</f>
        <v/>
      </c>
      <c r="EL73" s="157" t="str">
        <f t="array" ref="EL73">IFERROR(INDEX($AJ$3:$AJ$130,MATCH(1,($AP$3:$AP$130=$AR73&amp;$AQ73)*($AH$3:$AH$130=EL$3),0),0),"")</f>
        <v/>
      </c>
      <c r="EM73" s="157" t="str">
        <f t="array" ref="EM73">IFERROR(INDEX($AK$3:$AK$130,MATCH(1,($AP$3:$AP$130=$AR73&amp;$AQ73)*($AH$3:$AH$130=EM$3),0),0),"")</f>
        <v/>
      </c>
      <c r="EN73" s="157" t="str">
        <f t="array" ref="EN73">IFERROR(INDEX($AI$3:$AI$130,MATCH(1,($AP$3:$AP$130=$AR73&amp;$AQ73)*($AH$3:$AH$130=EN$3),0),0),"")</f>
        <v/>
      </c>
      <c r="EO73" s="159" t="str">
        <f t="array" ref="EO73">IFERROR(INDEX($AG$3:$AG$130,MATCH(1,($AP$3:$AP$130=$AR73&amp;$AQ73)*($AH$3:$AH$130=EO$3),0),0),"")</f>
        <v/>
      </c>
      <c r="EP73" s="157" t="str">
        <f t="array" ref="EP73">IFERROR(INDEX($AJ$3:$AJ$130,MATCH(1,($AP$3:$AP$130=$AR73&amp;$AQ73)*($AH$3:$AH$130=EP$3),0),0),"")</f>
        <v/>
      </c>
      <c r="EQ73" s="157" t="str">
        <f t="array" ref="EQ73">IFERROR(INDEX($AK$3:$AK$130,MATCH(1,($AP$3:$AP$130=$AR73&amp;$AQ73)*($AH$3:$AH$130=EQ$3),0),0),"")</f>
        <v/>
      </c>
      <c r="ER73" s="157" t="str">
        <f t="array" ref="ER73">IFERROR(INDEX($AI$3:$AI$130,MATCH(1,($AP$3:$AP$130=$AR73&amp;$AQ73)*($AH$3:$AH$130=ER$3),0),0),"")</f>
        <v/>
      </c>
      <c r="ES73" s="159" t="str">
        <f t="array" ref="ES73">IFERROR(INDEX($AG$3:$AG$130,MATCH(1,($AP$3:$AP$130=$AR73&amp;$AQ73)*($AH$3:$AH$130=ES$3),0),0),"")</f>
        <v/>
      </c>
      <c r="ET73" s="157" t="str">
        <f t="array" ref="ET73">IFERROR(INDEX($AJ$3:$AJ$130,MATCH(1,($AP$3:$AP$130=$AR73&amp;$AQ73)*($AH$3:$AH$130=ET$3),0),0),"")</f>
        <v/>
      </c>
      <c r="EU73" s="157" t="str">
        <f t="array" ref="EU73">IFERROR(INDEX($AK$3:$AK$130,MATCH(1,($AP$3:$AP$130=$AR73&amp;$AQ73)*($AH$3:$AH$130=EU$3),0),0),"")</f>
        <v/>
      </c>
      <c r="EV73" s="157" t="str">
        <f t="array" ref="EV73">IFERROR(INDEX($AI$3:$AI$130,MATCH(1,($AP$3:$AP$130=$AR73&amp;$AQ73)*($AH$3:$AH$130=EV$3),0),0),"")</f>
        <v/>
      </c>
      <c r="EW73" s="159" t="str">
        <f t="array" ref="EW73">IFERROR(INDEX($AG$3:$AG$130,MATCH(1,($AP$3:$AP$130=$AR73&amp;$AQ73)*($AH$3:$AH$130=EW$3),0),0),"")</f>
        <v/>
      </c>
      <c r="EX73" s="157" t="str">
        <f t="array" ref="EX73">IFERROR(INDEX($AJ$3:$AJ$130,MATCH(1,($AP$3:$AP$130=$AR73&amp;$AQ73)*($AH$3:$AH$130=EX$3),0),0),"")</f>
        <v/>
      </c>
      <c r="EY73" s="157" t="str">
        <f t="array" ref="EY73">IFERROR(INDEX($AK$3:$AK$130,MATCH(1,($AP$3:$AP$130=$AR73&amp;$AQ73)*($AH$3:$AH$130=EY$3),0),0),"")</f>
        <v/>
      </c>
      <c r="EZ73" s="157" t="str">
        <f t="array" ref="EZ73">IFERROR(INDEX($AI$3:$AI$130,MATCH(1,($AP$3:$AP$130=$AR73&amp;$AQ73)*($AH$3:$AH$130=EZ$3),0),0),"")</f>
        <v/>
      </c>
      <c r="FA73" s="159" t="str">
        <f t="array" ref="FA73">IFERROR(INDEX($AG$3:$AG$130,MATCH(1,($AP$3:$AP$130=$AR73&amp;$AQ73)*($AH$3:$AH$130=FA$3),0),0),"")</f>
        <v/>
      </c>
      <c r="FB73" s="157" t="str">
        <f t="array" ref="FB73">IFERROR(INDEX($AJ$3:$AJ$130,MATCH(1,($AP$3:$AP$130=$AR73&amp;$AQ73)*($AH$3:$AH$130=FB$3),0),0),"")</f>
        <v/>
      </c>
      <c r="FC73" s="157" t="str">
        <f t="array" ref="FC73">IFERROR(INDEX($AK$3:$AK$130,MATCH(1,($AP$3:$AP$130=$AR73&amp;$AQ73)*($AH$3:$AH$130=FC$3),0),0),"")</f>
        <v/>
      </c>
      <c r="FD73" s="157" t="str">
        <f t="array" ref="FD73">IFERROR(INDEX($AI$3:$AI$130,MATCH(1,($AP$3:$AP$130=$AR73&amp;$AQ73)*($AH$3:$AH$130=FD$3),0),0),"")</f>
        <v/>
      </c>
      <c r="FE73" s="159" t="str">
        <f t="array" ref="FE73">IFERROR(INDEX($AG$3:$AG$130,MATCH(1,($AP$3:$AP$130=$AR73&amp;$AQ73)*($AH$3:$AH$130=FE$3),0),0),"")</f>
        <v/>
      </c>
      <c r="FF73" s="157" t="str">
        <f t="array" ref="FF73">IFERROR(INDEX($AJ$3:$AJ$130,MATCH(1,($AP$3:$AP$130=$AR73&amp;$AQ73)*($AH$3:$AH$130=FF$3),0),0),"")</f>
        <v/>
      </c>
      <c r="FG73" s="157" t="str">
        <f t="array" ref="FG73">IFERROR(INDEX($AK$3:$AK$130,MATCH(1,($AP$3:$AP$130=$AR73&amp;$AQ73)*($AH$3:$AH$130=FG$3),0),0),"")</f>
        <v/>
      </c>
    </row>
    <row r="74" spans="2:163" ht="13.8" x14ac:dyDescent="0.25">
      <c r="B74" s="155">
        <f>dummy1!O80</f>
        <v>72</v>
      </c>
      <c r="C74" s="156">
        <f>dummy1!P80</f>
        <v>42041</v>
      </c>
      <c r="D74" s="157">
        <f>dummy1!Q80</f>
        <v>0.625</v>
      </c>
      <c r="E74" s="155" t="str">
        <f>dummy1!R80</f>
        <v>Court 8</v>
      </c>
      <c r="AE74" s="156"/>
      <c r="AF74" s="156"/>
      <c r="AG74" s="155" t="str">
        <f t="shared" si="71"/>
        <v/>
      </c>
      <c r="AH74" s="155" t="str">
        <f t="shared" si="72"/>
        <v/>
      </c>
      <c r="AI74" s="155" t="str">
        <f t="shared" si="73"/>
        <v/>
      </c>
      <c r="AJ74" s="155" t="str">
        <f t="shared" si="74"/>
        <v/>
      </c>
      <c r="AK74" s="155" t="str">
        <f t="shared" si="75"/>
        <v/>
      </c>
      <c r="AL74" s="154">
        <f>IF(dummy1!B81=dummy1!B80,IF(dummy1!C81&gt;1,AL73,AL73+1),1)</f>
        <v>1</v>
      </c>
      <c r="AP74" s="155" t="str">
        <f t="shared" si="76"/>
        <v>1Court 8</v>
      </c>
      <c r="AQ74" s="155" t="str">
        <f t="shared" si="69"/>
        <v>Court 9</v>
      </c>
      <c r="AR74" s="155">
        <f t="shared" si="68"/>
        <v>6</v>
      </c>
      <c r="AS74" s="155">
        <f t="shared" ca="1" si="78"/>
        <v>9</v>
      </c>
      <c r="AT74" s="155">
        <f t="shared" ca="1" si="79"/>
        <v>0</v>
      </c>
      <c r="AU74" s="155">
        <f t="shared" ca="1" si="80"/>
        <v>0</v>
      </c>
      <c r="AV74" s="155">
        <f t="shared" ca="1" si="81"/>
        <v>0</v>
      </c>
      <c r="AW74" s="155">
        <f t="shared" ca="1" si="82"/>
        <v>0</v>
      </c>
      <c r="AX74" s="155">
        <f t="shared" ca="1" si="83"/>
        <v>0</v>
      </c>
      <c r="AY74" s="155">
        <f t="shared" ca="1" si="84"/>
        <v>0</v>
      </c>
      <c r="AZ74" s="157" t="str">
        <f t="array" aca="1" ref="AZ74" ca="1">IFERROR(INDEX($K$3:$K$18,MATCH(1,($AM$3:$AM$18=$AR74&amp;$AQ74)*($J$3:$J$18=AZ$3),0),0),"")</f>
        <v/>
      </c>
      <c r="BA74" s="159" t="str">
        <f t="array" aca="1" ref="BA74" ca="1">IFERROR(INDEX($I$3:$I$18,MATCH(1,($AM$3:$AM$18=$AR74&amp;$AQ74)*($J$3:$J$18=BA$3),0),0),"")</f>
        <v/>
      </c>
      <c r="BB74" s="157" t="str">
        <f t="array" aca="1" ref="BB74" ca="1">IFERROR(INDEX($L$3:$L$18,MATCH(1,($AM$3:$AM$18=$AR74&amp;$AQ74)*($J$3:$J$18=BB$3),0),0),"")</f>
        <v/>
      </c>
      <c r="BC74" s="157" t="str">
        <f t="array" aca="1" ref="BC74" ca="1">IFERROR(INDEX($M$3:$M$18,MATCH(1,($AM$3:$AM$18=$AR74&amp;$AQ74)*($J$3:$J$18=BC$3),0),0),"")</f>
        <v/>
      </c>
      <c r="BD74" s="157" t="str">
        <f t="array" aca="1" ref="BD74" ca="1">IFERROR(INDEX($K$3:$K$18,MATCH(1,($AM$3:$AM$18=$AR74&amp;$AQ74)*($J$3:$J$18=BD$3),0),0),"")</f>
        <v/>
      </c>
      <c r="BE74" s="159" t="str">
        <f t="array" aca="1" ref="BE74" ca="1">IFERROR(INDEX($I$3:$I$18,MATCH(1,($AM$3:$AM$18=$AR74&amp;$AQ74)*($J$3:$J$18=BE$3),0),0),"")</f>
        <v/>
      </c>
      <c r="BF74" s="157" t="str">
        <f t="array" aca="1" ref="BF74" ca="1">IFERROR(INDEX($L$3:$L$18,MATCH(1,($AM$3:$AM$18=$AR74&amp;$AQ74)*($J$3:$J$18=BF$3),0),0),"")</f>
        <v/>
      </c>
      <c r="BG74" s="157" t="str">
        <f t="array" aca="1" ref="BG74" ca="1">IFERROR(INDEX($M$3:$M$18,MATCH(1,($AM$3:$AM$18=$AR74&amp;$AQ74)*($J$3:$J$18=BG$3),0),0),"")</f>
        <v/>
      </c>
      <c r="BH74" s="157" t="str">
        <f t="array" aca="1" ref="BH74" ca="1">IFERROR(INDEX($K$3:$K$18,MATCH(1,($AM$3:$AM$18=$AR74&amp;$AQ74)*($J$3:$J$18=BH$3),0),0),"")</f>
        <v/>
      </c>
      <c r="BI74" s="159" t="str">
        <f t="array" aca="1" ref="BI74" ca="1">IFERROR(INDEX($I$3:$I$18,MATCH(1,($AM$3:$AM$18=$AR74&amp;$AQ74)*($J$3:$J$18=BI$3),0),0),"")</f>
        <v/>
      </c>
      <c r="BJ74" s="157" t="str">
        <f t="array" aca="1" ref="BJ74" ca="1">IFERROR(INDEX($L$3:$L$18,MATCH(1,($AM$3:$AM$18=$AR74&amp;$AQ74)*($J$3:$J$18=BJ$3),0),0),"")</f>
        <v/>
      </c>
      <c r="BK74" s="157" t="str">
        <f t="array" aca="1" ref="BK74" ca="1">IFERROR(INDEX($M$3:$M$18,MATCH(1,($AM$3:$AM$18=$AR74&amp;$AQ74)*($J$3:$J$18=BK$3),0),0),"")</f>
        <v/>
      </c>
      <c r="BL74" s="157" t="str">
        <f t="array" aca="1" ref="BL74" ca="1">IFERROR(INDEX($K$3:$K$18,MATCH(1,($AM$3:$AM$18=$AR74&amp;$AQ74)*($J$3:$J$18=BL$3),0),0),"")</f>
        <v/>
      </c>
      <c r="BM74" s="159" t="str">
        <f t="array" aca="1" ref="BM74" ca="1">IFERROR(INDEX($I$3:$I$18,MATCH(1,($AM$3:$AM$18=$AR74&amp;$AQ74)*($J$3:$J$18=BM$3),0),0),"")</f>
        <v/>
      </c>
      <c r="BN74" s="157" t="str">
        <f t="array" aca="1" ref="BN74" ca="1">IFERROR(INDEX($L$3:$L$18,MATCH(1,($AM$3:$AM$18=$AR74&amp;$AQ74)*($J$3:$J$18=BN$3),0),0),"")</f>
        <v/>
      </c>
      <c r="BO74" s="157" t="str">
        <f t="array" aca="1" ref="BO74" ca="1">IFERROR(INDEX($M$3:$M$18,MATCH(1,($AM$3:$AM$18=$AR74&amp;$AQ74)*($J$3:$J$18=BO$3),0),0),"")</f>
        <v/>
      </c>
      <c r="BP74" s="157" t="str">
        <f t="array" aca="1" ref="BP74" ca="1">IFERROR(INDEX($K$3:$K$18,MATCH(1,($AM$3:$AM$18=$AR74&amp;$AQ74)*($J$3:$J$18=BP$3),0),0),"")</f>
        <v/>
      </c>
      <c r="BQ74" s="159" t="str">
        <f t="array" aca="1" ref="BQ74" ca="1">IFERROR(INDEX($I$3:$I$18,MATCH(1,($AM$3:$AM$18=$AR74&amp;$AQ74)*($J$3:$J$18=BQ$3),0),0),"")</f>
        <v/>
      </c>
      <c r="BR74" s="157" t="str">
        <f t="array" aca="1" ref="BR74" ca="1">IFERROR(INDEX($L$3:$L$18,MATCH(1,($AM$3:$AM$18=$AR74&amp;$AQ74)*($J$3:$J$18=BR$3),0),0),"")</f>
        <v/>
      </c>
      <c r="BS74" s="157" t="str">
        <f t="array" aca="1" ref="BS74" ca="1">IFERROR(INDEX($M$3:$M$18,MATCH(1,($AM$3:$AM$18=$AR74&amp;$AQ74)*($J$3:$J$18=BS$3),0),0),"")</f>
        <v/>
      </c>
      <c r="BT74" s="157" t="str">
        <f t="array" aca="1" ref="BT74" ca="1">IFERROR(INDEX($K$3:$K$18,MATCH(1,($AM$3:$AM$18=$AR74&amp;$AQ74)*($J$3:$J$18=BT$3),0),0),"")</f>
        <v/>
      </c>
      <c r="BU74" s="159" t="str">
        <f t="array" aca="1" ref="BU74" ca="1">IFERROR(INDEX($I$3:$I$18,MATCH(1,($AM$3:$AM$18=$AR74&amp;$AQ74)*($J$3:$J$18=BU$3),0),0),"")</f>
        <v/>
      </c>
      <c r="BV74" s="157" t="str">
        <f t="array" aca="1" ref="BV74" ca="1">IFERROR(INDEX($L$3:$L$18,MATCH(1,($AM$3:$AM$18=$AR74&amp;$AQ74)*($J$3:$J$18=BV$3),0),0),"")</f>
        <v/>
      </c>
      <c r="BW74" s="157" t="str">
        <f t="array" aca="1" ref="BW74" ca="1">IFERROR(INDEX($M$3:$M$18,MATCH(1,($AM$3:$AM$18=$AR74&amp;$AQ74)*($J$3:$J$18=BW$3),0),0),"")</f>
        <v/>
      </c>
      <c r="BX74" s="157" t="str">
        <f t="array" aca="1" ref="BX74" ca="1">IFERROR(INDEX($K$3:$K$18,MATCH(1,($AM$3:$AM$18=$AR74&amp;$AQ74)*($J$3:$J$18=BX$3),0),0),"")</f>
        <v/>
      </c>
      <c r="BY74" s="159" t="str">
        <f t="array" aca="1" ref="BY74" ca="1">IFERROR(INDEX($I$3:$I$18,MATCH(1,($AM$3:$AM$18=$AR74&amp;$AQ74)*($J$3:$J$18=BY$3),0),0),"")</f>
        <v/>
      </c>
      <c r="BZ74" s="157" t="str">
        <f t="array" aca="1" ref="BZ74" ca="1">IFERROR(INDEX($L$3:$L$18,MATCH(1,($AM$3:$AM$18=$AR74&amp;$AQ74)*($J$3:$J$18=BZ$3),0),0),"")</f>
        <v/>
      </c>
      <c r="CA74" s="157" t="str">
        <f t="array" aca="1" ref="CA74" ca="1">IFERROR(INDEX($M$3:$M$18,MATCH(1,($AM$3:$AM$18=$AR74&amp;$AQ74)*($J$3:$J$18=CA$3),0),0),"")</f>
        <v/>
      </c>
      <c r="CB74" s="157" t="str">
        <f t="array" ref="CB74">IFERROR(INDEX($S$3:$S$34,MATCH(1,($AN$3:$AN$34=$AR74&amp;$AQ74)*($R$3:$R$34=CB$3),0),0),"")</f>
        <v/>
      </c>
      <c r="CC74" s="159" t="str">
        <f t="array" ref="CC74">IFERROR(INDEX($Q$3:$Q$34,MATCH(1,($AN$3:$AN$34=$AR74&amp;$AQ74)*($R$3:$R$34=CC$3),0),0),"")</f>
        <v/>
      </c>
      <c r="CD74" s="157" t="str">
        <f t="array" ref="CD74">IFERROR(INDEX($T$3:$T$34,MATCH(1,($AN$3:$AN$34=$AR74&amp;$AQ74)*($R$3:$R$34=CD$3),0),0),"")</f>
        <v/>
      </c>
      <c r="CE74" s="157" t="str">
        <f t="array" ref="CE74">IFERROR(INDEX($U$3:$U$34,MATCH(1,($AN$3:$AN$34=$AR74&amp;$AQ74)*($R$3:$R$34=CE$3),0),0),"")</f>
        <v/>
      </c>
      <c r="CF74" s="157" t="str">
        <f t="array" ref="CF74">IFERROR(INDEX($S$3:$S$34,MATCH(1,($AN$3:$AN$34=$AR74&amp;$AQ74)*($R$3:$R$34=CF$3),0),0),"")</f>
        <v/>
      </c>
      <c r="CG74" s="159" t="str">
        <f t="array" ref="CG74">IFERROR(INDEX($Q$3:$Q$34,MATCH(1,($AN$3:$AN$34=$AR74&amp;$AQ74)*($R$3:$R$34=CG$3),0),0),"")</f>
        <v/>
      </c>
      <c r="CH74" s="157" t="str">
        <f t="array" ref="CH74">IFERROR(INDEX($T$3:$T$34,MATCH(1,($AN$3:$AN$34=$AR74&amp;$AQ74)*($R$3:$R$34=CH$3),0),0),"")</f>
        <v/>
      </c>
      <c r="CI74" s="157" t="str">
        <f t="array" ref="CI74">IFERROR(INDEX($U$3:$U$34,MATCH(1,($AN$3:$AN$34=$AR74&amp;$AQ74)*($R$3:$R$34=CI$3),0),0),"")</f>
        <v/>
      </c>
      <c r="CJ74" s="157" t="str">
        <f t="array" ref="CJ74">IFERROR(INDEX($S$3:$S$34,MATCH(1,($AN$3:$AN$34=$AR74&amp;$AQ74)*($R$3:$R$34=CJ$3),0),0),"")</f>
        <v/>
      </c>
      <c r="CK74" s="159" t="str">
        <f t="array" ref="CK74">IFERROR(INDEX($Q$3:$Q$34,MATCH(1,($AN$3:$AN$34=$AR74&amp;$AQ74)*($R$3:$R$34=CK$3),0),0),"")</f>
        <v/>
      </c>
      <c r="CL74" s="157" t="str">
        <f t="array" ref="CL74">IFERROR(INDEX($T$3:$T$34,MATCH(1,($AN$3:$AN$34=$AR74&amp;$AQ74)*($R$3:$R$34=CL$3),0),0),"")</f>
        <v/>
      </c>
      <c r="CM74" s="157" t="str">
        <f t="array" ref="CM74">IFERROR(INDEX($U$3:$U$34,MATCH(1,($AN$3:$AN$34=$AR74&amp;$AQ74)*($R$3:$R$34=CM$3),0),0),"")</f>
        <v/>
      </c>
      <c r="CN74" s="157" t="str">
        <f t="array" ref="CN74">IFERROR(INDEX($S$3:$S$34,MATCH(1,($AN$3:$AN$34=$AR74&amp;$AQ74)*($R$3:$R$34=CN$3),0),0),"")</f>
        <v/>
      </c>
      <c r="CO74" s="159" t="str">
        <f t="array" ref="CO74">IFERROR(INDEX($Q$3:$Q$34,MATCH(1,($AN$3:$AN$34=$AR74&amp;$AQ74)*($R$3:$R$34=CO$3),0),0),"")</f>
        <v/>
      </c>
      <c r="CP74" s="157" t="str">
        <f t="array" ref="CP74">IFERROR(INDEX($T$3:$T$34,MATCH(1,($AN$3:$AN$34=$AR74&amp;$AQ74)*($R$3:$R$34=CP$3),0),0),"")</f>
        <v/>
      </c>
      <c r="CQ74" s="157" t="str">
        <f t="array" ref="CQ74">IFERROR(INDEX($U$3:$U$34,MATCH(1,($AN$3:$AN$34=$AR74&amp;$AQ74)*($R$3:$R$34=CQ$3),0),0),"")</f>
        <v/>
      </c>
      <c r="CR74" s="157" t="str">
        <f t="array" ref="CR74">IFERROR(INDEX($S$3:$S$34,MATCH(1,($AN$3:$AN$34=$AR74&amp;$AQ74)*($R$3:$R$34=CR$3),0),0),"")</f>
        <v/>
      </c>
      <c r="CS74" s="159" t="str">
        <f t="array" ref="CS74">IFERROR(INDEX($Q$3:$Q$34,MATCH(1,($AN$3:$AN$34=$AR74&amp;$AQ74)*($R$3:$R$34=CS$3),0),0),"")</f>
        <v/>
      </c>
      <c r="CT74" s="157" t="str">
        <f t="array" ref="CT74">IFERROR(INDEX($T$3:$T$34,MATCH(1,($AN$3:$AN$34=$AR74&amp;$AQ74)*($R$3:$R$34=CT$3),0),0),"")</f>
        <v/>
      </c>
      <c r="CU74" s="157" t="str">
        <f t="array" ref="CU74">IFERROR(INDEX($U$3:$U$34,MATCH(1,($AN$3:$AN$34=$AR74&amp;$AQ74)*($R$3:$R$34=CU$3),0),0),"")</f>
        <v/>
      </c>
      <c r="CV74" s="157" t="str">
        <f t="array" ref="CV74">IFERROR(INDEX($S$3:$S$34,MATCH(1,($AN$3:$AN$34=$AR74&amp;$AQ74)*($R$3:$R$34=CV$3),0),0),"")</f>
        <v/>
      </c>
      <c r="CW74" s="159" t="str">
        <f t="array" ref="CW74">IFERROR(INDEX($Q$3:$Q$34,MATCH(1,($AN$3:$AN$34=$AR74&amp;$AQ74)*($R$3:$R$34=CW$3),0),0),"")</f>
        <v/>
      </c>
      <c r="CX74" s="157" t="str">
        <f t="array" ref="CX74">IFERROR(INDEX($T$3:$T$34,MATCH(1,($AN$3:$AN$34=$AR74&amp;$AQ74)*($R$3:$R$34=CX$3),0),0),"")</f>
        <v/>
      </c>
      <c r="CY74" s="157" t="str">
        <f t="array" ref="CY74">IFERROR(INDEX($U$3:$U$34,MATCH(1,($AN$3:$AN$34=$AR74&amp;$AQ74)*($R$3:$R$34=CY$3),0),0),"")</f>
        <v/>
      </c>
      <c r="CZ74" s="157" t="str">
        <f t="array" ref="CZ74">IFERROR(INDEX($S$3:$S$34,MATCH(1,($AN$3:$AN$34=$AR74&amp;$AQ74)*($R$3:$R$34=CZ$3),0),0),"")</f>
        <v/>
      </c>
      <c r="DA74" s="159" t="str">
        <f t="array" ref="DA74">IFERROR(INDEX($Q$3:$Q$34,MATCH(1,($AN$3:$AN$34=$AR74&amp;$AQ74)*($R$3:$R$34=DA$3),0),0),"")</f>
        <v/>
      </c>
      <c r="DB74" s="157" t="str">
        <f t="array" ref="DB74">IFERROR(INDEX($T$3:$T$34,MATCH(1,($AN$3:$AN$34=$AR74&amp;$AQ74)*($R$3:$R$34=DB$3),0),0),"")</f>
        <v/>
      </c>
      <c r="DC74" s="157" t="str">
        <f t="array" ref="DC74">IFERROR(INDEX($U$3:$U$34,MATCH(1,($AN$3:$AN$34=$AR74&amp;$AQ74)*($R$3:$R$34=DC$3),0),0),"")</f>
        <v/>
      </c>
      <c r="DD74" s="157" t="str">
        <f t="array" ref="DD74">IFERROR(INDEX($AA$3:$AA$66,MATCH(1,($AO$3:$AO$66=$AR74&amp;$AQ74)*($Z$3:$Z$66=DD$3),0),0),"")</f>
        <v/>
      </c>
      <c r="DE74" s="159" t="str">
        <f t="array" ref="DE74">IFERROR(INDEX($Y$3:$Y$66,MATCH(1,($AO$3:$AO$66=$AR74&amp;$AQ74)*($Z$3:$Z$66=DE$3),0),0),"")</f>
        <v/>
      </c>
      <c r="DF74" s="157" t="str">
        <f t="array" ref="DF74">IFERROR(INDEX($AB$3:$AB$66,MATCH(1,($AO$3:$AO$66=$AR74&amp;$AQ74)*($Z$3:$Z$66=DF$3),0),0),"")</f>
        <v/>
      </c>
      <c r="DG74" s="157" t="str">
        <f t="array" ref="DG74">IFERROR(INDEX($AC$3:$AC$66,MATCH(1,($AO$3:$AO$66=$AR74&amp;$AQ74)*($Z$3:$Z$66=DG$3),0),0),"")</f>
        <v/>
      </c>
      <c r="DH74" s="157" t="str">
        <f t="array" ref="DH74">IFERROR(INDEX($AA$3:$AA$66,MATCH(1,($AO$3:$AO$66=$AR74&amp;$AQ74)*($Z$3:$Z$66=DH$3),0),0),"")</f>
        <v/>
      </c>
      <c r="DI74" s="159" t="str">
        <f t="array" ref="DI74">IFERROR(INDEX($Y$3:$Y$66,MATCH(1,($AO$3:$AO$66=$AR74&amp;$AQ74)*($Z$3:$Z$66=DI$3),0),0),"")</f>
        <v/>
      </c>
      <c r="DJ74" s="157" t="str">
        <f t="array" ref="DJ74">IFERROR(INDEX($AB$3:$AB$66,MATCH(1,($AO$3:$AO$66=$AR74&amp;$AQ74)*($Z$3:$Z$66=DJ$3),0),0),"")</f>
        <v/>
      </c>
      <c r="DK74" s="157" t="str">
        <f t="array" ref="DK74">IFERROR(INDEX($AC$3:$AC$66,MATCH(1,($AO$3:$AO$66=$AR74&amp;$AQ74)*($Z$3:$Z$66=DK$3),0),0),"")</f>
        <v/>
      </c>
      <c r="DL74" s="157" t="str">
        <f t="array" ref="DL74">IFERROR(INDEX($AA$3:$AA$66,MATCH(1,($AO$3:$AO$66=$AR74&amp;$AQ74)*($Z$3:$Z$66=DL$3),0),0),"")</f>
        <v/>
      </c>
      <c r="DM74" s="159" t="str">
        <f t="array" ref="DM74">IFERROR(INDEX($Y$3:$Y$66,MATCH(1,($AO$3:$AO$66=$AR74&amp;$AQ74)*($Z$3:$Z$66=DM$3),0),0),"")</f>
        <v/>
      </c>
      <c r="DN74" s="157" t="str">
        <f t="array" ref="DN74">IFERROR(INDEX($AB$3:$AB$66,MATCH(1,($AO$3:$AO$66=$AR74&amp;$AQ74)*($Z$3:$Z$66=DN$3),0),0),"")</f>
        <v/>
      </c>
      <c r="DO74" s="157" t="str">
        <f t="array" ref="DO74">IFERROR(INDEX($AC$3:$AC$66,MATCH(1,($AO$3:$AO$66=$AR74&amp;$AQ74)*($Z$3:$Z$66=DO$3),0),0),"")</f>
        <v/>
      </c>
      <c r="DP74" s="157" t="str">
        <f t="array" ref="DP74">IFERROR(INDEX($AA$3:$AA$66,MATCH(1,($AO$3:$AO$66=$AR74&amp;$AQ74)*($Z$3:$Z$66=DP$3),0),0),"")</f>
        <v/>
      </c>
      <c r="DQ74" s="159" t="str">
        <f t="array" ref="DQ74">IFERROR(INDEX($Y$3:$Y$66,MATCH(1,($AO$3:$AO$66=$AR74&amp;$AQ74)*($Z$3:$Z$66=DQ$3),0),0),"")</f>
        <v/>
      </c>
      <c r="DR74" s="157" t="str">
        <f t="array" ref="DR74">IFERROR(INDEX($AB$3:$AB$66,MATCH(1,($AO$3:$AO$66=$AR74&amp;$AQ74)*($Z$3:$Z$66=DR$3),0),0),"")</f>
        <v/>
      </c>
      <c r="DS74" s="157" t="str">
        <f t="array" ref="DS74">IFERROR(INDEX($AC$3:$AC$66,MATCH(1,($AO$3:$AO$66=$AR74&amp;$AQ74)*($Z$3:$Z$66=DS$3),0),0),"")</f>
        <v/>
      </c>
      <c r="DT74" s="157" t="str">
        <f t="array" ref="DT74">IFERROR(INDEX($AA$3:$AA$66,MATCH(1,($AO$3:$AO$66=$AR74&amp;$AQ74)*($Z$3:$Z$66=DT$3),0),0),"")</f>
        <v/>
      </c>
      <c r="DU74" s="159" t="str">
        <f t="array" ref="DU74">IFERROR(INDEX($Y$3:$Y$66,MATCH(1,($AO$3:$AO$66=$AR74&amp;$AQ74)*($Z$3:$Z$66=DU$3),0),0),"")</f>
        <v/>
      </c>
      <c r="DV74" s="157" t="str">
        <f t="array" ref="DV74">IFERROR(INDEX($AB$3:$AB$66,MATCH(1,($AO$3:$AO$66=$AR74&amp;$AQ74)*($Z$3:$Z$66=DV$3),0),0),"")</f>
        <v/>
      </c>
      <c r="DW74" s="157" t="str">
        <f t="array" ref="DW74">IFERROR(INDEX($AC$3:$AC$66,MATCH(1,($AO$3:$AO$66=$AR74&amp;$AQ74)*($Z$3:$Z$66=DW$3),0),0),"")</f>
        <v/>
      </c>
      <c r="DX74" s="157" t="str">
        <f t="array" ref="DX74">IFERROR(INDEX($AA$3:$AA$66,MATCH(1,($AO$3:$AO$66=$AR74&amp;$AQ74)*($Z$3:$Z$66=DX$3),0),0),"")</f>
        <v/>
      </c>
      <c r="DY74" s="159" t="str">
        <f t="array" ref="DY74">IFERROR(INDEX($Y$3:$Y$66,MATCH(1,($AO$3:$AO$66=$AR74&amp;$AQ74)*($Z$3:$Z$66=DY$3),0),0),"")</f>
        <v/>
      </c>
      <c r="DZ74" s="157" t="str">
        <f t="array" ref="DZ74">IFERROR(INDEX($AB$3:$AB$66,MATCH(1,($AO$3:$AO$66=$AR74&amp;$AQ74)*($Z$3:$Z$66=DZ$3),0),0),"")</f>
        <v/>
      </c>
      <c r="EA74" s="157" t="str">
        <f t="array" ref="EA74">IFERROR(INDEX($AC$3:$AC$66,MATCH(1,($AO$3:$AO$66=$AR74&amp;$AQ74)*($Z$3:$Z$66=EA$3),0),0),"")</f>
        <v/>
      </c>
      <c r="EB74" s="157" t="str">
        <f t="array" ref="EB74">IFERROR(INDEX($AA$3:$AA$66,MATCH(1,($AO$3:$AO$66=$AR74&amp;$AQ74)*($Z$3:$Z$66=EB$3),0),0),"")</f>
        <v/>
      </c>
      <c r="EC74" s="159" t="str">
        <f t="array" ref="EC74">IFERROR(INDEX($Y$3:$Y$66,MATCH(1,($AO$3:$AO$66=$AR74&amp;$AQ74)*($Z$3:$Z$66=EC$3),0),0),"")</f>
        <v/>
      </c>
      <c r="ED74" s="157" t="str">
        <f t="array" ref="ED74">IFERROR(INDEX($AB$3:$AB$66,MATCH(1,($AO$3:$AO$66=$AR74&amp;$AQ74)*($Z$3:$Z$66=ED$3),0),0),"")</f>
        <v/>
      </c>
      <c r="EE74" s="157" t="str">
        <f t="array" ref="EE74">IFERROR(INDEX($AC$3:$AC$66,MATCH(1,($AO$3:$AO$66=$AR74&amp;$AQ74)*($Z$3:$Z$66=EE$3),0),0),"")</f>
        <v/>
      </c>
      <c r="EF74" s="157" t="str">
        <f t="array" ref="EF74">IFERROR(INDEX($AI$3:$AI$130,MATCH(1,($AP$3:$AP$130=$AR74&amp;$AQ74)*($AH$3:$AH$130=EF$3),0),0),"")</f>
        <v/>
      </c>
      <c r="EG74" s="159" t="str">
        <f t="array" ref="EG74">IFERROR(INDEX($AG$3:$AG$130,MATCH(1,($AP$3:$AP$130=$AR74&amp;$AQ74)*($AH$3:$AH$130=EG$3),0),0),"")</f>
        <v/>
      </c>
      <c r="EH74" s="157" t="str">
        <f t="array" ref="EH74">IFERROR(INDEX($AJ$3:$AJ$130,MATCH(1,($AP$3:$AP$130=$AR74&amp;$AQ74)*($AH$3:$AH$130=EH$3),0),0),"")</f>
        <v/>
      </c>
      <c r="EI74" s="157" t="str">
        <f t="array" ref="EI74">IFERROR(INDEX($AK$3:$AK$130,MATCH(1,($AP$3:$AP$130=$AR74&amp;$AQ74)*($AH$3:$AH$130=EI$3),0),0),"")</f>
        <v/>
      </c>
      <c r="EJ74" s="157" t="str">
        <f t="array" ref="EJ74">IFERROR(INDEX($AI$3:$AI$130,MATCH(1,($AP$3:$AP$130=$AR74&amp;$AQ74)*($AH$3:$AH$130=EJ$3),0),0),"")</f>
        <v/>
      </c>
      <c r="EK74" s="159" t="str">
        <f t="array" ref="EK74">IFERROR(INDEX($AG$3:$AG$130,MATCH(1,($AP$3:$AP$130=$AR74&amp;$AQ74)*($AH$3:$AH$130=EK$3),0),0),"")</f>
        <v/>
      </c>
      <c r="EL74" s="157" t="str">
        <f t="array" ref="EL74">IFERROR(INDEX($AJ$3:$AJ$130,MATCH(1,($AP$3:$AP$130=$AR74&amp;$AQ74)*($AH$3:$AH$130=EL$3),0),0),"")</f>
        <v/>
      </c>
      <c r="EM74" s="157" t="str">
        <f t="array" ref="EM74">IFERROR(INDEX($AK$3:$AK$130,MATCH(1,($AP$3:$AP$130=$AR74&amp;$AQ74)*($AH$3:$AH$130=EM$3),0),0),"")</f>
        <v/>
      </c>
      <c r="EN74" s="157" t="str">
        <f t="array" ref="EN74">IFERROR(INDEX($AI$3:$AI$130,MATCH(1,($AP$3:$AP$130=$AR74&amp;$AQ74)*($AH$3:$AH$130=EN$3),0),0),"")</f>
        <v/>
      </c>
      <c r="EO74" s="159" t="str">
        <f t="array" ref="EO74">IFERROR(INDEX($AG$3:$AG$130,MATCH(1,($AP$3:$AP$130=$AR74&amp;$AQ74)*($AH$3:$AH$130=EO$3),0),0),"")</f>
        <v/>
      </c>
      <c r="EP74" s="157" t="str">
        <f t="array" ref="EP74">IFERROR(INDEX($AJ$3:$AJ$130,MATCH(1,($AP$3:$AP$130=$AR74&amp;$AQ74)*($AH$3:$AH$130=EP$3),0),0),"")</f>
        <v/>
      </c>
      <c r="EQ74" s="157" t="str">
        <f t="array" ref="EQ74">IFERROR(INDEX($AK$3:$AK$130,MATCH(1,($AP$3:$AP$130=$AR74&amp;$AQ74)*($AH$3:$AH$130=EQ$3),0),0),"")</f>
        <v/>
      </c>
      <c r="ER74" s="157" t="str">
        <f t="array" ref="ER74">IFERROR(INDEX($AI$3:$AI$130,MATCH(1,($AP$3:$AP$130=$AR74&amp;$AQ74)*($AH$3:$AH$130=ER$3),0),0),"")</f>
        <v/>
      </c>
      <c r="ES74" s="159" t="str">
        <f t="array" ref="ES74">IFERROR(INDEX($AG$3:$AG$130,MATCH(1,($AP$3:$AP$130=$AR74&amp;$AQ74)*($AH$3:$AH$130=ES$3),0),0),"")</f>
        <v/>
      </c>
      <c r="ET74" s="157" t="str">
        <f t="array" ref="ET74">IFERROR(INDEX($AJ$3:$AJ$130,MATCH(1,($AP$3:$AP$130=$AR74&amp;$AQ74)*($AH$3:$AH$130=ET$3),0),0),"")</f>
        <v/>
      </c>
      <c r="EU74" s="157" t="str">
        <f t="array" ref="EU74">IFERROR(INDEX($AK$3:$AK$130,MATCH(1,($AP$3:$AP$130=$AR74&amp;$AQ74)*($AH$3:$AH$130=EU$3),0),0),"")</f>
        <v/>
      </c>
      <c r="EV74" s="157" t="str">
        <f t="array" ref="EV74">IFERROR(INDEX($AI$3:$AI$130,MATCH(1,($AP$3:$AP$130=$AR74&amp;$AQ74)*($AH$3:$AH$130=EV$3),0),0),"")</f>
        <v/>
      </c>
      <c r="EW74" s="159" t="str">
        <f t="array" ref="EW74">IFERROR(INDEX($AG$3:$AG$130,MATCH(1,($AP$3:$AP$130=$AR74&amp;$AQ74)*($AH$3:$AH$130=EW$3),0),0),"")</f>
        <v/>
      </c>
      <c r="EX74" s="157" t="str">
        <f t="array" ref="EX74">IFERROR(INDEX($AJ$3:$AJ$130,MATCH(1,($AP$3:$AP$130=$AR74&amp;$AQ74)*($AH$3:$AH$130=EX$3),0),0),"")</f>
        <v/>
      </c>
      <c r="EY74" s="157" t="str">
        <f t="array" ref="EY74">IFERROR(INDEX($AK$3:$AK$130,MATCH(1,($AP$3:$AP$130=$AR74&amp;$AQ74)*($AH$3:$AH$130=EY$3),0),0),"")</f>
        <v/>
      </c>
      <c r="EZ74" s="157" t="str">
        <f t="array" ref="EZ74">IFERROR(INDEX($AI$3:$AI$130,MATCH(1,($AP$3:$AP$130=$AR74&amp;$AQ74)*($AH$3:$AH$130=EZ$3),0),0),"")</f>
        <v/>
      </c>
      <c r="FA74" s="159" t="str">
        <f t="array" ref="FA74">IFERROR(INDEX($AG$3:$AG$130,MATCH(1,($AP$3:$AP$130=$AR74&amp;$AQ74)*($AH$3:$AH$130=FA$3),0),0),"")</f>
        <v/>
      </c>
      <c r="FB74" s="157" t="str">
        <f t="array" ref="FB74">IFERROR(INDEX($AJ$3:$AJ$130,MATCH(1,($AP$3:$AP$130=$AR74&amp;$AQ74)*($AH$3:$AH$130=FB$3),0),0),"")</f>
        <v/>
      </c>
      <c r="FC74" s="157" t="str">
        <f t="array" ref="FC74">IFERROR(INDEX($AK$3:$AK$130,MATCH(1,($AP$3:$AP$130=$AR74&amp;$AQ74)*($AH$3:$AH$130=FC$3),0),0),"")</f>
        <v/>
      </c>
      <c r="FD74" s="157" t="str">
        <f t="array" ref="FD74">IFERROR(INDEX($AI$3:$AI$130,MATCH(1,($AP$3:$AP$130=$AR74&amp;$AQ74)*($AH$3:$AH$130=FD$3),0),0),"")</f>
        <v/>
      </c>
      <c r="FE74" s="159" t="str">
        <f t="array" ref="FE74">IFERROR(INDEX($AG$3:$AG$130,MATCH(1,($AP$3:$AP$130=$AR74&amp;$AQ74)*($AH$3:$AH$130=FE$3),0),0),"")</f>
        <v/>
      </c>
      <c r="FF74" s="157" t="str">
        <f t="array" ref="FF74">IFERROR(INDEX($AJ$3:$AJ$130,MATCH(1,($AP$3:$AP$130=$AR74&amp;$AQ74)*($AH$3:$AH$130=FF$3),0),0),"")</f>
        <v/>
      </c>
      <c r="FG74" s="157" t="str">
        <f t="array" ref="FG74">IFERROR(INDEX($AK$3:$AK$130,MATCH(1,($AP$3:$AP$130=$AR74&amp;$AQ74)*($AH$3:$AH$130=FG$3),0),0),"")</f>
        <v/>
      </c>
    </row>
    <row r="75" spans="2:163" ht="13.8" x14ac:dyDescent="0.25">
      <c r="B75" s="155">
        <f>dummy1!O81</f>
        <v>73</v>
      </c>
      <c r="C75" s="156">
        <f>dummy1!P81</f>
        <v>42041</v>
      </c>
      <c r="D75" s="157">
        <f>dummy1!Q81</f>
        <v>0.625</v>
      </c>
      <c r="E75" s="155" t="str">
        <f>dummy1!R81</f>
        <v>Court 9</v>
      </c>
      <c r="AE75" s="156"/>
      <c r="AF75" s="156"/>
      <c r="AG75" s="155" t="str">
        <f t="shared" si="71"/>
        <v/>
      </c>
      <c r="AH75" s="155" t="str">
        <f t="shared" si="72"/>
        <v/>
      </c>
      <c r="AI75" s="155" t="str">
        <f t="shared" si="73"/>
        <v/>
      </c>
      <c r="AJ75" s="155" t="str">
        <f t="shared" si="74"/>
        <v/>
      </c>
      <c r="AK75" s="155" t="str">
        <f t="shared" si="75"/>
        <v/>
      </c>
      <c r="AL75" s="154">
        <f>IF(dummy1!B82=dummy1!B81,IF(dummy1!C82&gt;1,AL74,AL74+1),1)</f>
        <v>1</v>
      </c>
      <c r="AP75" s="155" t="str">
        <f t="shared" si="76"/>
        <v>1Court 9</v>
      </c>
      <c r="AQ75" s="155" t="str">
        <f t="shared" si="69"/>
        <v>Court 9</v>
      </c>
      <c r="AR75" s="155">
        <f t="shared" si="68"/>
        <v>7</v>
      </c>
      <c r="AS75" s="155">
        <f t="shared" ca="1" si="78"/>
        <v>9</v>
      </c>
      <c r="AT75" s="155">
        <f t="shared" ca="1" si="79"/>
        <v>0</v>
      </c>
      <c r="AU75" s="155">
        <f t="shared" ca="1" si="80"/>
        <v>0</v>
      </c>
      <c r="AV75" s="155">
        <f t="shared" ca="1" si="81"/>
        <v>0</v>
      </c>
      <c r="AW75" s="155">
        <f t="shared" ca="1" si="82"/>
        <v>0</v>
      </c>
      <c r="AX75" s="155">
        <f t="shared" ca="1" si="83"/>
        <v>0</v>
      </c>
      <c r="AY75" s="155">
        <f t="shared" ca="1" si="84"/>
        <v>0</v>
      </c>
      <c r="AZ75" s="157" t="str">
        <f t="array" aca="1" ref="AZ75" ca="1">IFERROR(INDEX($K$3:$K$18,MATCH(1,($AM$3:$AM$18=$AR75&amp;$AQ75)*($J$3:$J$18=AZ$3),0),0),"")</f>
        <v/>
      </c>
      <c r="BA75" s="159" t="str">
        <f t="array" aca="1" ref="BA75" ca="1">IFERROR(INDEX($I$3:$I$18,MATCH(1,($AM$3:$AM$18=$AR75&amp;$AQ75)*($J$3:$J$18=BA$3),0),0),"")</f>
        <v/>
      </c>
      <c r="BB75" s="157" t="str">
        <f t="array" aca="1" ref="BB75" ca="1">IFERROR(INDEX($L$3:$L$18,MATCH(1,($AM$3:$AM$18=$AR75&amp;$AQ75)*($J$3:$J$18=BB$3),0),0),"")</f>
        <v/>
      </c>
      <c r="BC75" s="157" t="str">
        <f t="array" aca="1" ref="BC75" ca="1">IFERROR(INDEX($M$3:$M$18,MATCH(1,($AM$3:$AM$18=$AR75&amp;$AQ75)*($J$3:$J$18=BC$3),0),0),"")</f>
        <v/>
      </c>
      <c r="BD75" s="157" t="str">
        <f t="array" aca="1" ref="BD75" ca="1">IFERROR(INDEX($K$3:$K$18,MATCH(1,($AM$3:$AM$18=$AR75&amp;$AQ75)*($J$3:$J$18=BD$3),0),0),"")</f>
        <v/>
      </c>
      <c r="BE75" s="159" t="str">
        <f t="array" aca="1" ref="BE75" ca="1">IFERROR(INDEX($I$3:$I$18,MATCH(1,($AM$3:$AM$18=$AR75&amp;$AQ75)*($J$3:$J$18=BE$3),0),0),"")</f>
        <v/>
      </c>
      <c r="BF75" s="157" t="str">
        <f t="array" aca="1" ref="BF75" ca="1">IFERROR(INDEX($L$3:$L$18,MATCH(1,($AM$3:$AM$18=$AR75&amp;$AQ75)*($J$3:$J$18=BF$3),0),0),"")</f>
        <v/>
      </c>
      <c r="BG75" s="157" t="str">
        <f t="array" aca="1" ref="BG75" ca="1">IFERROR(INDEX($M$3:$M$18,MATCH(1,($AM$3:$AM$18=$AR75&amp;$AQ75)*($J$3:$J$18=BG$3),0),0),"")</f>
        <v/>
      </c>
      <c r="BH75" s="157" t="str">
        <f t="array" aca="1" ref="BH75" ca="1">IFERROR(INDEX($K$3:$K$18,MATCH(1,($AM$3:$AM$18=$AR75&amp;$AQ75)*($J$3:$J$18=BH$3),0),0),"")</f>
        <v/>
      </c>
      <c r="BI75" s="159" t="str">
        <f t="array" aca="1" ref="BI75" ca="1">IFERROR(INDEX($I$3:$I$18,MATCH(1,($AM$3:$AM$18=$AR75&amp;$AQ75)*($J$3:$J$18=BI$3),0),0),"")</f>
        <v/>
      </c>
      <c r="BJ75" s="157" t="str">
        <f t="array" aca="1" ref="BJ75" ca="1">IFERROR(INDEX($L$3:$L$18,MATCH(1,($AM$3:$AM$18=$AR75&amp;$AQ75)*($J$3:$J$18=BJ$3),0),0),"")</f>
        <v/>
      </c>
      <c r="BK75" s="157" t="str">
        <f t="array" aca="1" ref="BK75" ca="1">IFERROR(INDEX($M$3:$M$18,MATCH(1,($AM$3:$AM$18=$AR75&amp;$AQ75)*($J$3:$J$18=BK$3),0),0),"")</f>
        <v/>
      </c>
      <c r="BL75" s="157" t="str">
        <f t="array" aca="1" ref="BL75" ca="1">IFERROR(INDEX($K$3:$K$18,MATCH(1,($AM$3:$AM$18=$AR75&amp;$AQ75)*($J$3:$J$18=BL$3),0),0),"")</f>
        <v/>
      </c>
      <c r="BM75" s="159" t="str">
        <f t="array" aca="1" ref="BM75" ca="1">IFERROR(INDEX($I$3:$I$18,MATCH(1,($AM$3:$AM$18=$AR75&amp;$AQ75)*($J$3:$J$18=BM$3),0),0),"")</f>
        <v/>
      </c>
      <c r="BN75" s="157" t="str">
        <f t="array" aca="1" ref="BN75" ca="1">IFERROR(INDEX($L$3:$L$18,MATCH(1,($AM$3:$AM$18=$AR75&amp;$AQ75)*($J$3:$J$18=BN$3),0),0),"")</f>
        <v/>
      </c>
      <c r="BO75" s="157" t="str">
        <f t="array" aca="1" ref="BO75" ca="1">IFERROR(INDEX($M$3:$M$18,MATCH(1,($AM$3:$AM$18=$AR75&amp;$AQ75)*($J$3:$J$18=BO$3),0),0),"")</f>
        <v/>
      </c>
      <c r="BP75" s="157" t="str">
        <f t="array" aca="1" ref="BP75" ca="1">IFERROR(INDEX($K$3:$K$18,MATCH(1,($AM$3:$AM$18=$AR75&amp;$AQ75)*($J$3:$J$18=BP$3),0),0),"")</f>
        <v/>
      </c>
      <c r="BQ75" s="159" t="str">
        <f t="array" aca="1" ref="BQ75" ca="1">IFERROR(INDEX($I$3:$I$18,MATCH(1,($AM$3:$AM$18=$AR75&amp;$AQ75)*($J$3:$J$18=BQ$3),0),0),"")</f>
        <v/>
      </c>
      <c r="BR75" s="157" t="str">
        <f t="array" aca="1" ref="BR75" ca="1">IFERROR(INDEX($L$3:$L$18,MATCH(1,($AM$3:$AM$18=$AR75&amp;$AQ75)*($J$3:$J$18=BR$3),0),0),"")</f>
        <v/>
      </c>
      <c r="BS75" s="157" t="str">
        <f t="array" aca="1" ref="BS75" ca="1">IFERROR(INDEX($M$3:$M$18,MATCH(1,($AM$3:$AM$18=$AR75&amp;$AQ75)*($J$3:$J$18=BS$3),0),0),"")</f>
        <v/>
      </c>
      <c r="BT75" s="157" t="str">
        <f t="array" aca="1" ref="BT75" ca="1">IFERROR(INDEX($K$3:$K$18,MATCH(1,($AM$3:$AM$18=$AR75&amp;$AQ75)*($J$3:$J$18=BT$3),0),0),"")</f>
        <v/>
      </c>
      <c r="BU75" s="159" t="str">
        <f t="array" aca="1" ref="BU75" ca="1">IFERROR(INDEX($I$3:$I$18,MATCH(1,($AM$3:$AM$18=$AR75&amp;$AQ75)*($J$3:$J$18=BU$3),0),0),"")</f>
        <v/>
      </c>
      <c r="BV75" s="157" t="str">
        <f t="array" aca="1" ref="BV75" ca="1">IFERROR(INDEX($L$3:$L$18,MATCH(1,($AM$3:$AM$18=$AR75&amp;$AQ75)*($J$3:$J$18=BV$3),0),0),"")</f>
        <v/>
      </c>
      <c r="BW75" s="157" t="str">
        <f t="array" aca="1" ref="BW75" ca="1">IFERROR(INDEX($M$3:$M$18,MATCH(1,($AM$3:$AM$18=$AR75&amp;$AQ75)*($J$3:$J$18=BW$3),0),0),"")</f>
        <v/>
      </c>
      <c r="BX75" s="157" t="str">
        <f t="array" aca="1" ref="BX75" ca="1">IFERROR(INDEX($K$3:$K$18,MATCH(1,($AM$3:$AM$18=$AR75&amp;$AQ75)*($J$3:$J$18=BX$3),0),0),"")</f>
        <v/>
      </c>
      <c r="BY75" s="159" t="str">
        <f t="array" aca="1" ref="BY75" ca="1">IFERROR(INDEX($I$3:$I$18,MATCH(1,($AM$3:$AM$18=$AR75&amp;$AQ75)*($J$3:$J$18=BY$3),0),0),"")</f>
        <v/>
      </c>
      <c r="BZ75" s="157" t="str">
        <f t="array" aca="1" ref="BZ75" ca="1">IFERROR(INDEX($L$3:$L$18,MATCH(1,($AM$3:$AM$18=$AR75&amp;$AQ75)*($J$3:$J$18=BZ$3),0),0),"")</f>
        <v/>
      </c>
      <c r="CA75" s="157" t="str">
        <f t="array" aca="1" ref="CA75" ca="1">IFERROR(INDEX($M$3:$M$18,MATCH(1,($AM$3:$AM$18=$AR75&amp;$AQ75)*($J$3:$J$18=CA$3),0),0),"")</f>
        <v/>
      </c>
      <c r="CB75" s="157" t="str">
        <f t="array" ref="CB75">IFERROR(INDEX($S$3:$S$34,MATCH(1,($AN$3:$AN$34=$AR75&amp;$AQ75)*($R$3:$R$34=CB$3),0),0),"")</f>
        <v/>
      </c>
      <c r="CC75" s="159" t="str">
        <f t="array" ref="CC75">IFERROR(INDEX($Q$3:$Q$34,MATCH(1,($AN$3:$AN$34=$AR75&amp;$AQ75)*($R$3:$R$34=CC$3),0),0),"")</f>
        <v/>
      </c>
      <c r="CD75" s="157" t="str">
        <f t="array" ref="CD75">IFERROR(INDEX($T$3:$T$34,MATCH(1,($AN$3:$AN$34=$AR75&amp;$AQ75)*($R$3:$R$34=CD$3),0),0),"")</f>
        <v/>
      </c>
      <c r="CE75" s="157" t="str">
        <f t="array" ref="CE75">IFERROR(INDEX($U$3:$U$34,MATCH(1,($AN$3:$AN$34=$AR75&amp;$AQ75)*($R$3:$R$34=CE$3),0),0),"")</f>
        <v/>
      </c>
      <c r="CF75" s="157" t="str">
        <f t="array" ref="CF75">IFERROR(INDEX($S$3:$S$34,MATCH(1,($AN$3:$AN$34=$AR75&amp;$AQ75)*($R$3:$R$34=CF$3),0),0),"")</f>
        <v/>
      </c>
      <c r="CG75" s="159" t="str">
        <f t="array" ref="CG75">IFERROR(INDEX($Q$3:$Q$34,MATCH(1,($AN$3:$AN$34=$AR75&amp;$AQ75)*($R$3:$R$34=CG$3),0),0),"")</f>
        <v/>
      </c>
      <c r="CH75" s="157" t="str">
        <f t="array" ref="CH75">IFERROR(INDEX($T$3:$T$34,MATCH(1,($AN$3:$AN$34=$AR75&amp;$AQ75)*($R$3:$R$34=CH$3),0),0),"")</f>
        <v/>
      </c>
      <c r="CI75" s="157" t="str">
        <f t="array" ref="CI75">IFERROR(INDEX($U$3:$U$34,MATCH(1,($AN$3:$AN$34=$AR75&amp;$AQ75)*($R$3:$R$34=CI$3),0),0),"")</f>
        <v/>
      </c>
      <c r="CJ75" s="157" t="str">
        <f t="array" ref="CJ75">IFERROR(INDEX($S$3:$S$34,MATCH(1,($AN$3:$AN$34=$AR75&amp;$AQ75)*($R$3:$R$34=CJ$3),0),0),"")</f>
        <v/>
      </c>
      <c r="CK75" s="159" t="str">
        <f t="array" ref="CK75">IFERROR(INDEX($Q$3:$Q$34,MATCH(1,($AN$3:$AN$34=$AR75&amp;$AQ75)*($R$3:$R$34=CK$3),0),0),"")</f>
        <v/>
      </c>
      <c r="CL75" s="157" t="str">
        <f t="array" ref="CL75">IFERROR(INDEX($T$3:$T$34,MATCH(1,($AN$3:$AN$34=$AR75&amp;$AQ75)*($R$3:$R$34=CL$3),0),0),"")</f>
        <v/>
      </c>
      <c r="CM75" s="157" t="str">
        <f t="array" ref="CM75">IFERROR(INDEX($U$3:$U$34,MATCH(1,($AN$3:$AN$34=$AR75&amp;$AQ75)*($R$3:$R$34=CM$3),0),0),"")</f>
        <v/>
      </c>
      <c r="CN75" s="157" t="str">
        <f t="array" ref="CN75">IFERROR(INDEX($S$3:$S$34,MATCH(1,($AN$3:$AN$34=$AR75&amp;$AQ75)*($R$3:$R$34=CN$3),0),0),"")</f>
        <v/>
      </c>
      <c r="CO75" s="159" t="str">
        <f t="array" ref="CO75">IFERROR(INDEX($Q$3:$Q$34,MATCH(1,($AN$3:$AN$34=$AR75&amp;$AQ75)*($R$3:$R$34=CO$3),0),0),"")</f>
        <v/>
      </c>
      <c r="CP75" s="157" t="str">
        <f t="array" ref="CP75">IFERROR(INDEX($T$3:$T$34,MATCH(1,($AN$3:$AN$34=$AR75&amp;$AQ75)*($R$3:$R$34=CP$3),0),0),"")</f>
        <v/>
      </c>
      <c r="CQ75" s="157" t="str">
        <f t="array" ref="CQ75">IFERROR(INDEX($U$3:$U$34,MATCH(1,($AN$3:$AN$34=$AR75&amp;$AQ75)*($R$3:$R$34=CQ$3),0),0),"")</f>
        <v/>
      </c>
      <c r="CR75" s="157" t="str">
        <f t="array" ref="CR75">IFERROR(INDEX($S$3:$S$34,MATCH(1,($AN$3:$AN$34=$AR75&amp;$AQ75)*($R$3:$R$34=CR$3),0),0),"")</f>
        <v/>
      </c>
      <c r="CS75" s="159" t="str">
        <f t="array" ref="CS75">IFERROR(INDEX($Q$3:$Q$34,MATCH(1,($AN$3:$AN$34=$AR75&amp;$AQ75)*($R$3:$R$34=CS$3),0),0),"")</f>
        <v/>
      </c>
      <c r="CT75" s="157" t="str">
        <f t="array" ref="CT75">IFERROR(INDEX($T$3:$T$34,MATCH(1,($AN$3:$AN$34=$AR75&amp;$AQ75)*($R$3:$R$34=CT$3),0),0),"")</f>
        <v/>
      </c>
      <c r="CU75" s="157" t="str">
        <f t="array" ref="CU75">IFERROR(INDEX($U$3:$U$34,MATCH(1,($AN$3:$AN$34=$AR75&amp;$AQ75)*($R$3:$R$34=CU$3),0),0),"")</f>
        <v/>
      </c>
      <c r="CV75" s="157" t="str">
        <f t="array" ref="CV75">IFERROR(INDEX($S$3:$S$34,MATCH(1,($AN$3:$AN$34=$AR75&amp;$AQ75)*($R$3:$R$34=CV$3),0),0),"")</f>
        <v/>
      </c>
      <c r="CW75" s="159" t="str">
        <f t="array" ref="CW75">IFERROR(INDEX($Q$3:$Q$34,MATCH(1,($AN$3:$AN$34=$AR75&amp;$AQ75)*($R$3:$R$34=CW$3),0),0),"")</f>
        <v/>
      </c>
      <c r="CX75" s="157" t="str">
        <f t="array" ref="CX75">IFERROR(INDEX($T$3:$T$34,MATCH(1,($AN$3:$AN$34=$AR75&amp;$AQ75)*($R$3:$R$34=CX$3),0),0),"")</f>
        <v/>
      </c>
      <c r="CY75" s="157" t="str">
        <f t="array" ref="CY75">IFERROR(INDEX($U$3:$U$34,MATCH(1,($AN$3:$AN$34=$AR75&amp;$AQ75)*($R$3:$R$34=CY$3),0),0),"")</f>
        <v/>
      </c>
      <c r="CZ75" s="157" t="str">
        <f t="array" ref="CZ75">IFERROR(INDEX($S$3:$S$34,MATCH(1,($AN$3:$AN$34=$AR75&amp;$AQ75)*($R$3:$R$34=CZ$3),0),0),"")</f>
        <v/>
      </c>
      <c r="DA75" s="159" t="str">
        <f t="array" ref="DA75">IFERROR(INDEX($Q$3:$Q$34,MATCH(1,($AN$3:$AN$34=$AR75&amp;$AQ75)*($R$3:$R$34=DA$3),0),0),"")</f>
        <v/>
      </c>
      <c r="DB75" s="157" t="str">
        <f t="array" ref="DB75">IFERROR(INDEX($T$3:$T$34,MATCH(1,($AN$3:$AN$34=$AR75&amp;$AQ75)*($R$3:$R$34=DB$3),0),0),"")</f>
        <v/>
      </c>
      <c r="DC75" s="157" t="str">
        <f t="array" ref="DC75">IFERROR(INDEX($U$3:$U$34,MATCH(1,($AN$3:$AN$34=$AR75&amp;$AQ75)*($R$3:$R$34=DC$3),0),0),"")</f>
        <v/>
      </c>
      <c r="DD75" s="157" t="str">
        <f t="array" ref="DD75">IFERROR(INDEX($AA$3:$AA$66,MATCH(1,($AO$3:$AO$66=$AR75&amp;$AQ75)*($Z$3:$Z$66=DD$3),0),0),"")</f>
        <v/>
      </c>
      <c r="DE75" s="159" t="str">
        <f t="array" ref="DE75">IFERROR(INDEX($Y$3:$Y$66,MATCH(1,($AO$3:$AO$66=$AR75&amp;$AQ75)*($Z$3:$Z$66=DE$3),0),0),"")</f>
        <v/>
      </c>
      <c r="DF75" s="157" t="str">
        <f t="array" ref="DF75">IFERROR(INDEX($AB$3:$AB$66,MATCH(1,($AO$3:$AO$66=$AR75&amp;$AQ75)*($Z$3:$Z$66=DF$3),0),0),"")</f>
        <v/>
      </c>
      <c r="DG75" s="157" t="str">
        <f t="array" ref="DG75">IFERROR(INDEX($AC$3:$AC$66,MATCH(1,($AO$3:$AO$66=$AR75&amp;$AQ75)*($Z$3:$Z$66=DG$3),0),0),"")</f>
        <v/>
      </c>
      <c r="DH75" s="157" t="str">
        <f t="array" ref="DH75">IFERROR(INDEX($AA$3:$AA$66,MATCH(1,($AO$3:$AO$66=$AR75&amp;$AQ75)*($Z$3:$Z$66=DH$3),0),0),"")</f>
        <v/>
      </c>
      <c r="DI75" s="159" t="str">
        <f t="array" ref="DI75">IFERROR(INDEX($Y$3:$Y$66,MATCH(1,($AO$3:$AO$66=$AR75&amp;$AQ75)*($Z$3:$Z$66=DI$3),0),0),"")</f>
        <v/>
      </c>
      <c r="DJ75" s="157" t="str">
        <f t="array" ref="DJ75">IFERROR(INDEX($AB$3:$AB$66,MATCH(1,($AO$3:$AO$66=$AR75&amp;$AQ75)*($Z$3:$Z$66=DJ$3),0),0),"")</f>
        <v/>
      </c>
      <c r="DK75" s="157" t="str">
        <f t="array" ref="DK75">IFERROR(INDEX($AC$3:$AC$66,MATCH(1,($AO$3:$AO$66=$AR75&amp;$AQ75)*($Z$3:$Z$66=DK$3),0),0),"")</f>
        <v/>
      </c>
      <c r="DL75" s="157" t="str">
        <f t="array" ref="DL75">IFERROR(INDEX($AA$3:$AA$66,MATCH(1,($AO$3:$AO$66=$AR75&amp;$AQ75)*($Z$3:$Z$66=DL$3),0),0),"")</f>
        <v/>
      </c>
      <c r="DM75" s="159" t="str">
        <f t="array" ref="DM75">IFERROR(INDEX($Y$3:$Y$66,MATCH(1,($AO$3:$AO$66=$AR75&amp;$AQ75)*($Z$3:$Z$66=DM$3),0),0),"")</f>
        <v/>
      </c>
      <c r="DN75" s="157" t="str">
        <f t="array" ref="DN75">IFERROR(INDEX($AB$3:$AB$66,MATCH(1,($AO$3:$AO$66=$AR75&amp;$AQ75)*($Z$3:$Z$66=DN$3),0),0),"")</f>
        <v/>
      </c>
      <c r="DO75" s="157" t="str">
        <f t="array" ref="DO75">IFERROR(INDEX($AC$3:$AC$66,MATCH(1,($AO$3:$AO$66=$AR75&amp;$AQ75)*($Z$3:$Z$66=DO$3),0),0),"")</f>
        <v/>
      </c>
      <c r="DP75" s="157" t="str">
        <f t="array" ref="DP75">IFERROR(INDEX($AA$3:$AA$66,MATCH(1,($AO$3:$AO$66=$AR75&amp;$AQ75)*($Z$3:$Z$66=DP$3),0),0),"")</f>
        <v/>
      </c>
      <c r="DQ75" s="159" t="str">
        <f t="array" ref="DQ75">IFERROR(INDEX($Y$3:$Y$66,MATCH(1,($AO$3:$AO$66=$AR75&amp;$AQ75)*($Z$3:$Z$66=DQ$3),0),0),"")</f>
        <v/>
      </c>
      <c r="DR75" s="157" t="str">
        <f t="array" ref="DR75">IFERROR(INDEX($AB$3:$AB$66,MATCH(1,($AO$3:$AO$66=$AR75&amp;$AQ75)*($Z$3:$Z$66=DR$3),0),0),"")</f>
        <v/>
      </c>
      <c r="DS75" s="157" t="str">
        <f t="array" ref="DS75">IFERROR(INDEX($AC$3:$AC$66,MATCH(1,($AO$3:$AO$66=$AR75&amp;$AQ75)*($Z$3:$Z$66=DS$3),0),0),"")</f>
        <v/>
      </c>
      <c r="DT75" s="157" t="str">
        <f t="array" ref="DT75">IFERROR(INDEX($AA$3:$AA$66,MATCH(1,($AO$3:$AO$66=$AR75&amp;$AQ75)*($Z$3:$Z$66=DT$3),0),0),"")</f>
        <v/>
      </c>
      <c r="DU75" s="159" t="str">
        <f t="array" ref="DU75">IFERROR(INDEX($Y$3:$Y$66,MATCH(1,($AO$3:$AO$66=$AR75&amp;$AQ75)*($Z$3:$Z$66=DU$3),0),0),"")</f>
        <v/>
      </c>
      <c r="DV75" s="157" t="str">
        <f t="array" ref="DV75">IFERROR(INDEX($AB$3:$AB$66,MATCH(1,($AO$3:$AO$66=$AR75&amp;$AQ75)*($Z$3:$Z$66=DV$3),0),0),"")</f>
        <v/>
      </c>
      <c r="DW75" s="157" t="str">
        <f t="array" ref="DW75">IFERROR(INDEX($AC$3:$AC$66,MATCH(1,($AO$3:$AO$66=$AR75&amp;$AQ75)*($Z$3:$Z$66=DW$3),0),0),"")</f>
        <v/>
      </c>
      <c r="DX75" s="157" t="str">
        <f t="array" ref="DX75">IFERROR(INDEX($AA$3:$AA$66,MATCH(1,($AO$3:$AO$66=$AR75&amp;$AQ75)*($Z$3:$Z$66=DX$3),0),0),"")</f>
        <v/>
      </c>
      <c r="DY75" s="159" t="str">
        <f t="array" ref="DY75">IFERROR(INDEX($Y$3:$Y$66,MATCH(1,($AO$3:$AO$66=$AR75&amp;$AQ75)*($Z$3:$Z$66=DY$3),0),0),"")</f>
        <v/>
      </c>
      <c r="DZ75" s="157" t="str">
        <f t="array" ref="DZ75">IFERROR(INDEX($AB$3:$AB$66,MATCH(1,($AO$3:$AO$66=$AR75&amp;$AQ75)*($Z$3:$Z$66=DZ$3),0),0),"")</f>
        <v/>
      </c>
      <c r="EA75" s="157" t="str">
        <f t="array" ref="EA75">IFERROR(INDEX($AC$3:$AC$66,MATCH(1,($AO$3:$AO$66=$AR75&amp;$AQ75)*($Z$3:$Z$66=EA$3),0),0),"")</f>
        <v/>
      </c>
      <c r="EB75" s="157" t="str">
        <f t="array" ref="EB75">IFERROR(INDEX($AA$3:$AA$66,MATCH(1,($AO$3:$AO$66=$AR75&amp;$AQ75)*($Z$3:$Z$66=EB$3),0),0),"")</f>
        <v/>
      </c>
      <c r="EC75" s="159" t="str">
        <f t="array" ref="EC75">IFERROR(INDEX($Y$3:$Y$66,MATCH(1,($AO$3:$AO$66=$AR75&amp;$AQ75)*($Z$3:$Z$66=EC$3),0),0),"")</f>
        <v/>
      </c>
      <c r="ED75" s="157" t="str">
        <f t="array" ref="ED75">IFERROR(INDEX($AB$3:$AB$66,MATCH(1,($AO$3:$AO$66=$AR75&amp;$AQ75)*($Z$3:$Z$66=ED$3),0),0),"")</f>
        <v/>
      </c>
      <c r="EE75" s="157" t="str">
        <f t="array" ref="EE75">IFERROR(INDEX($AC$3:$AC$66,MATCH(1,($AO$3:$AO$66=$AR75&amp;$AQ75)*($Z$3:$Z$66=EE$3),0),0),"")</f>
        <v/>
      </c>
      <c r="EF75" s="157" t="str">
        <f t="array" ref="EF75">IFERROR(INDEX($AI$3:$AI$130,MATCH(1,($AP$3:$AP$130=$AR75&amp;$AQ75)*($AH$3:$AH$130=EF$3),0),0),"")</f>
        <v/>
      </c>
      <c r="EG75" s="159" t="str">
        <f t="array" ref="EG75">IFERROR(INDEX($AG$3:$AG$130,MATCH(1,($AP$3:$AP$130=$AR75&amp;$AQ75)*($AH$3:$AH$130=EG$3),0),0),"")</f>
        <v/>
      </c>
      <c r="EH75" s="157" t="str">
        <f t="array" ref="EH75">IFERROR(INDEX($AJ$3:$AJ$130,MATCH(1,($AP$3:$AP$130=$AR75&amp;$AQ75)*($AH$3:$AH$130=EH$3),0),0),"")</f>
        <v/>
      </c>
      <c r="EI75" s="157" t="str">
        <f t="array" ref="EI75">IFERROR(INDEX($AK$3:$AK$130,MATCH(1,($AP$3:$AP$130=$AR75&amp;$AQ75)*($AH$3:$AH$130=EI$3),0),0),"")</f>
        <v/>
      </c>
      <c r="EJ75" s="157" t="str">
        <f t="array" ref="EJ75">IFERROR(INDEX($AI$3:$AI$130,MATCH(1,($AP$3:$AP$130=$AR75&amp;$AQ75)*($AH$3:$AH$130=EJ$3),0),0),"")</f>
        <v/>
      </c>
      <c r="EK75" s="159" t="str">
        <f t="array" ref="EK75">IFERROR(INDEX($AG$3:$AG$130,MATCH(1,($AP$3:$AP$130=$AR75&amp;$AQ75)*($AH$3:$AH$130=EK$3),0),0),"")</f>
        <v/>
      </c>
      <c r="EL75" s="157" t="str">
        <f t="array" ref="EL75">IFERROR(INDEX($AJ$3:$AJ$130,MATCH(1,($AP$3:$AP$130=$AR75&amp;$AQ75)*($AH$3:$AH$130=EL$3),0),0),"")</f>
        <v/>
      </c>
      <c r="EM75" s="157" t="str">
        <f t="array" ref="EM75">IFERROR(INDEX($AK$3:$AK$130,MATCH(1,($AP$3:$AP$130=$AR75&amp;$AQ75)*($AH$3:$AH$130=EM$3),0),0),"")</f>
        <v/>
      </c>
      <c r="EN75" s="157" t="str">
        <f t="array" ref="EN75">IFERROR(INDEX($AI$3:$AI$130,MATCH(1,($AP$3:$AP$130=$AR75&amp;$AQ75)*($AH$3:$AH$130=EN$3),0),0),"")</f>
        <v/>
      </c>
      <c r="EO75" s="159" t="str">
        <f t="array" ref="EO75">IFERROR(INDEX($AG$3:$AG$130,MATCH(1,($AP$3:$AP$130=$AR75&amp;$AQ75)*($AH$3:$AH$130=EO$3),0),0),"")</f>
        <v/>
      </c>
      <c r="EP75" s="157" t="str">
        <f t="array" ref="EP75">IFERROR(INDEX($AJ$3:$AJ$130,MATCH(1,($AP$3:$AP$130=$AR75&amp;$AQ75)*($AH$3:$AH$130=EP$3),0),0),"")</f>
        <v/>
      </c>
      <c r="EQ75" s="157" t="str">
        <f t="array" ref="EQ75">IFERROR(INDEX($AK$3:$AK$130,MATCH(1,($AP$3:$AP$130=$AR75&amp;$AQ75)*($AH$3:$AH$130=EQ$3),0),0),"")</f>
        <v/>
      </c>
      <c r="ER75" s="157" t="str">
        <f t="array" ref="ER75">IFERROR(INDEX($AI$3:$AI$130,MATCH(1,($AP$3:$AP$130=$AR75&amp;$AQ75)*($AH$3:$AH$130=ER$3),0),0),"")</f>
        <v/>
      </c>
      <c r="ES75" s="159" t="str">
        <f t="array" ref="ES75">IFERROR(INDEX($AG$3:$AG$130,MATCH(1,($AP$3:$AP$130=$AR75&amp;$AQ75)*($AH$3:$AH$130=ES$3),0),0),"")</f>
        <v/>
      </c>
      <c r="ET75" s="157" t="str">
        <f t="array" ref="ET75">IFERROR(INDEX($AJ$3:$AJ$130,MATCH(1,($AP$3:$AP$130=$AR75&amp;$AQ75)*($AH$3:$AH$130=ET$3),0),0),"")</f>
        <v/>
      </c>
      <c r="EU75" s="157" t="str">
        <f t="array" ref="EU75">IFERROR(INDEX($AK$3:$AK$130,MATCH(1,($AP$3:$AP$130=$AR75&amp;$AQ75)*($AH$3:$AH$130=EU$3),0),0),"")</f>
        <v/>
      </c>
      <c r="EV75" s="157" t="str">
        <f t="array" ref="EV75">IFERROR(INDEX($AI$3:$AI$130,MATCH(1,($AP$3:$AP$130=$AR75&amp;$AQ75)*($AH$3:$AH$130=EV$3),0),0),"")</f>
        <v/>
      </c>
      <c r="EW75" s="159" t="str">
        <f t="array" ref="EW75">IFERROR(INDEX($AG$3:$AG$130,MATCH(1,($AP$3:$AP$130=$AR75&amp;$AQ75)*($AH$3:$AH$130=EW$3),0),0),"")</f>
        <v/>
      </c>
      <c r="EX75" s="157" t="str">
        <f t="array" ref="EX75">IFERROR(INDEX($AJ$3:$AJ$130,MATCH(1,($AP$3:$AP$130=$AR75&amp;$AQ75)*($AH$3:$AH$130=EX$3),0),0),"")</f>
        <v/>
      </c>
      <c r="EY75" s="157" t="str">
        <f t="array" ref="EY75">IFERROR(INDEX($AK$3:$AK$130,MATCH(1,($AP$3:$AP$130=$AR75&amp;$AQ75)*($AH$3:$AH$130=EY$3),0),0),"")</f>
        <v/>
      </c>
      <c r="EZ75" s="157" t="str">
        <f t="array" ref="EZ75">IFERROR(INDEX($AI$3:$AI$130,MATCH(1,($AP$3:$AP$130=$AR75&amp;$AQ75)*($AH$3:$AH$130=EZ$3),0),0),"")</f>
        <v/>
      </c>
      <c r="FA75" s="159" t="str">
        <f t="array" ref="FA75">IFERROR(INDEX($AG$3:$AG$130,MATCH(1,($AP$3:$AP$130=$AR75&amp;$AQ75)*($AH$3:$AH$130=FA$3),0),0),"")</f>
        <v/>
      </c>
      <c r="FB75" s="157" t="str">
        <f t="array" ref="FB75">IFERROR(INDEX($AJ$3:$AJ$130,MATCH(1,($AP$3:$AP$130=$AR75&amp;$AQ75)*($AH$3:$AH$130=FB$3),0),0),"")</f>
        <v/>
      </c>
      <c r="FC75" s="157" t="str">
        <f t="array" ref="FC75">IFERROR(INDEX($AK$3:$AK$130,MATCH(1,($AP$3:$AP$130=$AR75&amp;$AQ75)*($AH$3:$AH$130=FC$3),0),0),"")</f>
        <v/>
      </c>
      <c r="FD75" s="157" t="str">
        <f t="array" ref="FD75">IFERROR(INDEX($AI$3:$AI$130,MATCH(1,($AP$3:$AP$130=$AR75&amp;$AQ75)*($AH$3:$AH$130=FD$3),0),0),"")</f>
        <v/>
      </c>
      <c r="FE75" s="159" t="str">
        <f t="array" ref="FE75">IFERROR(INDEX($AG$3:$AG$130,MATCH(1,($AP$3:$AP$130=$AR75&amp;$AQ75)*($AH$3:$AH$130=FE$3),0),0),"")</f>
        <v/>
      </c>
      <c r="FF75" s="157" t="str">
        <f t="array" ref="FF75">IFERROR(INDEX($AJ$3:$AJ$130,MATCH(1,($AP$3:$AP$130=$AR75&amp;$AQ75)*($AH$3:$AH$130=FF$3),0),0),"")</f>
        <v/>
      </c>
      <c r="FG75" s="157" t="str">
        <f t="array" ref="FG75">IFERROR(INDEX($AK$3:$AK$130,MATCH(1,($AP$3:$AP$130=$AR75&amp;$AQ75)*($AH$3:$AH$130=FG$3),0),0),"")</f>
        <v/>
      </c>
    </row>
    <row r="76" spans="2:163" ht="13.8" x14ac:dyDescent="0.25">
      <c r="B76" s="155">
        <f>dummy1!O82</f>
        <v>74</v>
      </c>
      <c r="C76" s="156">
        <f>dummy1!P82</f>
        <v>42041</v>
      </c>
      <c r="D76" s="157">
        <f>dummy1!Q82</f>
        <v>0.625</v>
      </c>
      <c r="E76" s="155" t="str">
        <f>dummy1!R82</f>
        <v>Court 10</v>
      </c>
      <c r="AE76" s="156"/>
      <c r="AF76" s="156"/>
      <c r="AG76" s="155" t="str">
        <f t="shared" si="71"/>
        <v/>
      </c>
      <c r="AH76" s="155" t="str">
        <f t="shared" si="72"/>
        <v/>
      </c>
      <c r="AI76" s="155" t="str">
        <f t="shared" si="73"/>
        <v/>
      </c>
      <c r="AJ76" s="155" t="str">
        <f t="shared" si="74"/>
        <v/>
      </c>
      <c r="AK76" s="155" t="str">
        <f t="shared" si="75"/>
        <v/>
      </c>
      <c r="AL76" s="154">
        <f>IF(dummy1!B83=dummy1!B82,IF(dummy1!C83&gt;1,AL75,AL75+1),1)</f>
        <v>1</v>
      </c>
      <c r="AP76" s="155" t="str">
        <f t="shared" si="76"/>
        <v>1Court 10</v>
      </c>
      <c r="AQ76" s="155" t="str">
        <f t="shared" si="69"/>
        <v>Court 9</v>
      </c>
      <c r="AR76" s="155">
        <f t="shared" si="68"/>
        <v>8</v>
      </c>
      <c r="AS76" s="155">
        <f t="shared" ca="1" si="78"/>
        <v>9</v>
      </c>
      <c r="AT76" s="155">
        <f t="shared" ca="1" si="79"/>
        <v>0</v>
      </c>
      <c r="AU76" s="155">
        <f t="shared" ca="1" si="80"/>
        <v>0</v>
      </c>
      <c r="AV76" s="155">
        <f t="shared" ca="1" si="81"/>
        <v>0</v>
      </c>
      <c r="AW76" s="155">
        <f t="shared" ca="1" si="82"/>
        <v>0</v>
      </c>
      <c r="AX76" s="155">
        <f t="shared" ca="1" si="83"/>
        <v>0</v>
      </c>
      <c r="AY76" s="155">
        <f t="shared" ca="1" si="84"/>
        <v>0</v>
      </c>
      <c r="AZ76" s="157" t="str">
        <f t="array" aca="1" ref="AZ76" ca="1">IFERROR(INDEX($K$3:$K$18,MATCH(1,($AM$3:$AM$18=$AR76&amp;$AQ76)*($J$3:$J$18=AZ$3),0),0),"")</f>
        <v/>
      </c>
      <c r="BA76" s="159" t="str">
        <f t="array" aca="1" ref="BA76" ca="1">IFERROR(INDEX($I$3:$I$18,MATCH(1,($AM$3:$AM$18=$AR76&amp;$AQ76)*($J$3:$J$18=BA$3),0),0),"")</f>
        <v/>
      </c>
      <c r="BB76" s="157" t="str">
        <f t="array" aca="1" ref="BB76" ca="1">IFERROR(INDEX($L$3:$L$18,MATCH(1,($AM$3:$AM$18=$AR76&amp;$AQ76)*($J$3:$J$18=BB$3),0),0),"")</f>
        <v/>
      </c>
      <c r="BC76" s="157" t="str">
        <f t="array" aca="1" ref="BC76" ca="1">IFERROR(INDEX($M$3:$M$18,MATCH(1,($AM$3:$AM$18=$AR76&amp;$AQ76)*($J$3:$J$18=BC$3),0),0),"")</f>
        <v/>
      </c>
      <c r="BD76" s="157" t="str">
        <f t="array" aca="1" ref="BD76" ca="1">IFERROR(INDEX($K$3:$K$18,MATCH(1,($AM$3:$AM$18=$AR76&amp;$AQ76)*($J$3:$J$18=BD$3),0),0),"")</f>
        <v/>
      </c>
      <c r="BE76" s="159" t="str">
        <f t="array" aca="1" ref="BE76" ca="1">IFERROR(INDEX($I$3:$I$18,MATCH(1,($AM$3:$AM$18=$AR76&amp;$AQ76)*($J$3:$J$18=BE$3),0),0),"")</f>
        <v/>
      </c>
      <c r="BF76" s="157" t="str">
        <f t="array" aca="1" ref="BF76" ca="1">IFERROR(INDEX($L$3:$L$18,MATCH(1,($AM$3:$AM$18=$AR76&amp;$AQ76)*($J$3:$J$18=BF$3),0),0),"")</f>
        <v/>
      </c>
      <c r="BG76" s="157" t="str">
        <f t="array" aca="1" ref="BG76" ca="1">IFERROR(INDEX($M$3:$M$18,MATCH(1,($AM$3:$AM$18=$AR76&amp;$AQ76)*($J$3:$J$18=BG$3),0),0),"")</f>
        <v/>
      </c>
      <c r="BH76" s="157" t="str">
        <f t="array" aca="1" ref="BH76" ca="1">IFERROR(INDEX($K$3:$K$18,MATCH(1,($AM$3:$AM$18=$AR76&amp;$AQ76)*($J$3:$J$18=BH$3),0),0),"")</f>
        <v/>
      </c>
      <c r="BI76" s="159" t="str">
        <f t="array" aca="1" ref="BI76" ca="1">IFERROR(INDEX($I$3:$I$18,MATCH(1,($AM$3:$AM$18=$AR76&amp;$AQ76)*($J$3:$J$18=BI$3),0),0),"")</f>
        <v/>
      </c>
      <c r="BJ76" s="157" t="str">
        <f t="array" aca="1" ref="BJ76" ca="1">IFERROR(INDEX($L$3:$L$18,MATCH(1,($AM$3:$AM$18=$AR76&amp;$AQ76)*($J$3:$J$18=BJ$3),0),0),"")</f>
        <v/>
      </c>
      <c r="BK76" s="157" t="str">
        <f t="array" aca="1" ref="BK76" ca="1">IFERROR(INDEX($M$3:$M$18,MATCH(1,($AM$3:$AM$18=$AR76&amp;$AQ76)*($J$3:$J$18=BK$3),0),0),"")</f>
        <v/>
      </c>
      <c r="BL76" s="157" t="str">
        <f t="array" aca="1" ref="BL76" ca="1">IFERROR(INDEX($K$3:$K$18,MATCH(1,($AM$3:$AM$18=$AR76&amp;$AQ76)*($J$3:$J$18=BL$3),0),0),"")</f>
        <v/>
      </c>
      <c r="BM76" s="159" t="str">
        <f t="array" aca="1" ref="BM76" ca="1">IFERROR(INDEX($I$3:$I$18,MATCH(1,($AM$3:$AM$18=$AR76&amp;$AQ76)*($J$3:$J$18=BM$3),0),0),"")</f>
        <v/>
      </c>
      <c r="BN76" s="157" t="str">
        <f t="array" aca="1" ref="BN76" ca="1">IFERROR(INDEX($L$3:$L$18,MATCH(1,($AM$3:$AM$18=$AR76&amp;$AQ76)*($J$3:$J$18=BN$3),0),0),"")</f>
        <v/>
      </c>
      <c r="BO76" s="157" t="str">
        <f t="array" aca="1" ref="BO76" ca="1">IFERROR(INDEX($M$3:$M$18,MATCH(1,($AM$3:$AM$18=$AR76&amp;$AQ76)*($J$3:$J$18=BO$3),0),0),"")</f>
        <v/>
      </c>
      <c r="BP76" s="157" t="str">
        <f t="array" aca="1" ref="BP76" ca="1">IFERROR(INDEX($K$3:$K$18,MATCH(1,($AM$3:$AM$18=$AR76&amp;$AQ76)*($J$3:$J$18=BP$3),0),0),"")</f>
        <v/>
      </c>
      <c r="BQ76" s="159" t="str">
        <f t="array" aca="1" ref="BQ76" ca="1">IFERROR(INDEX($I$3:$I$18,MATCH(1,($AM$3:$AM$18=$AR76&amp;$AQ76)*($J$3:$J$18=BQ$3),0),0),"")</f>
        <v/>
      </c>
      <c r="BR76" s="157" t="str">
        <f t="array" aca="1" ref="BR76" ca="1">IFERROR(INDEX($L$3:$L$18,MATCH(1,($AM$3:$AM$18=$AR76&amp;$AQ76)*($J$3:$J$18=BR$3),0),0),"")</f>
        <v/>
      </c>
      <c r="BS76" s="157" t="str">
        <f t="array" aca="1" ref="BS76" ca="1">IFERROR(INDEX($M$3:$M$18,MATCH(1,($AM$3:$AM$18=$AR76&amp;$AQ76)*($J$3:$J$18=BS$3),0),0),"")</f>
        <v/>
      </c>
      <c r="BT76" s="157" t="str">
        <f t="array" aca="1" ref="BT76" ca="1">IFERROR(INDEX($K$3:$K$18,MATCH(1,($AM$3:$AM$18=$AR76&amp;$AQ76)*($J$3:$J$18=BT$3),0),0),"")</f>
        <v/>
      </c>
      <c r="BU76" s="159" t="str">
        <f t="array" aca="1" ref="BU76" ca="1">IFERROR(INDEX($I$3:$I$18,MATCH(1,($AM$3:$AM$18=$AR76&amp;$AQ76)*($J$3:$J$18=BU$3),0),0),"")</f>
        <v/>
      </c>
      <c r="BV76" s="157" t="str">
        <f t="array" aca="1" ref="BV76" ca="1">IFERROR(INDEX($L$3:$L$18,MATCH(1,($AM$3:$AM$18=$AR76&amp;$AQ76)*($J$3:$J$18=BV$3),0),0),"")</f>
        <v/>
      </c>
      <c r="BW76" s="157" t="str">
        <f t="array" aca="1" ref="BW76" ca="1">IFERROR(INDEX($M$3:$M$18,MATCH(1,($AM$3:$AM$18=$AR76&amp;$AQ76)*($J$3:$J$18=BW$3),0),0),"")</f>
        <v/>
      </c>
      <c r="BX76" s="157" t="str">
        <f t="array" aca="1" ref="BX76" ca="1">IFERROR(INDEX($K$3:$K$18,MATCH(1,($AM$3:$AM$18=$AR76&amp;$AQ76)*($J$3:$J$18=BX$3),0),0),"")</f>
        <v/>
      </c>
      <c r="BY76" s="159" t="str">
        <f t="array" aca="1" ref="BY76" ca="1">IFERROR(INDEX($I$3:$I$18,MATCH(1,($AM$3:$AM$18=$AR76&amp;$AQ76)*($J$3:$J$18=BY$3),0),0),"")</f>
        <v/>
      </c>
      <c r="BZ76" s="157" t="str">
        <f t="array" aca="1" ref="BZ76" ca="1">IFERROR(INDEX($L$3:$L$18,MATCH(1,($AM$3:$AM$18=$AR76&amp;$AQ76)*($J$3:$J$18=BZ$3),0),0),"")</f>
        <v/>
      </c>
      <c r="CA76" s="157" t="str">
        <f t="array" aca="1" ref="CA76" ca="1">IFERROR(INDEX($M$3:$M$18,MATCH(1,($AM$3:$AM$18=$AR76&amp;$AQ76)*($J$3:$J$18=CA$3),0),0),"")</f>
        <v/>
      </c>
      <c r="CB76" s="157" t="str">
        <f t="array" ref="CB76">IFERROR(INDEX($S$3:$S$34,MATCH(1,($AN$3:$AN$34=$AR76&amp;$AQ76)*($R$3:$R$34=CB$3),0),0),"")</f>
        <v/>
      </c>
      <c r="CC76" s="159" t="str">
        <f t="array" ref="CC76">IFERROR(INDEX($Q$3:$Q$34,MATCH(1,($AN$3:$AN$34=$AR76&amp;$AQ76)*($R$3:$R$34=CC$3),0),0),"")</f>
        <v/>
      </c>
      <c r="CD76" s="157" t="str">
        <f t="array" ref="CD76">IFERROR(INDEX($T$3:$T$34,MATCH(1,($AN$3:$AN$34=$AR76&amp;$AQ76)*($R$3:$R$34=CD$3),0),0),"")</f>
        <v/>
      </c>
      <c r="CE76" s="157" t="str">
        <f t="array" ref="CE76">IFERROR(INDEX($U$3:$U$34,MATCH(1,($AN$3:$AN$34=$AR76&amp;$AQ76)*($R$3:$R$34=CE$3),0),0),"")</f>
        <v/>
      </c>
      <c r="CF76" s="157" t="str">
        <f t="array" ref="CF76">IFERROR(INDEX($S$3:$S$34,MATCH(1,($AN$3:$AN$34=$AR76&amp;$AQ76)*($R$3:$R$34=CF$3),0),0),"")</f>
        <v/>
      </c>
      <c r="CG76" s="159" t="str">
        <f t="array" ref="CG76">IFERROR(INDEX($Q$3:$Q$34,MATCH(1,($AN$3:$AN$34=$AR76&amp;$AQ76)*($R$3:$R$34=CG$3),0),0),"")</f>
        <v/>
      </c>
      <c r="CH76" s="157" t="str">
        <f t="array" ref="CH76">IFERROR(INDEX($T$3:$T$34,MATCH(1,($AN$3:$AN$34=$AR76&amp;$AQ76)*($R$3:$R$34=CH$3),0),0),"")</f>
        <v/>
      </c>
      <c r="CI76" s="157" t="str">
        <f t="array" ref="CI76">IFERROR(INDEX($U$3:$U$34,MATCH(1,($AN$3:$AN$34=$AR76&amp;$AQ76)*($R$3:$R$34=CI$3),0),0),"")</f>
        <v/>
      </c>
      <c r="CJ76" s="157" t="str">
        <f t="array" ref="CJ76">IFERROR(INDEX($S$3:$S$34,MATCH(1,($AN$3:$AN$34=$AR76&amp;$AQ76)*($R$3:$R$34=CJ$3),0),0),"")</f>
        <v/>
      </c>
      <c r="CK76" s="159" t="str">
        <f t="array" ref="CK76">IFERROR(INDEX($Q$3:$Q$34,MATCH(1,($AN$3:$AN$34=$AR76&amp;$AQ76)*($R$3:$R$34=CK$3),0),0),"")</f>
        <v/>
      </c>
      <c r="CL76" s="157" t="str">
        <f t="array" ref="CL76">IFERROR(INDEX($T$3:$T$34,MATCH(1,($AN$3:$AN$34=$AR76&amp;$AQ76)*($R$3:$R$34=CL$3),0),0),"")</f>
        <v/>
      </c>
      <c r="CM76" s="157" t="str">
        <f t="array" ref="CM76">IFERROR(INDEX($U$3:$U$34,MATCH(1,($AN$3:$AN$34=$AR76&amp;$AQ76)*($R$3:$R$34=CM$3),0),0),"")</f>
        <v/>
      </c>
      <c r="CN76" s="157" t="str">
        <f t="array" ref="CN76">IFERROR(INDEX($S$3:$S$34,MATCH(1,($AN$3:$AN$34=$AR76&amp;$AQ76)*($R$3:$R$34=CN$3),0),0),"")</f>
        <v/>
      </c>
      <c r="CO76" s="159" t="str">
        <f t="array" ref="CO76">IFERROR(INDEX($Q$3:$Q$34,MATCH(1,($AN$3:$AN$34=$AR76&amp;$AQ76)*($R$3:$R$34=CO$3),0),0),"")</f>
        <v/>
      </c>
      <c r="CP76" s="157" t="str">
        <f t="array" ref="CP76">IFERROR(INDEX($T$3:$T$34,MATCH(1,($AN$3:$AN$34=$AR76&amp;$AQ76)*($R$3:$R$34=CP$3),0),0),"")</f>
        <v/>
      </c>
      <c r="CQ76" s="157" t="str">
        <f t="array" ref="CQ76">IFERROR(INDEX($U$3:$U$34,MATCH(1,($AN$3:$AN$34=$AR76&amp;$AQ76)*($R$3:$R$34=CQ$3),0),0),"")</f>
        <v/>
      </c>
      <c r="CR76" s="157" t="str">
        <f t="array" ref="CR76">IFERROR(INDEX($S$3:$S$34,MATCH(1,($AN$3:$AN$34=$AR76&amp;$AQ76)*($R$3:$R$34=CR$3),0),0),"")</f>
        <v/>
      </c>
      <c r="CS76" s="159" t="str">
        <f t="array" ref="CS76">IFERROR(INDEX($Q$3:$Q$34,MATCH(1,($AN$3:$AN$34=$AR76&amp;$AQ76)*($R$3:$R$34=CS$3),0),0),"")</f>
        <v/>
      </c>
      <c r="CT76" s="157" t="str">
        <f t="array" ref="CT76">IFERROR(INDEX($T$3:$T$34,MATCH(1,($AN$3:$AN$34=$AR76&amp;$AQ76)*($R$3:$R$34=CT$3),0),0),"")</f>
        <v/>
      </c>
      <c r="CU76" s="157" t="str">
        <f t="array" ref="CU76">IFERROR(INDEX($U$3:$U$34,MATCH(1,($AN$3:$AN$34=$AR76&amp;$AQ76)*($R$3:$R$34=CU$3),0),0),"")</f>
        <v/>
      </c>
      <c r="CV76" s="157" t="str">
        <f t="array" ref="CV76">IFERROR(INDEX($S$3:$S$34,MATCH(1,($AN$3:$AN$34=$AR76&amp;$AQ76)*($R$3:$R$34=CV$3),0),0),"")</f>
        <v/>
      </c>
      <c r="CW76" s="159" t="str">
        <f t="array" ref="CW76">IFERROR(INDEX($Q$3:$Q$34,MATCH(1,($AN$3:$AN$34=$AR76&amp;$AQ76)*($R$3:$R$34=CW$3),0),0),"")</f>
        <v/>
      </c>
      <c r="CX76" s="157" t="str">
        <f t="array" ref="CX76">IFERROR(INDEX($T$3:$T$34,MATCH(1,($AN$3:$AN$34=$AR76&amp;$AQ76)*($R$3:$R$34=CX$3),0),0),"")</f>
        <v/>
      </c>
      <c r="CY76" s="157" t="str">
        <f t="array" ref="CY76">IFERROR(INDEX($U$3:$U$34,MATCH(1,($AN$3:$AN$34=$AR76&amp;$AQ76)*($R$3:$R$34=CY$3),0),0),"")</f>
        <v/>
      </c>
      <c r="CZ76" s="157" t="str">
        <f t="array" ref="CZ76">IFERROR(INDEX($S$3:$S$34,MATCH(1,($AN$3:$AN$34=$AR76&amp;$AQ76)*($R$3:$R$34=CZ$3),0),0),"")</f>
        <v/>
      </c>
      <c r="DA76" s="159" t="str">
        <f t="array" ref="DA76">IFERROR(INDEX($Q$3:$Q$34,MATCH(1,($AN$3:$AN$34=$AR76&amp;$AQ76)*($R$3:$R$34=DA$3),0),0),"")</f>
        <v/>
      </c>
      <c r="DB76" s="157" t="str">
        <f t="array" ref="DB76">IFERROR(INDEX($T$3:$T$34,MATCH(1,($AN$3:$AN$34=$AR76&amp;$AQ76)*($R$3:$R$34=DB$3),0),0),"")</f>
        <v/>
      </c>
      <c r="DC76" s="157" t="str">
        <f t="array" ref="DC76">IFERROR(INDEX($U$3:$U$34,MATCH(1,($AN$3:$AN$34=$AR76&amp;$AQ76)*($R$3:$R$34=DC$3),0),0),"")</f>
        <v/>
      </c>
      <c r="DD76" s="157" t="str">
        <f t="array" ref="DD76">IFERROR(INDEX($AA$3:$AA$66,MATCH(1,($AO$3:$AO$66=$AR76&amp;$AQ76)*($Z$3:$Z$66=DD$3),0),0),"")</f>
        <v/>
      </c>
      <c r="DE76" s="159" t="str">
        <f t="array" ref="DE76">IFERROR(INDEX($Y$3:$Y$66,MATCH(1,($AO$3:$AO$66=$AR76&amp;$AQ76)*($Z$3:$Z$66=DE$3),0),0),"")</f>
        <v/>
      </c>
      <c r="DF76" s="157" t="str">
        <f t="array" ref="DF76">IFERROR(INDEX($AB$3:$AB$66,MATCH(1,($AO$3:$AO$66=$AR76&amp;$AQ76)*($Z$3:$Z$66=DF$3),0),0),"")</f>
        <v/>
      </c>
      <c r="DG76" s="157" t="str">
        <f t="array" ref="DG76">IFERROR(INDEX($AC$3:$AC$66,MATCH(1,($AO$3:$AO$66=$AR76&amp;$AQ76)*($Z$3:$Z$66=DG$3),0),0),"")</f>
        <v/>
      </c>
      <c r="DH76" s="157" t="str">
        <f t="array" ref="DH76">IFERROR(INDEX($AA$3:$AA$66,MATCH(1,($AO$3:$AO$66=$AR76&amp;$AQ76)*($Z$3:$Z$66=DH$3),0),0),"")</f>
        <v/>
      </c>
      <c r="DI76" s="159" t="str">
        <f t="array" ref="DI76">IFERROR(INDEX($Y$3:$Y$66,MATCH(1,($AO$3:$AO$66=$AR76&amp;$AQ76)*($Z$3:$Z$66=DI$3),0),0),"")</f>
        <v/>
      </c>
      <c r="DJ76" s="157" t="str">
        <f t="array" ref="DJ76">IFERROR(INDEX($AB$3:$AB$66,MATCH(1,($AO$3:$AO$66=$AR76&amp;$AQ76)*($Z$3:$Z$66=DJ$3),0),0),"")</f>
        <v/>
      </c>
      <c r="DK76" s="157" t="str">
        <f t="array" ref="DK76">IFERROR(INDEX($AC$3:$AC$66,MATCH(1,($AO$3:$AO$66=$AR76&amp;$AQ76)*($Z$3:$Z$66=DK$3),0),0),"")</f>
        <v/>
      </c>
      <c r="DL76" s="157" t="str">
        <f t="array" ref="DL76">IFERROR(INDEX($AA$3:$AA$66,MATCH(1,($AO$3:$AO$66=$AR76&amp;$AQ76)*($Z$3:$Z$66=DL$3),0),0),"")</f>
        <v/>
      </c>
      <c r="DM76" s="159" t="str">
        <f t="array" ref="DM76">IFERROR(INDEX($Y$3:$Y$66,MATCH(1,($AO$3:$AO$66=$AR76&amp;$AQ76)*($Z$3:$Z$66=DM$3),0),0),"")</f>
        <v/>
      </c>
      <c r="DN76" s="157" t="str">
        <f t="array" ref="DN76">IFERROR(INDEX($AB$3:$AB$66,MATCH(1,($AO$3:$AO$66=$AR76&amp;$AQ76)*($Z$3:$Z$66=DN$3),0),0),"")</f>
        <v/>
      </c>
      <c r="DO76" s="157" t="str">
        <f t="array" ref="DO76">IFERROR(INDEX($AC$3:$AC$66,MATCH(1,($AO$3:$AO$66=$AR76&amp;$AQ76)*($Z$3:$Z$66=DO$3),0),0),"")</f>
        <v/>
      </c>
      <c r="DP76" s="157" t="str">
        <f t="array" ref="DP76">IFERROR(INDEX($AA$3:$AA$66,MATCH(1,($AO$3:$AO$66=$AR76&amp;$AQ76)*($Z$3:$Z$66=DP$3),0),0),"")</f>
        <v/>
      </c>
      <c r="DQ76" s="159" t="str">
        <f t="array" ref="DQ76">IFERROR(INDEX($Y$3:$Y$66,MATCH(1,($AO$3:$AO$66=$AR76&amp;$AQ76)*($Z$3:$Z$66=DQ$3),0),0),"")</f>
        <v/>
      </c>
      <c r="DR76" s="157" t="str">
        <f t="array" ref="DR76">IFERROR(INDEX($AB$3:$AB$66,MATCH(1,($AO$3:$AO$66=$AR76&amp;$AQ76)*($Z$3:$Z$66=DR$3),0),0),"")</f>
        <v/>
      </c>
      <c r="DS76" s="157" t="str">
        <f t="array" ref="DS76">IFERROR(INDEX($AC$3:$AC$66,MATCH(1,($AO$3:$AO$66=$AR76&amp;$AQ76)*($Z$3:$Z$66=DS$3),0),0),"")</f>
        <v/>
      </c>
      <c r="DT76" s="157" t="str">
        <f t="array" ref="DT76">IFERROR(INDEX($AA$3:$AA$66,MATCH(1,($AO$3:$AO$66=$AR76&amp;$AQ76)*($Z$3:$Z$66=DT$3),0),0),"")</f>
        <v/>
      </c>
      <c r="DU76" s="159" t="str">
        <f t="array" ref="DU76">IFERROR(INDEX($Y$3:$Y$66,MATCH(1,($AO$3:$AO$66=$AR76&amp;$AQ76)*($Z$3:$Z$66=DU$3),0),0),"")</f>
        <v/>
      </c>
      <c r="DV76" s="157" t="str">
        <f t="array" ref="DV76">IFERROR(INDEX($AB$3:$AB$66,MATCH(1,($AO$3:$AO$66=$AR76&amp;$AQ76)*($Z$3:$Z$66=DV$3),0),0),"")</f>
        <v/>
      </c>
      <c r="DW76" s="157" t="str">
        <f t="array" ref="DW76">IFERROR(INDEX($AC$3:$AC$66,MATCH(1,($AO$3:$AO$66=$AR76&amp;$AQ76)*($Z$3:$Z$66=DW$3),0),0),"")</f>
        <v/>
      </c>
      <c r="DX76" s="157" t="str">
        <f t="array" ref="DX76">IFERROR(INDEX($AA$3:$AA$66,MATCH(1,($AO$3:$AO$66=$AR76&amp;$AQ76)*($Z$3:$Z$66=DX$3),0),0),"")</f>
        <v/>
      </c>
      <c r="DY76" s="159" t="str">
        <f t="array" ref="DY76">IFERROR(INDEX($Y$3:$Y$66,MATCH(1,($AO$3:$AO$66=$AR76&amp;$AQ76)*($Z$3:$Z$66=DY$3),0),0),"")</f>
        <v/>
      </c>
      <c r="DZ76" s="157" t="str">
        <f t="array" ref="DZ76">IFERROR(INDEX($AB$3:$AB$66,MATCH(1,($AO$3:$AO$66=$AR76&amp;$AQ76)*($Z$3:$Z$66=DZ$3),0),0),"")</f>
        <v/>
      </c>
      <c r="EA76" s="157" t="str">
        <f t="array" ref="EA76">IFERROR(INDEX($AC$3:$AC$66,MATCH(1,($AO$3:$AO$66=$AR76&amp;$AQ76)*($Z$3:$Z$66=EA$3),0),0),"")</f>
        <v/>
      </c>
      <c r="EB76" s="157" t="str">
        <f t="array" ref="EB76">IFERROR(INDEX($AA$3:$AA$66,MATCH(1,($AO$3:$AO$66=$AR76&amp;$AQ76)*($Z$3:$Z$66=EB$3),0),0),"")</f>
        <v/>
      </c>
      <c r="EC76" s="159" t="str">
        <f t="array" ref="EC76">IFERROR(INDEX($Y$3:$Y$66,MATCH(1,($AO$3:$AO$66=$AR76&amp;$AQ76)*($Z$3:$Z$66=EC$3),0),0),"")</f>
        <v/>
      </c>
      <c r="ED76" s="157" t="str">
        <f t="array" ref="ED76">IFERROR(INDEX($AB$3:$AB$66,MATCH(1,($AO$3:$AO$66=$AR76&amp;$AQ76)*($Z$3:$Z$66=ED$3),0),0),"")</f>
        <v/>
      </c>
      <c r="EE76" s="157" t="str">
        <f t="array" ref="EE76">IFERROR(INDEX($AC$3:$AC$66,MATCH(1,($AO$3:$AO$66=$AR76&amp;$AQ76)*($Z$3:$Z$66=EE$3),0),0),"")</f>
        <v/>
      </c>
      <c r="EF76" s="157" t="str">
        <f t="array" ref="EF76">IFERROR(INDEX($AI$3:$AI$130,MATCH(1,($AP$3:$AP$130=$AR76&amp;$AQ76)*($AH$3:$AH$130=EF$3),0),0),"")</f>
        <v/>
      </c>
      <c r="EG76" s="159" t="str">
        <f t="array" ref="EG76">IFERROR(INDEX($AG$3:$AG$130,MATCH(1,($AP$3:$AP$130=$AR76&amp;$AQ76)*($AH$3:$AH$130=EG$3),0),0),"")</f>
        <v/>
      </c>
      <c r="EH76" s="157" t="str">
        <f t="array" ref="EH76">IFERROR(INDEX($AJ$3:$AJ$130,MATCH(1,($AP$3:$AP$130=$AR76&amp;$AQ76)*($AH$3:$AH$130=EH$3),0),0),"")</f>
        <v/>
      </c>
      <c r="EI76" s="157" t="str">
        <f t="array" ref="EI76">IFERROR(INDEX($AK$3:$AK$130,MATCH(1,($AP$3:$AP$130=$AR76&amp;$AQ76)*($AH$3:$AH$130=EI$3),0),0),"")</f>
        <v/>
      </c>
      <c r="EJ76" s="157" t="str">
        <f t="array" ref="EJ76">IFERROR(INDEX($AI$3:$AI$130,MATCH(1,($AP$3:$AP$130=$AR76&amp;$AQ76)*($AH$3:$AH$130=EJ$3),0),0),"")</f>
        <v/>
      </c>
      <c r="EK76" s="159" t="str">
        <f t="array" ref="EK76">IFERROR(INDEX($AG$3:$AG$130,MATCH(1,($AP$3:$AP$130=$AR76&amp;$AQ76)*($AH$3:$AH$130=EK$3),0),0),"")</f>
        <v/>
      </c>
      <c r="EL76" s="157" t="str">
        <f t="array" ref="EL76">IFERROR(INDEX($AJ$3:$AJ$130,MATCH(1,($AP$3:$AP$130=$AR76&amp;$AQ76)*($AH$3:$AH$130=EL$3),0),0),"")</f>
        <v/>
      </c>
      <c r="EM76" s="157" t="str">
        <f t="array" ref="EM76">IFERROR(INDEX($AK$3:$AK$130,MATCH(1,($AP$3:$AP$130=$AR76&amp;$AQ76)*($AH$3:$AH$130=EM$3),0),0),"")</f>
        <v/>
      </c>
      <c r="EN76" s="157" t="str">
        <f t="array" ref="EN76">IFERROR(INDEX($AI$3:$AI$130,MATCH(1,($AP$3:$AP$130=$AR76&amp;$AQ76)*($AH$3:$AH$130=EN$3),0),0),"")</f>
        <v/>
      </c>
      <c r="EO76" s="159" t="str">
        <f t="array" ref="EO76">IFERROR(INDEX($AG$3:$AG$130,MATCH(1,($AP$3:$AP$130=$AR76&amp;$AQ76)*($AH$3:$AH$130=EO$3),0),0),"")</f>
        <v/>
      </c>
      <c r="EP76" s="157" t="str">
        <f t="array" ref="EP76">IFERROR(INDEX($AJ$3:$AJ$130,MATCH(1,($AP$3:$AP$130=$AR76&amp;$AQ76)*($AH$3:$AH$130=EP$3),0),0),"")</f>
        <v/>
      </c>
      <c r="EQ76" s="157" t="str">
        <f t="array" ref="EQ76">IFERROR(INDEX($AK$3:$AK$130,MATCH(1,($AP$3:$AP$130=$AR76&amp;$AQ76)*($AH$3:$AH$130=EQ$3),0),0),"")</f>
        <v/>
      </c>
      <c r="ER76" s="157" t="str">
        <f t="array" ref="ER76">IFERROR(INDEX($AI$3:$AI$130,MATCH(1,($AP$3:$AP$130=$AR76&amp;$AQ76)*($AH$3:$AH$130=ER$3),0),0),"")</f>
        <v/>
      </c>
      <c r="ES76" s="159" t="str">
        <f t="array" ref="ES76">IFERROR(INDEX($AG$3:$AG$130,MATCH(1,($AP$3:$AP$130=$AR76&amp;$AQ76)*($AH$3:$AH$130=ES$3),0),0),"")</f>
        <v/>
      </c>
      <c r="ET76" s="157" t="str">
        <f t="array" ref="ET76">IFERROR(INDEX($AJ$3:$AJ$130,MATCH(1,($AP$3:$AP$130=$AR76&amp;$AQ76)*($AH$3:$AH$130=ET$3),0),0),"")</f>
        <v/>
      </c>
      <c r="EU76" s="157" t="str">
        <f t="array" ref="EU76">IFERROR(INDEX($AK$3:$AK$130,MATCH(1,($AP$3:$AP$130=$AR76&amp;$AQ76)*($AH$3:$AH$130=EU$3),0),0),"")</f>
        <v/>
      </c>
      <c r="EV76" s="157" t="str">
        <f t="array" ref="EV76">IFERROR(INDEX($AI$3:$AI$130,MATCH(1,($AP$3:$AP$130=$AR76&amp;$AQ76)*($AH$3:$AH$130=EV$3),0),0),"")</f>
        <v/>
      </c>
      <c r="EW76" s="159" t="str">
        <f t="array" ref="EW76">IFERROR(INDEX($AG$3:$AG$130,MATCH(1,($AP$3:$AP$130=$AR76&amp;$AQ76)*($AH$3:$AH$130=EW$3),0),0),"")</f>
        <v/>
      </c>
      <c r="EX76" s="157" t="str">
        <f t="array" ref="EX76">IFERROR(INDEX($AJ$3:$AJ$130,MATCH(1,($AP$3:$AP$130=$AR76&amp;$AQ76)*($AH$3:$AH$130=EX$3),0),0),"")</f>
        <v/>
      </c>
      <c r="EY76" s="157" t="str">
        <f t="array" ref="EY76">IFERROR(INDEX($AK$3:$AK$130,MATCH(1,($AP$3:$AP$130=$AR76&amp;$AQ76)*($AH$3:$AH$130=EY$3),0),0),"")</f>
        <v/>
      </c>
      <c r="EZ76" s="157" t="str">
        <f t="array" ref="EZ76">IFERROR(INDEX($AI$3:$AI$130,MATCH(1,($AP$3:$AP$130=$AR76&amp;$AQ76)*($AH$3:$AH$130=EZ$3),0),0),"")</f>
        <v/>
      </c>
      <c r="FA76" s="159" t="str">
        <f t="array" ref="FA76">IFERROR(INDEX($AG$3:$AG$130,MATCH(1,($AP$3:$AP$130=$AR76&amp;$AQ76)*($AH$3:$AH$130=FA$3),0),0),"")</f>
        <v/>
      </c>
      <c r="FB76" s="157" t="str">
        <f t="array" ref="FB76">IFERROR(INDEX($AJ$3:$AJ$130,MATCH(1,($AP$3:$AP$130=$AR76&amp;$AQ76)*($AH$3:$AH$130=FB$3),0),0),"")</f>
        <v/>
      </c>
      <c r="FC76" s="157" t="str">
        <f t="array" ref="FC76">IFERROR(INDEX($AK$3:$AK$130,MATCH(1,($AP$3:$AP$130=$AR76&amp;$AQ76)*($AH$3:$AH$130=FC$3),0),0),"")</f>
        <v/>
      </c>
      <c r="FD76" s="157" t="str">
        <f t="array" ref="FD76">IFERROR(INDEX($AI$3:$AI$130,MATCH(1,($AP$3:$AP$130=$AR76&amp;$AQ76)*($AH$3:$AH$130=FD$3),0),0),"")</f>
        <v/>
      </c>
      <c r="FE76" s="159" t="str">
        <f t="array" ref="FE76">IFERROR(INDEX($AG$3:$AG$130,MATCH(1,($AP$3:$AP$130=$AR76&amp;$AQ76)*($AH$3:$AH$130=FE$3),0),0),"")</f>
        <v/>
      </c>
      <c r="FF76" s="157" t="str">
        <f t="array" ref="FF76">IFERROR(INDEX($AJ$3:$AJ$130,MATCH(1,($AP$3:$AP$130=$AR76&amp;$AQ76)*($AH$3:$AH$130=FF$3),0),0),"")</f>
        <v/>
      </c>
      <c r="FG76" s="157" t="str">
        <f t="array" ref="FG76">IFERROR(INDEX($AK$3:$AK$130,MATCH(1,($AP$3:$AP$130=$AR76&amp;$AQ76)*($AH$3:$AH$130=FG$3),0),0),"")</f>
        <v/>
      </c>
    </row>
    <row r="77" spans="2:163" ht="13.8" x14ac:dyDescent="0.25">
      <c r="B77" s="155">
        <f>dummy1!O83</f>
        <v>75</v>
      </c>
      <c r="C77" s="156">
        <f>dummy1!P83</f>
        <v>42041</v>
      </c>
      <c r="D77" s="157">
        <f>dummy1!Q83</f>
        <v>0.625</v>
      </c>
      <c r="E77" s="155" t="str">
        <f>dummy1!R83</f>
        <v>Court 11</v>
      </c>
      <c r="AE77" s="156"/>
      <c r="AF77" s="156"/>
      <c r="AG77" s="155" t="str">
        <f t="shared" si="71"/>
        <v/>
      </c>
      <c r="AH77" s="155" t="str">
        <f t="shared" si="72"/>
        <v/>
      </c>
      <c r="AI77" s="155" t="str">
        <f t="shared" si="73"/>
        <v/>
      </c>
      <c r="AJ77" s="155" t="str">
        <f t="shared" si="74"/>
        <v/>
      </c>
      <c r="AK77" s="155" t="str">
        <f t="shared" si="75"/>
        <v/>
      </c>
      <c r="AL77" s="154">
        <f>IF(dummy1!B84=dummy1!B83,IF(dummy1!C84&gt;1,AL76,AL76+1),1)</f>
        <v>1</v>
      </c>
      <c r="AP77" s="155" t="str">
        <f t="shared" si="76"/>
        <v>1Court 11</v>
      </c>
      <c r="AQ77" s="155" t="str">
        <f>dummy1!L24</f>
        <v>Court 10</v>
      </c>
      <c r="AR77" s="155">
        <f t="shared" si="68"/>
        <v>1</v>
      </c>
      <c r="AS77" s="155">
        <f t="shared" ca="1" si="78"/>
        <v>10</v>
      </c>
      <c r="AT77" s="155">
        <f t="shared" ca="1" si="79"/>
        <v>0</v>
      </c>
      <c r="AU77" s="155">
        <f t="shared" ca="1" si="80"/>
        <v>0</v>
      </c>
      <c r="AV77" s="155">
        <f t="shared" ca="1" si="81"/>
        <v>0</v>
      </c>
      <c r="AW77" s="155">
        <f t="shared" ca="1" si="82"/>
        <v>0</v>
      </c>
      <c r="AX77" s="155">
        <f t="shared" ca="1" si="83"/>
        <v>0</v>
      </c>
      <c r="AY77" s="155">
        <f t="shared" ca="1" si="84"/>
        <v>0</v>
      </c>
      <c r="AZ77" s="157">
        <f t="array" aca="1" ref="AZ77" ca="1">IFERROR(INDEX($K$3:$K$18,MATCH(1,($AM$3:$AM$18=$AR77&amp;$AQ77)*($J$3:$J$18=AZ$3),0),0),"")</f>
        <v>0.625</v>
      </c>
      <c r="BA77" s="159">
        <f t="array" aca="1" ref="BA77" ca="1">IFERROR(INDEX($I$3:$I$18,MATCH(1,($AM$3:$AM$18=$AR77&amp;$AQ77)*($J$3:$J$18=BA$3),0),0),"")</f>
        <v>10</v>
      </c>
      <c r="BB77" s="157" t="str">
        <f t="array" aca="1" ref="BB77" ca="1">IFERROR(INDEX($L$3:$L$18,MATCH(1,($AM$3:$AM$18=$AR77&amp;$AQ77)*($J$3:$J$18=BB$3),0),0),"")</f>
        <v>Winner Match 3</v>
      </c>
      <c r="BC77" s="157" t="str">
        <f t="array" aca="1" ref="BC77" ca="1">IFERROR(INDEX($M$3:$M$18,MATCH(1,($AM$3:$AM$18=$AR77&amp;$AQ77)*($J$3:$J$18=BC$3),0),0),"")</f>
        <v>Winner Match 4</v>
      </c>
      <c r="BD77" s="157" t="str">
        <f t="array" aca="1" ref="BD77" ca="1">IFERROR(INDEX($K$3:$K$18,MATCH(1,($AM$3:$AM$18=$AR77&amp;$AQ77)*($J$3:$J$18=BD$3),0),0),"")</f>
        <v/>
      </c>
      <c r="BE77" s="159" t="str">
        <f t="array" aca="1" ref="BE77" ca="1">IFERROR(INDEX($I$3:$I$18,MATCH(1,($AM$3:$AM$18=$AR77&amp;$AQ77)*($J$3:$J$18=BE$3),0),0),"")</f>
        <v/>
      </c>
      <c r="BF77" s="157" t="str">
        <f t="array" aca="1" ref="BF77" ca="1">IFERROR(INDEX($L$3:$L$18,MATCH(1,($AM$3:$AM$18=$AR77&amp;$AQ77)*($J$3:$J$18=BF$3),0),0),"")</f>
        <v/>
      </c>
      <c r="BG77" s="157" t="str">
        <f t="array" aca="1" ref="BG77" ca="1">IFERROR(INDEX($M$3:$M$18,MATCH(1,($AM$3:$AM$18=$AR77&amp;$AQ77)*($J$3:$J$18=BG$3),0),0),"")</f>
        <v/>
      </c>
      <c r="BH77" s="157" t="str">
        <f t="array" aca="1" ref="BH77" ca="1">IFERROR(INDEX($K$3:$K$18,MATCH(1,($AM$3:$AM$18=$AR77&amp;$AQ77)*($J$3:$J$18=BH$3),0),0),"")</f>
        <v/>
      </c>
      <c r="BI77" s="159" t="str">
        <f t="array" aca="1" ref="BI77" ca="1">IFERROR(INDEX($I$3:$I$18,MATCH(1,($AM$3:$AM$18=$AR77&amp;$AQ77)*($J$3:$J$18=BI$3),0),0),"")</f>
        <v/>
      </c>
      <c r="BJ77" s="157" t="str">
        <f t="array" aca="1" ref="BJ77" ca="1">IFERROR(INDEX($L$3:$L$18,MATCH(1,($AM$3:$AM$18=$AR77&amp;$AQ77)*($J$3:$J$18=BJ$3),0),0),"")</f>
        <v/>
      </c>
      <c r="BK77" s="157" t="str">
        <f t="array" aca="1" ref="BK77" ca="1">IFERROR(INDEX($M$3:$M$18,MATCH(1,($AM$3:$AM$18=$AR77&amp;$AQ77)*($J$3:$J$18=BK$3),0),0),"")</f>
        <v/>
      </c>
      <c r="BL77" s="157" t="str">
        <f t="array" aca="1" ref="BL77" ca="1">IFERROR(INDEX($K$3:$K$18,MATCH(1,($AM$3:$AM$18=$AR77&amp;$AQ77)*($J$3:$J$18=BL$3),0),0),"")</f>
        <v/>
      </c>
      <c r="BM77" s="159" t="str">
        <f t="array" aca="1" ref="BM77" ca="1">IFERROR(INDEX($I$3:$I$18,MATCH(1,($AM$3:$AM$18=$AR77&amp;$AQ77)*($J$3:$J$18=BM$3),0),0),"")</f>
        <v/>
      </c>
      <c r="BN77" s="157" t="str">
        <f t="array" aca="1" ref="BN77" ca="1">IFERROR(INDEX($L$3:$L$18,MATCH(1,($AM$3:$AM$18=$AR77&amp;$AQ77)*($J$3:$J$18=BN$3),0),0),"")</f>
        <v/>
      </c>
      <c r="BO77" s="157" t="str">
        <f t="array" aca="1" ref="BO77" ca="1">IFERROR(INDEX($M$3:$M$18,MATCH(1,($AM$3:$AM$18=$AR77&amp;$AQ77)*($J$3:$J$18=BO$3),0),0),"")</f>
        <v/>
      </c>
      <c r="BP77" s="157" t="str">
        <f t="array" aca="1" ref="BP77" ca="1">IFERROR(INDEX($K$3:$K$18,MATCH(1,($AM$3:$AM$18=$AR77&amp;$AQ77)*($J$3:$J$18=BP$3),0),0),"")</f>
        <v/>
      </c>
      <c r="BQ77" s="159" t="str">
        <f t="array" aca="1" ref="BQ77" ca="1">IFERROR(INDEX($I$3:$I$18,MATCH(1,($AM$3:$AM$18=$AR77&amp;$AQ77)*($J$3:$J$18=BQ$3),0),0),"")</f>
        <v/>
      </c>
      <c r="BR77" s="157" t="str">
        <f t="array" aca="1" ref="BR77" ca="1">IFERROR(INDEX($L$3:$L$18,MATCH(1,($AM$3:$AM$18=$AR77&amp;$AQ77)*($J$3:$J$18=BR$3),0),0),"")</f>
        <v/>
      </c>
      <c r="BS77" s="157" t="str">
        <f t="array" aca="1" ref="BS77" ca="1">IFERROR(INDEX($M$3:$M$18,MATCH(1,($AM$3:$AM$18=$AR77&amp;$AQ77)*($J$3:$J$18=BS$3),0),0),"")</f>
        <v/>
      </c>
      <c r="BT77" s="157" t="str">
        <f t="array" aca="1" ref="BT77" ca="1">IFERROR(INDEX($K$3:$K$18,MATCH(1,($AM$3:$AM$18=$AR77&amp;$AQ77)*($J$3:$J$18=BT$3),0),0),"")</f>
        <v/>
      </c>
      <c r="BU77" s="159" t="str">
        <f t="array" aca="1" ref="BU77" ca="1">IFERROR(INDEX($I$3:$I$18,MATCH(1,($AM$3:$AM$18=$AR77&amp;$AQ77)*($J$3:$J$18=BU$3),0),0),"")</f>
        <v/>
      </c>
      <c r="BV77" s="157" t="str">
        <f t="array" aca="1" ref="BV77" ca="1">IFERROR(INDEX($L$3:$L$18,MATCH(1,($AM$3:$AM$18=$AR77&amp;$AQ77)*($J$3:$J$18=BV$3),0),0),"")</f>
        <v/>
      </c>
      <c r="BW77" s="157" t="str">
        <f t="array" aca="1" ref="BW77" ca="1">IFERROR(INDEX($M$3:$M$18,MATCH(1,($AM$3:$AM$18=$AR77&amp;$AQ77)*($J$3:$J$18=BW$3),0),0),"")</f>
        <v/>
      </c>
      <c r="BX77" s="157" t="str">
        <f t="array" aca="1" ref="BX77" ca="1">IFERROR(INDEX($K$3:$K$18,MATCH(1,($AM$3:$AM$18=$AR77&amp;$AQ77)*($J$3:$J$18=BX$3),0),0),"")</f>
        <v/>
      </c>
      <c r="BY77" s="159" t="str">
        <f t="array" aca="1" ref="BY77" ca="1">IFERROR(INDEX($I$3:$I$18,MATCH(1,($AM$3:$AM$18=$AR77&amp;$AQ77)*($J$3:$J$18=BY$3),0),0),"")</f>
        <v/>
      </c>
      <c r="BZ77" s="157" t="str">
        <f t="array" aca="1" ref="BZ77" ca="1">IFERROR(INDEX($L$3:$L$18,MATCH(1,($AM$3:$AM$18=$AR77&amp;$AQ77)*($J$3:$J$18=BZ$3),0),0),"")</f>
        <v/>
      </c>
      <c r="CA77" s="157" t="str">
        <f t="array" aca="1" ref="CA77" ca="1">IFERROR(INDEX($M$3:$M$18,MATCH(1,($AM$3:$AM$18=$AR77&amp;$AQ77)*($J$3:$J$18=CA$3),0),0),"")</f>
        <v/>
      </c>
      <c r="CB77" s="157" t="str">
        <f t="array" ref="CB77">IFERROR(INDEX($S$3:$S$34,MATCH(1,($AN$3:$AN$34=$AR77&amp;$AQ77)*($R$3:$R$34=CB$3),0),0),"")</f>
        <v/>
      </c>
      <c r="CC77" s="159" t="str">
        <f t="array" ref="CC77">IFERROR(INDEX($Q$3:$Q$34,MATCH(1,($AN$3:$AN$34=$AR77&amp;$AQ77)*($R$3:$R$34=CC$3),0),0),"")</f>
        <v/>
      </c>
      <c r="CD77" s="157" t="str">
        <f t="array" ref="CD77">IFERROR(INDEX($T$3:$T$34,MATCH(1,($AN$3:$AN$34=$AR77&amp;$AQ77)*($R$3:$R$34=CD$3),0),0),"")</f>
        <v/>
      </c>
      <c r="CE77" s="157" t="str">
        <f t="array" ref="CE77">IFERROR(INDEX($U$3:$U$34,MATCH(1,($AN$3:$AN$34=$AR77&amp;$AQ77)*($R$3:$R$34=CE$3),0),0),"")</f>
        <v/>
      </c>
      <c r="CF77" s="157" t="str">
        <f t="array" ref="CF77">IFERROR(INDEX($S$3:$S$34,MATCH(1,($AN$3:$AN$34=$AR77&amp;$AQ77)*($R$3:$R$34=CF$3),0),0),"")</f>
        <v/>
      </c>
      <c r="CG77" s="159" t="str">
        <f t="array" ref="CG77">IFERROR(INDEX($Q$3:$Q$34,MATCH(1,($AN$3:$AN$34=$AR77&amp;$AQ77)*($R$3:$R$34=CG$3),0),0),"")</f>
        <v/>
      </c>
      <c r="CH77" s="157" t="str">
        <f t="array" ref="CH77">IFERROR(INDEX($T$3:$T$34,MATCH(1,($AN$3:$AN$34=$AR77&amp;$AQ77)*($R$3:$R$34=CH$3),0),0),"")</f>
        <v/>
      </c>
      <c r="CI77" s="157" t="str">
        <f t="array" ref="CI77">IFERROR(INDEX($U$3:$U$34,MATCH(1,($AN$3:$AN$34=$AR77&amp;$AQ77)*($R$3:$R$34=CI$3),0),0),"")</f>
        <v/>
      </c>
      <c r="CJ77" s="157" t="str">
        <f t="array" ref="CJ77">IFERROR(INDEX($S$3:$S$34,MATCH(1,($AN$3:$AN$34=$AR77&amp;$AQ77)*($R$3:$R$34=CJ$3),0),0),"")</f>
        <v/>
      </c>
      <c r="CK77" s="159" t="str">
        <f t="array" ref="CK77">IFERROR(INDEX($Q$3:$Q$34,MATCH(1,($AN$3:$AN$34=$AR77&amp;$AQ77)*($R$3:$R$34=CK$3),0),0),"")</f>
        <v/>
      </c>
      <c r="CL77" s="157" t="str">
        <f t="array" ref="CL77">IFERROR(INDEX($T$3:$T$34,MATCH(1,($AN$3:$AN$34=$AR77&amp;$AQ77)*($R$3:$R$34=CL$3),0),0),"")</f>
        <v/>
      </c>
      <c r="CM77" s="157" t="str">
        <f t="array" ref="CM77">IFERROR(INDEX($U$3:$U$34,MATCH(1,($AN$3:$AN$34=$AR77&amp;$AQ77)*($R$3:$R$34=CM$3),0),0),"")</f>
        <v/>
      </c>
      <c r="CN77" s="157" t="str">
        <f t="array" ref="CN77">IFERROR(INDEX($S$3:$S$34,MATCH(1,($AN$3:$AN$34=$AR77&amp;$AQ77)*($R$3:$R$34=CN$3),0),0),"")</f>
        <v/>
      </c>
      <c r="CO77" s="159" t="str">
        <f t="array" ref="CO77">IFERROR(INDEX($Q$3:$Q$34,MATCH(1,($AN$3:$AN$34=$AR77&amp;$AQ77)*($R$3:$R$34=CO$3),0),0),"")</f>
        <v/>
      </c>
      <c r="CP77" s="157" t="str">
        <f t="array" ref="CP77">IFERROR(INDEX($T$3:$T$34,MATCH(1,($AN$3:$AN$34=$AR77&amp;$AQ77)*($R$3:$R$34=CP$3),0),0),"")</f>
        <v/>
      </c>
      <c r="CQ77" s="157" t="str">
        <f t="array" ref="CQ77">IFERROR(INDEX($U$3:$U$34,MATCH(1,($AN$3:$AN$34=$AR77&amp;$AQ77)*($R$3:$R$34=CQ$3),0),0),"")</f>
        <v/>
      </c>
      <c r="CR77" s="157" t="str">
        <f t="array" ref="CR77">IFERROR(INDEX($S$3:$S$34,MATCH(1,($AN$3:$AN$34=$AR77&amp;$AQ77)*($R$3:$R$34=CR$3),0),0),"")</f>
        <v/>
      </c>
      <c r="CS77" s="159" t="str">
        <f t="array" ref="CS77">IFERROR(INDEX($Q$3:$Q$34,MATCH(1,($AN$3:$AN$34=$AR77&amp;$AQ77)*($R$3:$R$34=CS$3),0),0),"")</f>
        <v/>
      </c>
      <c r="CT77" s="157" t="str">
        <f t="array" ref="CT77">IFERROR(INDEX($T$3:$T$34,MATCH(1,($AN$3:$AN$34=$AR77&amp;$AQ77)*($R$3:$R$34=CT$3),0),0),"")</f>
        <v/>
      </c>
      <c r="CU77" s="157" t="str">
        <f t="array" ref="CU77">IFERROR(INDEX($U$3:$U$34,MATCH(1,($AN$3:$AN$34=$AR77&amp;$AQ77)*($R$3:$R$34=CU$3),0),0),"")</f>
        <v/>
      </c>
      <c r="CV77" s="157" t="str">
        <f t="array" ref="CV77">IFERROR(INDEX($S$3:$S$34,MATCH(1,($AN$3:$AN$34=$AR77&amp;$AQ77)*($R$3:$R$34=CV$3),0),0),"")</f>
        <v/>
      </c>
      <c r="CW77" s="159" t="str">
        <f t="array" ref="CW77">IFERROR(INDEX($Q$3:$Q$34,MATCH(1,($AN$3:$AN$34=$AR77&amp;$AQ77)*($R$3:$R$34=CW$3),0),0),"")</f>
        <v/>
      </c>
      <c r="CX77" s="157" t="str">
        <f t="array" ref="CX77">IFERROR(INDEX($T$3:$T$34,MATCH(1,($AN$3:$AN$34=$AR77&amp;$AQ77)*($R$3:$R$34=CX$3),0),0),"")</f>
        <v/>
      </c>
      <c r="CY77" s="157" t="str">
        <f t="array" ref="CY77">IFERROR(INDEX($U$3:$U$34,MATCH(1,($AN$3:$AN$34=$AR77&amp;$AQ77)*($R$3:$R$34=CY$3),0),0),"")</f>
        <v/>
      </c>
      <c r="CZ77" s="157" t="str">
        <f t="array" ref="CZ77">IFERROR(INDEX($S$3:$S$34,MATCH(1,($AN$3:$AN$34=$AR77&amp;$AQ77)*($R$3:$R$34=CZ$3),0),0),"")</f>
        <v/>
      </c>
      <c r="DA77" s="159" t="str">
        <f t="array" ref="DA77">IFERROR(INDEX($Q$3:$Q$34,MATCH(1,($AN$3:$AN$34=$AR77&amp;$AQ77)*($R$3:$R$34=DA$3),0),0),"")</f>
        <v/>
      </c>
      <c r="DB77" s="157" t="str">
        <f t="array" ref="DB77">IFERROR(INDEX($T$3:$T$34,MATCH(1,($AN$3:$AN$34=$AR77&amp;$AQ77)*($R$3:$R$34=DB$3),0),0),"")</f>
        <v/>
      </c>
      <c r="DC77" s="157" t="str">
        <f t="array" ref="DC77">IFERROR(INDEX($U$3:$U$34,MATCH(1,($AN$3:$AN$34=$AR77&amp;$AQ77)*($R$3:$R$34=DC$3),0),0),"")</f>
        <v/>
      </c>
      <c r="DD77" s="157" t="str">
        <f t="array" ref="DD77">IFERROR(INDEX($AA$3:$AA$66,MATCH(1,($AO$3:$AO$66=$AR77&amp;$AQ77)*($Z$3:$Z$66=DD$3),0),0),"")</f>
        <v/>
      </c>
      <c r="DE77" s="159" t="str">
        <f t="array" ref="DE77">IFERROR(INDEX($Y$3:$Y$66,MATCH(1,($AO$3:$AO$66=$AR77&amp;$AQ77)*($Z$3:$Z$66=DE$3),0),0),"")</f>
        <v/>
      </c>
      <c r="DF77" s="157" t="str">
        <f t="array" ref="DF77">IFERROR(INDEX($AB$3:$AB$66,MATCH(1,($AO$3:$AO$66=$AR77&amp;$AQ77)*($Z$3:$Z$66=DF$3),0),0),"")</f>
        <v/>
      </c>
      <c r="DG77" s="157" t="str">
        <f t="array" ref="DG77">IFERROR(INDEX($AC$3:$AC$66,MATCH(1,($AO$3:$AO$66=$AR77&amp;$AQ77)*($Z$3:$Z$66=DG$3),0),0),"")</f>
        <v/>
      </c>
      <c r="DH77" s="157" t="str">
        <f t="array" ref="DH77">IFERROR(INDEX($AA$3:$AA$66,MATCH(1,($AO$3:$AO$66=$AR77&amp;$AQ77)*($Z$3:$Z$66=DH$3),0),0),"")</f>
        <v/>
      </c>
      <c r="DI77" s="159" t="str">
        <f t="array" ref="DI77">IFERROR(INDEX($Y$3:$Y$66,MATCH(1,($AO$3:$AO$66=$AR77&amp;$AQ77)*($Z$3:$Z$66=DI$3),0),0),"")</f>
        <v/>
      </c>
      <c r="DJ77" s="157" t="str">
        <f t="array" ref="DJ77">IFERROR(INDEX($AB$3:$AB$66,MATCH(1,($AO$3:$AO$66=$AR77&amp;$AQ77)*($Z$3:$Z$66=DJ$3),0),0),"")</f>
        <v/>
      </c>
      <c r="DK77" s="157" t="str">
        <f t="array" ref="DK77">IFERROR(INDEX($AC$3:$AC$66,MATCH(1,($AO$3:$AO$66=$AR77&amp;$AQ77)*($Z$3:$Z$66=DK$3),0),0),"")</f>
        <v/>
      </c>
      <c r="DL77" s="157" t="str">
        <f t="array" ref="DL77">IFERROR(INDEX($AA$3:$AA$66,MATCH(1,($AO$3:$AO$66=$AR77&amp;$AQ77)*($Z$3:$Z$66=DL$3),0),0),"")</f>
        <v/>
      </c>
      <c r="DM77" s="159" t="str">
        <f t="array" ref="DM77">IFERROR(INDEX($Y$3:$Y$66,MATCH(1,($AO$3:$AO$66=$AR77&amp;$AQ77)*($Z$3:$Z$66=DM$3),0),0),"")</f>
        <v/>
      </c>
      <c r="DN77" s="157" t="str">
        <f t="array" ref="DN77">IFERROR(INDEX($AB$3:$AB$66,MATCH(1,($AO$3:$AO$66=$AR77&amp;$AQ77)*($Z$3:$Z$66=DN$3),0),0),"")</f>
        <v/>
      </c>
      <c r="DO77" s="157" t="str">
        <f t="array" ref="DO77">IFERROR(INDEX($AC$3:$AC$66,MATCH(1,($AO$3:$AO$66=$AR77&amp;$AQ77)*($Z$3:$Z$66=DO$3),0),0),"")</f>
        <v/>
      </c>
      <c r="DP77" s="157" t="str">
        <f t="array" ref="DP77">IFERROR(INDEX($AA$3:$AA$66,MATCH(1,($AO$3:$AO$66=$AR77&amp;$AQ77)*($Z$3:$Z$66=DP$3),0),0),"")</f>
        <v/>
      </c>
      <c r="DQ77" s="159" t="str">
        <f t="array" ref="DQ77">IFERROR(INDEX($Y$3:$Y$66,MATCH(1,($AO$3:$AO$66=$AR77&amp;$AQ77)*($Z$3:$Z$66=DQ$3),0),0),"")</f>
        <v/>
      </c>
      <c r="DR77" s="157" t="str">
        <f t="array" ref="DR77">IFERROR(INDEX($AB$3:$AB$66,MATCH(1,($AO$3:$AO$66=$AR77&amp;$AQ77)*($Z$3:$Z$66=DR$3),0),0),"")</f>
        <v/>
      </c>
      <c r="DS77" s="157" t="str">
        <f t="array" ref="DS77">IFERROR(INDEX($AC$3:$AC$66,MATCH(1,($AO$3:$AO$66=$AR77&amp;$AQ77)*($Z$3:$Z$66=DS$3),0),0),"")</f>
        <v/>
      </c>
      <c r="DT77" s="157" t="str">
        <f t="array" ref="DT77">IFERROR(INDEX($AA$3:$AA$66,MATCH(1,($AO$3:$AO$66=$AR77&amp;$AQ77)*($Z$3:$Z$66=DT$3),0),0),"")</f>
        <v/>
      </c>
      <c r="DU77" s="159" t="str">
        <f t="array" ref="DU77">IFERROR(INDEX($Y$3:$Y$66,MATCH(1,($AO$3:$AO$66=$AR77&amp;$AQ77)*($Z$3:$Z$66=DU$3),0),0),"")</f>
        <v/>
      </c>
      <c r="DV77" s="157" t="str">
        <f t="array" ref="DV77">IFERROR(INDEX($AB$3:$AB$66,MATCH(1,($AO$3:$AO$66=$AR77&amp;$AQ77)*($Z$3:$Z$66=DV$3),0),0),"")</f>
        <v/>
      </c>
      <c r="DW77" s="157" t="str">
        <f t="array" ref="DW77">IFERROR(INDEX($AC$3:$AC$66,MATCH(1,($AO$3:$AO$66=$AR77&amp;$AQ77)*($Z$3:$Z$66=DW$3),0),0),"")</f>
        <v/>
      </c>
      <c r="DX77" s="157" t="str">
        <f t="array" ref="DX77">IFERROR(INDEX($AA$3:$AA$66,MATCH(1,($AO$3:$AO$66=$AR77&amp;$AQ77)*($Z$3:$Z$66=DX$3),0),0),"")</f>
        <v/>
      </c>
      <c r="DY77" s="159" t="str">
        <f t="array" ref="DY77">IFERROR(INDEX($Y$3:$Y$66,MATCH(1,($AO$3:$AO$66=$AR77&amp;$AQ77)*($Z$3:$Z$66=DY$3),0),0),"")</f>
        <v/>
      </c>
      <c r="DZ77" s="157" t="str">
        <f t="array" ref="DZ77">IFERROR(INDEX($AB$3:$AB$66,MATCH(1,($AO$3:$AO$66=$AR77&amp;$AQ77)*($Z$3:$Z$66=DZ$3),0),0),"")</f>
        <v/>
      </c>
      <c r="EA77" s="157" t="str">
        <f t="array" ref="EA77">IFERROR(INDEX($AC$3:$AC$66,MATCH(1,($AO$3:$AO$66=$AR77&amp;$AQ77)*($Z$3:$Z$66=EA$3),0),0),"")</f>
        <v/>
      </c>
      <c r="EB77" s="157" t="str">
        <f t="array" ref="EB77">IFERROR(INDEX($AA$3:$AA$66,MATCH(1,($AO$3:$AO$66=$AR77&amp;$AQ77)*($Z$3:$Z$66=EB$3),0),0),"")</f>
        <v/>
      </c>
      <c r="EC77" s="159" t="str">
        <f t="array" ref="EC77">IFERROR(INDEX($Y$3:$Y$66,MATCH(1,($AO$3:$AO$66=$AR77&amp;$AQ77)*($Z$3:$Z$66=EC$3),0),0),"")</f>
        <v/>
      </c>
      <c r="ED77" s="157" t="str">
        <f t="array" ref="ED77">IFERROR(INDEX($AB$3:$AB$66,MATCH(1,($AO$3:$AO$66=$AR77&amp;$AQ77)*($Z$3:$Z$66=ED$3),0),0),"")</f>
        <v/>
      </c>
      <c r="EE77" s="157" t="str">
        <f t="array" ref="EE77">IFERROR(INDEX($AC$3:$AC$66,MATCH(1,($AO$3:$AO$66=$AR77&amp;$AQ77)*($Z$3:$Z$66=EE$3),0),0),"")</f>
        <v/>
      </c>
      <c r="EF77" s="157" t="str">
        <f t="array" ref="EF77">IFERROR(INDEX($AI$3:$AI$130,MATCH(1,($AP$3:$AP$130=$AR77&amp;$AQ77)*($AH$3:$AH$130=EF$3),0),0),"")</f>
        <v/>
      </c>
      <c r="EG77" s="159" t="str">
        <f t="array" ref="EG77">IFERROR(INDEX($AG$3:$AG$130,MATCH(1,($AP$3:$AP$130=$AR77&amp;$AQ77)*($AH$3:$AH$130=EG$3),0),0),"")</f>
        <v/>
      </c>
      <c r="EH77" s="157" t="str">
        <f t="array" ref="EH77">IFERROR(INDEX($AJ$3:$AJ$130,MATCH(1,($AP$3:$AP$130=$AR77&amp;$AQ77)*($AH$3:$AH$130=EH$3),0),0),"")</f>
        <v/>
      </c>
      <c r="EI77" s="157" t="str">
        <f t="array" ref="EI77">IFERROR(INDEX($AK$3:$AK$130,MATCH(1,($AP$3:$AP$130=$AR77&amp;$AQ77)*($AH$3:$AH$130=EI$3),0),0),"")</f>
        <v/>
      </c>
      <c r="EJ77" s="157" t="str">
        <f t="array" ref="EJ77">IFERROR(INDEX($AI$3:$AI$130,MATCH(1,($AP$3:$AP$130=$AR77&amp;$AQ77)*($AH$3:$AH$130=EJ$3),0),0),"")</f>
        <v/>
      </c>
      <c r="EK77" s="159" t="str">
        <f t="array" ref="EK77">IFERROR(INDEX($AG$3:$AG$130,MATCH(1,($AP$3:$AP$130=$AR77&amp;$AQ77)*($AH$3:$AH$130=EK$3),0),0),"")</f>
        <v/>
      </c>
      <c r="EL77" s="157" t="str">
        <f t="array" ref="EL77">IFERROR(INDEX($AJ$3:$AJ$130,MATCH(1,($AP$3:$AP$130=$AR77&amp;$AQ77)*($AH$3:$AH$130=EL$3),0),0),"")</f>
        <v/>
      </c>
      <c r="EM77" s="157" t="str">
        <f t="array" ref="EM77">IFERROR(INDEX($AK$3:$AK$130,MATCH(1,($AP$3:$AP$130=$AR77&amp;$AQ77)*($AH$3:$AH$130=EM$3),0),0),"")</f>
        <v/>
      </c>
      <c r="EN77" s="157" t="str">
        <f t="array" ref="EN77">IFERROR(INDEX($AI$3:$AI$130,MATCH(1,($AP$3:$AP$130=$AR77&amp;$AQ77)*($AH$3:$AH$130=EN$3),0),0),"")</f>
        <v/>
      </c>
      <c r="EO77" s="159" t="str">
        <f t="array" ref="EO77">IFERROR(INDEX($AG$3:$AG$130,MATCH(1,($AP$3:$AP$130=$AR77&amp;$AQ77)*($AH$3:$AH$130=EO$3),0),0),"")</f>
        <v/>
      </c>
      <c r="EP77" s="157" t="str">
        <f t="array" ref="EP77">IFERROR(INDEX($AJ$3:$AJ$130,MATCH(1,($AP$3:$AP$130=$AR77&amp;$AQ77)*($AH$3:$AH$130=EP$3),0),0),"")</f>
        <v/>
      </c>
      <c r="EQ77" s="157" t="str">
        <f t="array" ref="EQ77">IFERROR(INDEX($AK$3:$AK$130,MATCH(1,($AP$3:$AP$130=$AR77&amp;$AQ77)*($AH$3:$AH$130=EQ$3),0),0),"")</f>
        <v/>
      </c>
      <c r="ER77" s="157" t="str">
        <f t="array" ref="ER77">IFERROR(INDEX($AI$3:$AI$130,MATCH(1,($AP$3:$AP$130=$AR77&amp;$AQ77)*($AH$3:$AH$130=ER$3),0),0),"")</f>
        <v/>
      </c>
      <c r="ES77" s="159" t="str">
        <f t="array" ref="ES77">IFERROR(INDEX($AG$3:$AG$130,MATCH(1,($AP$3:$AP$130=$AR77&amp;$AQ77)*($AH$3:$AH$130=ES$3),0),0),"")</f>
        <v/>
      </c>
      <c r="ET77" s="157" t="str">
        <f t="array" ref="ET77">IFERROR(INDEX($AJ$3:$AJ$130,MATCH(1,($AP$3:$AP$130=$AR77&amp;$AQ77)*($AH$3:$AH$130=ET$3),0),0),"")</f>
        <v/>
      </c>
      <c r="EU77" s="157" t="str">
        <f t="array" ref="EU77">IFERROR(INDEX($AK$3:$AK$130,MATCH(1,($AP$3:$AP$130=$AR77&amp;$AQ77)*($AH$3:$AH$130=EU$3),0),0),"")</f>
        <v/>
      </c>
      <c r="EV77" s="157" t="str">
        <f t="array" ref="EV77">IFERROR(INDEX($AI$3:$AI$130,MATCH(1,($AP$3:$AP$130=$AR77&amp;$AQ77)*($AH$3:$AH$130=EV$3),0),0),"")</f>
        <v/>
      </c>
      <c r="EW77" s="159" t="str">
        <f t="array" ref="EW77">IFERROR(INDEX($AG$3:$AG$130,MATCH(1,($AP$3:$AP$130=$AR77&amp;$AQ77)*($AH$3:$AH$130=EW$3),0),0),"")</f>
        <v/>
      </c>
      <c r="EX77" s="157" t="str">
        <f t="array" ref="EX77">IFERROR(INDEX($AJ$3:$AJ$130,MATCH(1,($AP$3:$AP$130=$AR77&amp;$AQ77)*($AH$3:$AH$130=EX$3),0),0),"")</f>
        <v/>
      </c>
      <c r="EY77" s="157" t="str">
        <f t="array" ref="EY77">IFERROR(INDEX($AK$3:$AK$130,MATCH(1,($AP$3:$AP$130=$AR77&amp;$AQ77)*($AH$3:$AH$130=EY$3),0),0),"")</f>
        <v/>
      </c>
      <c r="EZ77" s="157" t="str">
        <f t="array" ref="EZ77">IFERROR(INDEX($AI$3:$AI$130,MATCH(1,($AP$3:$AP$130=$AR77&amp;$AQ77)*($AH$3:$AH$130=EZ$3),0),0),"")</f>
        <v/>
      </c>
      <c r="FA77" s="159" t="str">
        <f t="array" ref="FA77">IFERROR(INDEX($AG$3:$AG$130,MATCH(1,($AP$3:$AP$130=$AR77&amp;$AQ77)*($AH$3:$AH$130=FA$3),0),0),"")</f>
        <v/>
      </c>
      <c r="FB77" s="157" t="str">
        <f t="array" ref="FB77">IFERROR(INDEX($AJ$3:$AJ$130,MATCH(1,($AP$3:$AP$130=$AR77&amp;$AQ77)*($AH$3:$AH$130=FB$3),0),0),"")</f>
        <v/>
      </c>
      <c r="FC77" s="157" t="str">
        <f t="array" ref="FC77">IFERROR(INDEX($AK$3:$AK$130,MATCH(1,($AP$3:$AP$130=$AR77&amp;$AQ77)*($AH$3:$AH$130=FC$3),0),0),"")</f>
        <v/>
      </c>
      <c r="FD77" s="157" t="str">
        <f t="array" ref="FD77">IFERROR(INDEX($AI$3:$AI$130,MATCH(1,($AP$3:$AP$130=$AR77&amp;$AQ77)*($AH$3:$AH$130=FD$3),0),0),"")</f>
        <v/>
      </c>
      <c r="FE77" s="159" t="str">
        <f t="array" ref="FE77">IFERROR(INDEX($AG$3:$AG$130,MATCH(1,($AP$3:$AP$130=$AR77&amp;$AQ77)*($AH$3:$AH$130=FE$3),0),0),"")</f>
        <v/>
      </c>
      <c r="FF77" s="157" t="str">
        <f t="array" ref="FF77">IFERROR(INDEX($AJ$3:$AJ$130,MATCH(1,($AP$3:$AP$130=$AR77&amp;$AQ77)*($AH$3:$AH$130=FF$3),0),0),"")</f>
        <v/>
      </c>
      <c r="FG77" s="157" t="str">
        <f t="array" ref="FG77">IFERROR(INDEX($AK$3:$AK$130,MATCH(1,($AP$3:$AP$130=$AR77&amp;$AQ77)*($AH$3:$AH$130=FG$3),0),0),"")</f>
        <v/>
      </c>
    </row>
    <row r="78" spans="2:163" ht="13.8" x14ac:dyDescent="0.25">
      <c r="B78" s="155">
        <f>dummy1!O84</f>
        <v>76</v>
      </c>
      <c r="C78" s="156">
        <f>dummy1!P84</f>
        <v>42041</v>
      </c>
      <c r="D78" s="157">
        <f>dummy1!Q84</f>
        <v>0.625</v>
      </c>
      <c r="E78" s="155" t="str">
        <f>dummy1!R84</f>
        <v>Court 12</v>
      </c>
      <c r="AE78" s="156"/>
      <c r="AF78" s="156"/>
      <c r="AG78" s="155" t="str">
        <f t="shared" si="71"/>
        <v/>
      </c>
      <c r="AH78" s="155" t="str">
        <f t="shared" si="72"/>
        <v/>
      </c>
      <c r="AI78" s="155" t="str">
        <f t="shared" si="73"/>
        <v/>
      </c>
      <c r="AJ78" s="155" t="str">
        <f t="shared" si="74"/>
        <v/>
      </c>
      <c r="AK78" s="155" t="str">
        <f t="shared" si="75"/>
        <v/>
      </c>
      <c r="AL78" s="154">
        <f>IF(dummy1!B85=dummy1!B84,IF(dummy1!C85&gt;1,AL77,AL77+1),1)</f>
        <v>1</v>
      </c>
      <c r="AP78" s="155" t="str">
        <f t="shared" si="76"/>
        <v>1Court 12</v>
      </c>
      <c r="AQ78" s="155" t="str">
        <f t="shared" ref="AQ78" si="85">AQ77</f>
        <v>Court 10</v>
      </c>
      <c r="AR78" s="155">
        <f t="shared" ref="AR78:AR109" si="86">AR70</f>
        <v>2</v>
      </c>
      <c r="AS78" s="155">
        <f t="shared" ca="1" si="78"/>
        <v>10</v>
      </c>
      <c r="AT78" s="155">
        <f t="shared" ca="1" si="79"/>
        <v>0</v>
      </c>
      <c r="AU78" s="155">
        <f t="shared" ca="1" si="80"/>
        <v>0</v>
      </c>
      <c r="AV78" s="155">
        <f t="shared" ca="1" si="81"/>
        <v>0</v>
      </c>
      <c r="AW78" s="155">
        <f t="shared" ca="1" si="82"/>
        <v>0</v>
      </c>
      <c r="AX78" s="155">
        <f t="shared" ca="1" si="83"/>
        <v>0</v>
      </c>
      <c r="AY78" s="155">
        <f t="shared" ca="1" si="84"/>
        <v>0</v>
      </c>
      <c r="AZ78" s="157" t="str">
        <f t="array" aca="1" ref="AZ78" ca="1">IFERROR(INDEX($K$3:$K$18,MATCH(1,($AM$3:$AM$18=$AR78&amp;$AQ78)*($J$3:$J$18=AZ$3),0),0),"")</f>
        <v/>
      </c>
      <c r="BA78" s="159" t="str">
        <f t="array" aca="1" ref="BA78" ca="1">IFERROR(INDEX($I$3:$I$18,MATCH(1,($AM$3:$AM$18=$AR78&amp;$AQ78)*($J$3:$J$18=BA$3),0),0),"")</f>
        <v/>
      </c>
      <c r="BB78" s="157" t="str">
        <f t="array" aca="1" ref="BB78" ca="1">IFERROR(INDEX($L$3:$L$18,MATCH(1,($AM$3:$AM$18=$AR78&amp;$AQ78)*($J$3:$J$18=BB$3),0),0),"")</f>
        <v/>
      </c>
      <c r="BC78" s="157" t="str">
        <f t="array" aca="1" ref="BC78" ca="1">IFERROR(INDEX($M$3:$M$18,MATCH(1,($AM$3:$AM$18=$AR78&amp;$AQ78)*($J$3:$J$18=BC$3),0),0),"")</f>
        <v/>
      </c>
      <c r="BD78" s="157" t="str">
        <f t="array" aca="1" ref="BD78" ca="1">IFERROR(INDEX($K$3:$K$18,MATCH(1,($AM$3:$AM$18=$AR78&amp;$AQ78)*($J$3:$J$18=BD$3),0),0),"")</f>
        <v/>
      </c>
      <c r="BE78" s="159" t="str">
        <f t="array" aca="1" ref="BE78" ca="1">IFERROR(INDEX($I$3:$I$18,MATCH(1,($AM$3:$AM$18=$AR78&amp;$AQ78)*($J$3:$J$18=BE$3),0),0),"")</f>
        <v/>
      </c>
      <c r="BF78" s="157" t="str">
        <f t="array" aca="1" ref="BF78" ca="1">IFERROR(INDEX($L$3:$L$18,MATCH(1,($AM$3:$AM$18=$AR78&amp;$AQ78)*($J$3:$J$18=BF$3),0),0),"")</f>
        <v/>
      </c>
      <c r="BG78" s="157" t="str">
        <f t="array" aca="1" ref="BG78" ca="1">IFERROR(INDEX($M$3:$M$18,MATCH(1,($AM$3:$AM$18=$AR78&amp;$AQ78)*($J$3:$J$18=BG$3),0),0),"")</f>
        <v/>
      </c>
      <c r="BH78" s="157" t="str">
        <f t="array" aca="1" ref="BH78" ca="1">IFERROR(INDEX($K$3:$K$18,MATCH(1,($AM$3:$AM$18=$AR78&amp;$AQ78)*($J$3:$J$18=BH$3),0),0),"")</f>
        <v/>
      </c>
      <c r="BI78" s="159" t="str">
        <f t="array" aca="1" ref="BI78" ca="1">IFERROR(INDEX($I$3:$I$18,MATCH(1,($AM$3:$AM$18=$AR78&amp;$AQ78)*($J$3:$J$18=BI$3),0),0),"")</f>
        <v/>
      </c>
      <c r="BJ78" s="157" t="str">
        <f t="array" aca="1" ref="BJ78" ca="1">IFERROR(INDEX($L$3:$L$18,MATCH(1,($AM$3:$AM$18=$AR78&amp;$AQ78)*($J$3:$J$18=BJ$3),0),0),"")</f>
        <v/>
      </c>
      <c r="BK78" s="157" t="str">
        <f t="array" aca="1" ref="BK78" ca="1">IFERROR(INDEX($M$3:$M$18,MATCH(1,($AM$3:$AM$18=$AR78&amp;$AQ78)*($J$3:$J$18=BK$3),0),0),"")</f>
        <v/>
      </c>
      <c r="BL78" s="157" t="str">
        <f t="array" aca="1" ref="BL78" ca="1">IFERROR(INDEX($K$3:$K$18,MATCH(1,($AM$3:$AM$18=$AR78&amp;$AQ78)*($J$3:$J$18=BL$3),0),0),"")</f>
        <v/>
      </c>
      <c r="BM78" s="159" t="str">
        <f t="array" aca="1" ref="BM78" ca="1">IFERROR(INDEX($I$3:$I$18,MATCH(1,($AM$3:$AM$18=$AR78&amp;$AQ78)*($J$3:$J$18=BM$3),0),0),"")</f>
        <v/>
      </c>
      <c r="BN78" s="157" t="str">
        <f t="array" aca="1" ref="BN78" ca="1">IFERROR(INDEX($L$3:$L$18,MATCH(1,($AM$3:$AM$18=$AR78&amp;$AQ78)*($J$3:$J$18=BN$3),0),0),"")</f>
        <v/>
      </c>
      <c r="BO78" s="157" t="str">
        <f t="array" aca="1" ref="BO78" ca="1">IFERROR(INDEX($M$3:$M$18,MATCH(1,($AM$3:$AM$18=$AR78&amp;$AQ78)*($J$3:$J$18=BO$3),0),0),"")</f>
        <v/>
      </c>
      <c r="BP78" s="157" t="str">
        <f t="array" aca="1" ref="BP78" ca="1">IFERROR(INDEX($K$3:$K$18,MATCH(1,($AM$3:$AM$18=$AR78&amp;$AQ78)*($J$3:$J$18=BP$3),0),0),"")</f>
        <v/>
      </c>
      <c r="BQ78" s="159" t="str">
        <f t="array" aca="1" ref="BQ78" ca="1">IFERROR(INDEX($I$3:$I$18,MATCH(1,($AM$3:$AM$18=$AR78&amp;$AQ78)*($J$3:$J$18=BQ$3),0),0),"")</f>
        <v/>
      </c>
      <c r="BR78" s="157" t="str">
        <f t="array" aca="1" ref="BR78" ca="1">IFERROR(INDEX($L$3:$L$18,MATCH(1,($AM$3:$AM$18=$AR78&amp;$AQ78)*($J$3:$J$18=BR$3),0),0),"")</f>
        <v/>
      </c>
      <c r="BS78" s="157" t="str">
        <f t="array" aca="1" ref="BS78" ca="1">IFERROR(INDEX($M$3:$M$18,MATCH(1,($AM$3:$AM$18=$AR78&amp;$AQ78)*($J$3:$J$18=BS$3),0),0),"")</f>
        <v/>
      </c>
      <c r="BT78" s="157" t="str">
        <f t="array" aca="1" ref="BT78" ca="1">IFERROR(INDEX($K$3:$K$18,MATCH(1,($AM$3:$AM$18=$AR78&amp;$AQ78)*($J$3:$J$18=BT$3),0),0),"")</f>
        <v/>
      </c>
      <c r="BU78" s="159" t="str">
        <f t="array" aca="1" ref="BU78" ca="1">IFERROR(INDEX($I$3:$I$18,MATCH(1,($AM$3:$AM$18=$AR78&amp;$AQ78)*($J$3:$J$18=BU$3),0),0),"")</f>
        <v/>
      </c>
      <c r="BV78" s="157" t="str">
        <f t="array" aca="1" ref="BV78" ca="1">IFERROR(INDEX($L$3:$L$18,MATCH(1,($AM$3:$AM$18=$AR78&amp;$AQ78)*($J$3:$J$18=BV$3),0),0),"")</f>
        <v/>
      </c>
      <c r="BW78" s="157" t="str">
        <f t="array" aca="1" ref="BW78" ca="1">IFERROR(INDEX($M$3:$M$18,MATCH(1,($AM$3:$AM$18=$AR78&amp;$AQ78)*($J$3:$J$18=BW$3),0),0),"")</f>
        <v/>
      </c>
      <c r="BX78" s="157" t="str">
        <f t="array" aca="1" ref="BX78" ca="1">IFERROR(INDEX($K$3:$K$18,MATCH(1,($AM$3:$AM$18=$AR78&amp;$AQ78)*($J$3:$J$18=BX$3),0),0),"")</f>
        <v/>
      </c>
      <c r="BY78" s="159" t="str">
        <f t="array" aca="1" ref="BY78" ca="1">IFERROR(INDEX($I$3:$I$18,MATCH(1,($AM$3:$AM$18=$AR78&amp;$AQ78)*($J$3:$J$18=BY$3),0),0),"")</f>
        <v/>
      </c>
      <c r="BZ78" s="157" t="str">
        <f t="array" aca="1" ref="BZ78" ca="1">IFERROR(INDEX($L$3:$L$18,MATCH(1,($AM$3:$AM$18=$AR78&amp;$AQ78)*($J$3:$J$18=BZ$3),0),0),"")</f>
        <v/>
      </c>
      <c r="CA78" s="157" t="str">
        <f t="array" aca="1" ref="CA78" ca="1">IFERROR(INDEX($M$3:$M$18,MATCH(1,($AM$3:$AM$18=$AR78&amp;$AQ78)*($J$3:$J$18=CA$3),0),0),"")</f>
        <v/>
      </c>
      <c r="CB78" s="157" t="str">
        <f t="array" ref="CB78">IFERROR(INDEX($S$3:$S$34,MATCH(1,($AN$3:$AN$34=$AR78&amp;$AQ78)*($R$3:$R$34=CB$3),0),0),"")</f>
        <v/>
      </c>
      <c r="CC78" s="159" t="str">
        <f t="array" ref="CC78">IFERROR(INDEX($Q$3:$Q$34,MATCH(1,($AN$3:$AN$34=$AR78&amp;$AQ78)*($R$3:$R$34=CC$3),0),0),"")</f>
        <v/>
      </c>
      <c r="CD78" s="157" t="str">
        <f t="array" ref="CD78">IFERROR(INDEX($T$3:$T$34,MATCH(1,($AN$3:$AN$34=$AR78&amp;$AQ78)*($R$3:$R$34=CD$3),0),0),"")</f>
        <v/>
      </c>
      <c r="CE78" s="157" t="str">
        <f t="array" ref="CE78">IFERROR(INDEX($U$3:$U$34,MATCH(1,($AN$3:$AN$34=$AR78&amp;$AQ78)*($R$3:$R$34=CE$3),0),0),"")</f>
        <v/>
      </c>
      <c r="CF78" s="157" t="str">
        <f t="array" ref="CF78">IFERROR(INDEX($S$3:$S$34,MATCH(1,($AN$3:$AN$34=$AR78&amp;$AQ78)*($R$3:$R$34=CF$3),0),0),"")</f>
        <v/>
      </c>
      <c r="CG78" s="159" t="str">
        <f t="array" ref="CG78">IFERROR(INDEX($Q$3:$Q$34,MATCH(1,($AN$3:$AN$34=$AR78&amp;$AQ78)*($R$3:$R$34=CG$3),0),0),"")</f>
        <v/>
      </c>
      <c r="CH78" s="157" t="str">
        <f t="array" ref="CH78">IFERROR(INDEX($T$3:$T$34,MATCH(1,($AN$3:$AN$34=$AR78&amp;$AQ78)*($R$3:$R$34=CH$3),0),0),"")</f>
        <v/>
      </c>
      <c r="CI78" s="157" t="str">
        <f t="array" ref="CI78">IFERROR(INDEX($U$3:$U$34,MATCH(1,($AN$3:$AN$34=$AR78&amp;$AQ78)*($R$3:$R$34=CI$3),0),0),"")</f>
        <v/>
      </c>
      <c r="CJ78" s="157" t="str">
        <f t="array" ref="CJ78">IFERROR(INDEX($S$3:$S$34,MATCH(1,($AN$3:$AN$34=$AR78&amp;$AQ78)*($R$3:$R$34=CJ$3),0),0),"")</f>
        <v/>
      </c>
      <c r="CK78" s="159" t="str">
        <f t="array" ref="CK78">IFERROR(INDEX($Q$3:$Q$34,MATCH(1,($AN$3:$AN$34=$AR78&amp;$AQ78)*($R$3:$R$34=CK$3),0),0),"")</f>
        <v/>
      </c>
      <c r="CL78" s="157" t="str">
        <f t="array" ref="CL78">IFERROR(INDEX($T$3:$T$34,MATCH(1,($AN$3:$AN$34=$AR78&amp;$AQ78)*($R$3:$R$34=CL$3),0),0),"")</f>
        <v/>
      </c>
      <c r="CM78" s="157" t="str">
        <f t="array" ref="CM78">IFERROR(INDEX($U$3:$U$34,MATCH(1,($AN$3:$AN$34=$AR78&amp;$AQ78)*($R$3:$R$34=CM$3),0),0),"")</f>
        <v/>
      </c>
      <c r="CN78" s="157" t="str">
        <f t="array" ref="CN78">IFERROR(INDEX($S$3:$S$34,MATCH(1,($AN$3:$AN$34=$AR78&amp;$AQ78)*($R$3:$R$34=CN$3),0),0),"")</f>
        <v/>
      </c>
      <c r="CO78" s="159" t="str">
        <f t="array" ref="CO78">IFERROR(INDEX($Q$3:$Q$34,MATCH(1,($AN$3:$AN$34=$AR78&amp;$AQ78)*($R$3:$R$34=CO$3),0),0),"")</f>
        <v/>
      </c>
      <c r="CP78" s="157" t="str">
        <f t="array" ref="CP78">IFERROR(INDEX($T$3:$T$34,MATCH(1,($AN$3:$AN$34=$AR78&amp;$AQ78)*($R$3:$R$34=CP$3),0),0),"")</f>
        <v/>
      </c>
      <c r="CQ78" s="157" t="str">
        <f t="array" ref="CQ78">IFERROR(INDEX($U$3:$U$34,MATCH(1,($AN$3:$AN$34=$AR78&amp;$AQ78)*($R$3:$R$34=CQ$3),0),0),"")</f>
        <v/>
      </c>
      <c r="CR78" s="157" t="str">
        <f t="array" ref="CR78">IFERROR(INDEX($S$3:$S$34,MATCH(1,($AN$3:$AN$34=$AR78&amp;$AQ78)*($R$3:$R$34=CR$3),0),0),"")</f>
        <v/>
      </c>
      <c r="CS78" s="159" t="str">
        <f t="array" ref="CS78">IFERROR(INDEX($Q$3:$Q$34,MATCH(1,($AN$3:$AN$34=$AR78&amp;$AQ78)*($R$3:$R$34=CS$3),0),0),"")</f>
        <v/>
      </c>
      <c r="CT78" s="157" t="str">
        <f t="array" ref="CT78">IFERROR(INDEX($T$3:$T$34,MATCH(1,($AN$3:$AN$34=$AR78&amp;$AQ78)*($R$3:$R$34=CT$3),0),0),"")</f>
        <v/>
      </c>
      <c r="CU78" s="157" t="str">
        <f t="array" ref="CU78">IFERROR(INDEX($U$3:$U$34,MATCH(1,($AN$3:$AN$34=$AR78&amp;$AQ78)*($R$3:$R$34=CU$3),0),0),"")</f>
        <v/>
      </c>
      <c r="CV78" s="157" t="str">
        <f t="array" ref="CV78">IFERROR(INDEX($S$3:$S$34,MATCH(1,($AN$3:$AN$34=$AR78&amp;$AQ78)*($R$3:$R$34=CV$3),0),0),"")</f>
        <v/>
      </c>
      <c r="CW78" s="159" t="str">
        <f t="array" ref="CW78">IFERROR(INDEX($Q$3:$Q$34,MATCH(1,($AN$3:$AN$34=$AR78&amp;$AQ78)*($R$3:$R$34=CW$3),0),0),"")</f>
        <v/>
      </c>
      <c r="CX78" s="157" t="str">
        <f t="array" ref="CX78">IFERROR(INDEX($T$3:$T$34,MATCH(1,($AN$3:$AN$34=$AR78&amp;$AQ78)*($R$3:$R$34=CX$3),0),0),"")</f>
        <v/>
      </c>
      <c r="CY78" s="157" t="str">
        <f t="array" ref="CY78">IFERROR(INDEX($U$3:$U$34,MATCH(1,($AN$3:$AN$34=$AR78&amp;$AQ78)*($R$3:$R$34=CY$3),0),0),"")</f>
        <v/>
      </c>
      <c r="CZ78" s="157" t="str">
        <f t="array" ref="CZ78">IFERROR(INDEX($S$3:$S$34,MATCH(1,($AN$3:$AN$34=$AR78&amp;$AQ78)*($R$3:$R$34=CZ$3),0),0),"")</f>
        <v/>
      </c>
      <c r="DA78" s="159" t="str">
        <f t="array" ref="DA78">IFERROR(INDEX($Q$3:$Q$34,MATCH(1,($AN$3:$AN$34=$AR78&amp;$AQ78)*($R$3:$R$34=DA$3),0),0),"")</f>
        <v/>
      </c>
      <c r="DB78" s="157" t="str">
        <f t="array" ref="DB78">IFERROR(INDEX($T$3:$T$34,MATCH(1,($AN$3:$AN$34=$AR78&amp;$AQ78)*($R$3:$R$34=DB$3),0),0),"")</f>
        <v/>
      </c>
      <c r="DC78" s="157" t="str">
        <f t="array" ref="DC78">IFERROR(INDEX($U$3:$U$34,MATCH(1,($AN$3:$AN$34=$AR78&amp;$AQ78)*($R$3:$R$34=DC$3),0),0),"")</f>
        <v/>
      </c>
      <c r="DD78" s="157" t="str">
        <f t="array" ref="DD78">IFERROR(INDEX($AA$3:$AA$66,MATCH(1,($AO$3:$AO$66=$AR78&amp;$AQ78)*($Z$3:$Z$66=DD$3),0),0),"")</f>
        <v/>
      </c>
      <c r="DE78" s="159" t="str">
        <f t="array" ref="DE78">IFERROR(INDEX($Y$3:$Y$66,MATCH(1,($AO$3:$AO$66=$AR78&amp;$AQ78)*($Z$3:$Z$66=DE$3),0),0),"")</f>
        <v/>
      </c>
      <c r="DF78" s="157" t="str">
        <f t="array" ref="DF78">IFERROR(INDEX($AB$3:$AB$66,MATCH(1,($AO$3:$AO$66=$AR78&amp;$AQ78)*($Z$3:$Z$66=DF$3),0),0),"")</f>
        <v/>
      </c>
      <c r="DG78" s="157" t="str">
        <f t="array" ref="DG78">IFERROR(INDEX($AC$3:$AC$66,MATCH(1,($AO$3:$AO$66=$AR78&amp;$AQ78)*($Z$3:$Z$66=DG$3),0),0),"")</f>
        <v/>
      </c>
      <c r="DH78" s="157" t="str">
        <f t="array" ref="DH78">IFERROR(INDEX($AA$3:$AA$66,MATCH(1,($AO$3:$AO$66=$AR78&amp;$AQ78)*($Z$3:$Z$66=DH$3),0),0),"")</f>
        <v/>
      </c>
      <c r="DI78" s="159" t="str">
        <f t="array" ref="DI78">IFERROR(INDEX($Y$3:$Y$66,MATCH(1,($AO$3:$AO$66=$AR78&amp;$AQ78)*($Z$3:$Z$66=DI$3),0),0),"")</f>
        <v/>
      </c>
      <c r="DJ78" s="157" t="str">
        <f t="array" ref="DJ78">IFERROR(INDEX($AB$3:$AB$66,MATCH(1,($AO$3:$AO$66=$AR78&amp;$AQ78)*($Z$3:$Z$66=DJ$3),0),0),"")</f>
        <v/>
      </c>
      <c r="DK78" s="157" t="str">
        <f t="array" ref="DK78">IFERROR(INDEX($AC$3:$AC$66,MATCH(1,($AO$3:$AO$66=$AR78&amp;$AQ78)*($Z$3:$Z$66=DK$3),0),0),"")</f>
        <v/>
      </c>
      <c r="DL78" s="157" t="str">
        <f t="array" ref="DL78">IFERROR(INDEX($AA$3:$AA$66,MATCH(1,($AO$3:$AO$66=$AR78&amp;$AQ78)*($Z$3:$Z$66=DL$3),0),0),"")</f>
        <v/>
      </c>
      <c r="DM78" s="159" t="str">
        <f t="array" ref="DM78">IFERROR(INDEX($Y$3:$Y$66,MATCH(1,($AO$3:$AO$66=$AR78&amp;$AQ78)*($Z$3:$Z$66=DM$3),0),0),"")</f>
        <v/>
      </c>
      <c r="DN78" s="157" t="str">
        <f t="array" ref="DN78">IFERROR(INDEX($AB$3:$AB$66,MATCH(1,($AO$3:$AO$66=$AR78&amp;$AQ78)*($Z$3:$Z$66=DN$3),0),0),"")</f>
        <v/>
      </c>
      <c r="DO78" s="157" t="str">
        <f t="array" ref="DO78">IFERROR(INDEX($AC$3:$AC$66,MATCH(1,($AO$3:$AO$66=$AR78&amp;$AQ78)*($Z$3:$Z$66=DO$3),0),0),"")</f>
        <v/>
      </c>
      <c r="DP78" s="157" t="str">
        <f t="array" ref="DP78">IFERROR(INDEX($AA$3:$AA$66,MATCH(1,($AO$3:$AO$66=$AR78&amp;$AQ78)*($Z$3:$Z$66=DP$3),0),0),"")</f>
        <v/>
      </c>
      <c r="DQ78" s="159" t="str">
        <f t="array" ref="DQ78">IFERROR(INDEX($Y$3:$Y$66,MATCH(1,($AO$3:$AO$66=$AR78&amp;$AQ78)*($Z$3:$Z$66=DQ$3),0),0),"")</f>
        <v/>
      </c>
      <c r="DR78" s="157" t="str">
        <f t="array" ref="DR78">IFERROR(INDEX($AB$3:$AB$66,MATCH(1,($AO$3:$AO$66=$AR78&amp;$AQ78)*($Z$3:$Z$66=DR$3),0),0),"")</f>
        <v/>
      </c>
      <c r="DS78" s="157" t="str">
        <f t="array" ref="DS78">IFERROR(INDEX($AC$3:$AC$66,MATCH(1,($AO$3:$AO$66=$AR78&amp;$AQ78)*($Z$3:$Z$66=DS$3),0),0),"")</f>
        <v/>
      </c>
      <c r="DT78" s="157" t="str">
        <f t="array" ref="DT78">IFERROR(INDEX($AA$3:$AA$66,MATCH(1,($AO$3:$AO$66=$AR78&amp;$AQ78)*($Z$3:$Z$66=DT$3),0),0),"")</f>
        <v/>
      </c>
      <c r="DU78" s="159" t="str">
        <f t="array" ref="DU78">IFERROR(INDEX($Y$3:$Y$66,MATCH(1,($AO$3:$AO$66=$AR78&amp;$AQ78)*($Z$3:$Z$66=DU$3),0),0),"")</f>
        <v/>
      </c>
      <c r="DV78" s="157" t="str">
        <f t="array" ref="DV78">IFERROR(INDEX($AB$3:$AB$66,MATCH(1,($AO$3:$AO$66=$AR78&amp;$AQ78)*($Z$3:$Z$66=DV$3),0),0),"")</f>
        <v/>
      </c>
      <c r="DW78" s="157" t="str">
        <f t="array" ref="DW78">IFERROR(INDEX($AC$3:$AC$66,MATCH(1,($AO$3:$AO$66=$AR78&amp;$AQ78)*($Z$3:$Z$66=DW$3),0),0),"")</f>
        <v/>
      </c>
      <c r="DX78" s="157" t="str">
        <f t="array" ref="DX78">IFERROR(INDEX($AA$3:$AA$66,MATCH(1,($AO$3:$AO$66=$AR78&amp;$AQ78)*($Z$3:$Z$66=DX$3),0),0),"")</f>
        <v/>
      </c>
      <c r="DY78" s="159" t="str">
        <f t="array" ref="DY78">IFERROR(INDEX($Y$3:$Y$66,MATCH(1,($AO$3:$AO$66=$AR78&amp;$AQ78)*($Z$3:$Z$66=DY$3),0),0),"")</f>
        <v/>
      </c>
      <c r="DZ78" s="157" t="str">
        <f t="array" ref="DZ78">IFERROR(INDEX($AB$3:$AB$66,MATCH(1,($AO$3:$AO$66=$AR78&amp;$AQ78)*($Z$3:$Z$66=DZ$3),0),0),"")</f>
        <v/>
      </c>
      <c r="EA78" s="157" t="str">
        <f t="array" ref="EA78">IFERROR(INDEX($AC$3:$AC$66,MATCH(1,($AO$3:$AO$66=$AR78&amp;$AQ78)*($Z$3:$Z$66=EA$3),0),0),"")</f>
        <v/>
      </c>
      <c r="EB78" s="157" t="str">
        <f t="array" ref="EB78">IFERROR(INDEX($AA$3:$AA$66,MATCH(1,($AO$3:$AO$66=$AR78&amp;$AQ78)*($Z$3:$Z$66=EB$3),0),0),"")</f>
        <v/>
      </c>
      <c r="EC78" s="159" t="str">
        <f t="array" ref="EC78">IFERROR(INDEX($Y$3:$Y$66,MATCH(1,($AO$3:$AO$66=$AR78&amp;$AQ78)*($Z$3:$Z$66=EC$3),0),0),"")</f>
        <v/>
      </c>
      <c r="ED78" s="157" t="str">
        <f t="array" ref="ED78">IFERROR(INDEX($AB$3:$AB$66,MATCH(1,($AO$3:$AO$66=$AR78&amp;$AQ78)*($Z$3:$Z$66=ED$3),0),0),"")</f>
        <v/>
      </c>
      <c r="EE78" s="157" t="str">
        <f t="array" ref="EE78">IFERROR(INDEX($AC$3:$AC$66,MATCH(1,($AO$3:$AO$66=$AR78&amp;$AQ78)*($Z$3:$Z$66=EE$3),0),0),"")</f>
        <v/>
      </c>
      <c r="EF78" s="157" t="str">
        <f t="array" ref="EF78">IFERROR(INDEX($AI$3:$AI$130,MATCH(1,($AP$3:$AP$130=$AR78&amp;$AQ78)*($AH$3:$AH$130=EF$3),0),0),"")</f>
        <v/>
      </c>
      <c r="EG78" s="159" t="str">
        <f t="array" ref="EG78">IFERROR(INDEX($AG$3:$AG$130,MATCH(1,($AP$3:$AP$130=$AR78&amp;$AQ78)*($AH$3:$AH$130=EG$3),0),0),"")</f>
        <v/>
      </c>
      <c r="EH78" s="157" t="str">
        <f t="array" ref="EH78">IFERROR(INDEX($AJ$3:$AJ$130,MATCH(1,($AP$3:$AP$130=$AR78&amp;$AQ78)*($AH$3:$AH$130=EH$3),0),0),"")</f>
        <v/>
      </c>
      <c r="EI78" s="157" t="str">
        <f t="array" ref="EI78">IFERROR(INDEX($AK$3:$AK$130,MATCH(1,($AP$3:$AP$130=$AR78&amp;$AQ78)*($AH$3:$AH$130=EI$3),0),0),"")</f>
        <v/>
      </c>
      <c r="EJ78" s="157" t="str">
        <f t="array" ref="EJ78">IFERROR(INDEX($AI$3:$AI$130,MATCH(1,($AP$3:$AP$130=$AR78&amp;$AQ78)*($AH$3:$AH$130=EJ$3),0),0),"")</f>
        <v/>
      </c>
      <c r="EK78" s="159" t="str">
        <f t="array" ref="EK78">IFERROR(INDEX($AG$3:$AG$130,MATCH(1,($AP$3:$AP$130=$AR78&amp;$AQ78)*($AH$3:$AH$130=EK$3),0),0),"")</f>
        <v/>
      </c>
      <c r="EL78" s="157" t="str">
        <f t="array" ref="EL78">IFERROR(INDEX($AJ$3:$AJ$130,MATCH(1,($AP$3:$AP$130=$AR78&amp;$AQ78)*($AH$3:$AH$130=EL$3),0),0),"")</f>
        <v/>
      </c>
      <c r="EM78" s="157" t="str">
        <f t="array" ref="EM78">IFERROR(INDEX($AK$3:$AK$130,MATCH(1,($AP$3:$AP$130=$AR78&amp;$AQ78)*($AH$3:$AH$130=EM$3),0),0),"")</f>
        <v/>
      </c>
      <c r="EN78" s="157" t="str">
        <f t="array" ref="EN78">IFERROR(INDEX($AI$3:$AI$130,MATCH(1,($AP$3:$AP$130=$AR78&amp;$AQ78)*($AH$3:$AH$130=EN$3),0),0),"")</f>
        <v/>
      </c>
      <c r="EO78" s="159" t="str">
        <f t="array" ref="EO78">IFERROR(INDEX($AG$3:$AG$130,MATCH(1,($AP$3:$AP$130=$AR78&amp;$AQ78)*($AH$3:$AH$130=EO$3),0),0),"")</f>
        <v/>
      </c>
      <c r="EP78" s="157" t="str">
        <f t="array" ref="EP78">IFERROR(INDEX($AJ$3:$AJ$130,MATCH(1,($AP$3:$AP$130=$AR78&amp;$AQ78)*($AH$3:$AH$130=EP$3),0),0),"")</f>
        <v/>
      </c>
      <c r="EQ78" s="157" t="str">
        <f t="array" ref="EQ78">IFERROR(INDEX($AK$3:$AK$130,MATCH(1,($AP$3:$AP$130=$AR78&amp;$AQ78)*($AH$3:$AH$130=EQ$3),0),0),"")</f>
        <v/>
      </c>
      <c r="ER78" s="157" t="str">
        <f t="array" ref="ER78">IFERROR(INDEX($AI$3:$AI$130,MATCH(1,($AP$3:$AP$130=$AR78&amp;$AQ78)*($AH$3:$AH$130=ER$3),0),0),"")</f>
        <v/>
      </c>
      <c r="ES78" s="159" t="str">
        <f t="array" ref="ES78">IFERROR(INDEX($AG$3:$AG$130,MATCH(1,($AP$3:$AP$130=$AR78&amp;$AQ78)*($AH$3:$AH$130=ES$3),0),0),"")</f>
        <v/>
      </c>
      <c r="ET78" s="157" t="str">
        <f t="array" ref="ET78">IFERROR(INDEX($AJ$3:$AJ$130,MATCH(1,($AP$3:$AP$130=$AR78&amp;$AQ78)*($AH$3:$AH$130=ET$3),0),0),"")</f>
        <v/>
      </c>
      <c r="EU78" s="157" t="str">
        <f t="array" ref="EU78">IFERROR(INDEX($AK$3:$AK$130,MATCH(1,($AP$3:$AP$130=$AR78&amp;$AQ78)*($AH$3:$AH$130=EU$3),0),0),"")</f>
        <v/>
      </c>
      <c r="EV78" s="157" t="str">
        <f t="array" ref="EV78">IFERROR(INDEX($AI$3:$AI$130,MATCH(1,($AP$3:$AP$130=$AR78&amp;$AQ78)*($AH$3:$AH$130=EV$3),0),0),"")</f>
        <v/>
      </c>
      <c r="EW78" s="159" t="str">
        <f t="array" ref="EW78">IFERROR(INDEX($AG$3:$AG$130,MATCH(1,($AP$3:$AP$130=$AR78&amp;$AQ78)*($AH$3:$AH$130=EW$3),0),0),"")</f>
        <v/>
      </c>
      <c r="EX78" s="157" t="str">
        <f t="array" ref="EX78">IFERROR(INDEX($AJ$3:$AJ$130,MATCH(1,($AP$3:$AP$130=$AR78&amp;$AQ78)*($AH$3:$AH$130=EX$3),0),0),"")</f>
        <v/>
      </c>
      <c r="EY78" s="157" t="str">
        <f t="array" ref="EY78">IFERROR(INDEX($AK$3:$AK$130,MATCH(1,($AP$3:$AP$130=$AR78&amp;$AQ78)*($AH$3:$AH$130=EY$3),0),0),"")</f>
        <v/>
      </c>
      <c r="EZ78" s="157" t="str">
        <f t="array" ref="EZ78">IFERROR(INDEX($AI$3:$AI$130,MATCH(1,($AP$3:$AP$130=$AR78&amp;$AQ78)*($AH$3:$AH$130=EZ$3),0),0),"")</f>
        <v/>
      </c>
      <c r="FA78" s="159" t="str">
        <f t="array" ref="FA78">IFERROR(INDEX($AG$3:$AG$130,MATCH(1,($AP$3:$AP$130=$AR78&amp;$AQ78)*($AH$3:$AH$130=FA$3),0),0),"")</f>
        <v/>
      </c>
      <c r="FB78" s="157" t="str">
        <f t="array" ref="FB78">IFERROR(INDEX($AJ$3:$AJ$130,MATCH(1,($AP$3:$AP$130=$AR78&amp;$AQ78)*($AH$3:$AH$130=FB$3),0),0),"")</f>
        <v/>
      </c>
      <c r="FC78" s="157" t="str">
        <f t="array" ref="FC78">IFERROR(INDEX($AK$3:$AK$130,MATCH(1,($AP$3:$AP$130=$AR78&amp;$AQ78)*($AH$3:$AH$130=FC$3),0),0),"")</f>
        <v/>
      </c>
      <c r="FD78" s="157" t="str">
        <f t="array" ref="FD78">IFERROR(INDEX($AI$3:$AI$130,MATCH(1,($AP$3:$AP$130=$AR78&amp;$AQ78)*($AH$3:$AH$130=FD$3),0),0),"")</f>
        <v/>
      </c>
      <c r="FE78" s="159" t="str">
        <f t="array" ref="FE78">IFERROR(INDEX($AG$3:$AG$130,MATCH(1,($AP$3:$AP$130=$AR78&amp;$AQ78)*($AH$3:$AH$130=FE$3),0),0),"")</f>
        <v/>
      </c>
      <c r="FF78" s="157" t="str">
        <f t="array" ref="FF78">IFERROR(INDEX($AJ$3:$AJ$130,MATCH(1,($AP$3:$AP$130=$AR78&amp;$AQ78)*($AH$3:$AH$130=FF$3),0),0),"")</f>
        <v/>
      </c>
      <c r="FG78" s="157" t="str">
        <f t="array" ref="FG78">IFERROR(INDEX($AK$3:$AK$130,MATCH(1,($AP$3:$AP$130=$AR78&amp;$AQ78)*($AH$3:$AH$130=FG$3),0),0),"")</f>
        <v/>
      </c>
    </row>
    <row r="79" spans="2:163" ht="13.8" x14ac:dyDescent="0.25">
      <c r="B79" s="155">
        <f>dummy1!O85</f>
        <v>77</v>
      </c>
      <c r="C79" s="156">
        <f>dummy1!P85</f>
        <v>42041</v>
      </c>
      <c r="D79" s="157">
        <f>dummy1!Q85</f>
        <v>0.625</v>
      </c>
      <c r="E79" s="155" t="str">
        <f>dummy1!R85</f>
        <v>Court 13</v>
      </c>
      <c r="AE79" s="156"/>
      <c r="AF79" s="156"/>
      <c r="AG79" s="155" t="str">
        <f t="shared" si="71"/>
        <v/>
      </c>
      <c r="AH79" s="155" t="str">
        <f t="shared" si="72"/>
        <v/>
      </c>
      <c r="AI79" s="155" t="str">
        <f t="shared" si="73"/>
        <v/>
      </c>
      <c r="AJ79" s="155" t="str">
        <f t="shared" si="74"/>
        <v/>
      </c>
      <c r="AK79" s="155" t="str">
        <f t="shared" si="75"/>
        <v/>
      </c>
      <c r="AL79" s="154">
        <f>IF(dummy1!B86=dummy1!B85,IF(dummy1!C86&gt;1,AL78,AL78+1),1)</f>
        <v>1</v>
      </c>
      <c r="AP79" s="155" t="str">
        <f t="shared" si="76"/>
        <v>1Court 13</v>
      </c>
      <c r="AQ79" s="155" t="str">
        <f t="shared" si="69"/>
        <v>Court 10</v>
      </c>
      <c r="AR79" s="155">
        <f t="shared" si="86"/>
        <v>3</v>
      </c>
      <c r="AS79" s="155">
        <f t="shared" ca="1" si="78"/>
        <v>10</v>
      </c>
      <c r="AT79" s="155">
        <f t="shared" ca="1" si="79"/>
        <v>0</v>
      </c>
      <c r="AU79" s="155">
        <f t="shared" ca="1" si="80"/>
        <v>0</v>
      </c>
      <c r="AV79" s="155">
        <f t="shared" ca="1" si="81"/>
        <v>0</v>
      </c>
      <c r="AW79" s="155">
        <f t="shared" ca="1" si="82"/>
        <v>0</v>
      </c>
      <c r="AX79" s="155">
        <f t="shared" ca="1" si="83"/>
        <v>0</v>
      </c>
      <c r="AY79" s="155">
        <f t="shared" ca="1" si="84"/>
        <v>0</v>
      </c>
      <c r="AZ79" s="157" t="str">
        <f t="array" aca="1" ref="AZ79" ca="1">IFERROR(INDEX($K$3:$K$18,MATCH(1,($AM$3:$AM$18=$AR79&amp;$AQ79)*($J$3:$J$18=AZ$3),0),0),"")</f>
        <v/>
      </c>
      <c r="BA79" s="159" t="str">
        <f t="array" aca="1" ref="BA79" ca="1">IFERROR(INDEX($I$3:$I$18,MATCH(1,($AM$3:$AM$18=$AR79&amp;$AQ79)*($J$3:$J$18=BA$3),0),0),"")</f>
        <v/>
      </c>
      <c r="BB79" s="157" t="str">
        <f t="array" aca="1" ref="BB79" ca="1">IFERROR(INDEX($L$3:$L$18,MATCH(1,($AM$3:$AM$18=$AR79&amp;$AQ79)*($J$3:$J$18=BB$3),0),0),"")</f>
        <v/>
      </c>
      <c r="BC79" s="157" t="str">
        <f t="array" aca="1" ref="BC79" ca="1">IFERROR(INDEX($M$3:$M$18,MATCH(1,($AM$3:$AM$18=$AR79&amp;$AQ79)*($J$3:$J$18=BC$3),0),0),"")</f>
        <v/>
      </c>
      <c r="BD79" s="157" t="str">
        <f t="array" aca="1" ref="BD79" ca="1">IFERROR(INDEX($K$3:$K$18,MATCH(1,($AM$3:$AM$18=$AR79&amp;$AQ79)*($J$3:$J$18=BD$3),0),0),"")</f>
        <v/>
      </c>
      <c r="BE79" s="159" t="str">
        <f t="array" aca="1" ref="BE79" ca="1">IFERROR(INDEX($I$3:$I$18,MATCH(1,($AM$3:$AM$18=$AR79&amp;$AQ79)*($J$3:$J$18=BE$3),0),0),"")</f>
        <v/>
      </c>
      <c r="BF79" s="157" t="str">
        <f t="array" aca="1" ref="BF79" ca="1">IFERROR(INDEX($L$3:$L$18,MATCH(1,($AM$3:$AM$18=$AR79&amp;$AQ79)*($J$3:$J$18=BF$3),0),0),"")</f>
        <v/>
      </c>
      <c r="BG79" s="157" t="str">
        <f t="array" aca="1" ref="BG79" ca="1">IFERROR(INDEX($M$3:$M$18,MATCH(1,($AM$3:$AM$18=$AR79&amp;$AQ79)*($J$3:$J$18=BG$3),0),0),"")</f>
        <v/>
      </c>
      <c r="BH79" s="157" t="str">
        <f t="array" aca="1" ref="BH79" ca="1">IFERROR(INDEX($K$3:$K$18,MATCH(1,($AM$3:$AM$18=$AR79&amp;$AQ79)*($J$3:$J$18=BH$3),0),0),"")</f>
        <v/>
      </c>
      <c r="BI79" s="159" t="str">
        <f t="array" aca="1" ref="BI79" ca="1">IFERROR(INDEX($I$3:$I$18,MATCH(1,($AM$3:$AM$18=$AR79&amp;$AQ79)*($J$3:$J$18=BI$3),0),0),"")</f>
        <v/>
      </c>
      <c r="BJ79" s="157" t="str">
        <f t="array" aca="1" ref="BJ79" ca="1">IFERROR(INDEX($L$3:$L$18,MATCH(1,($AM$3:$AM$18=$AR79&amp;$AQ79)*($J$3:$J$18=BJ$3),0),0),"")</f>
        <v/>
      </c>
      <c r="BK79" s="157" t="str">
        <f t="array" aca="1" ref="BK79" ca="1">IFERROR(INDEX($M$3:$M$18,MATCH(1,($AM$3:$AM$18=$AR79&amp;$AQ79)*($J$3:$J$18=BK$3),0),0),"")</f>
        <v/>
      </c>
      <c r="BL79" s="157" t="str">
        <f t="array" aca="1" ref="BL79" ca="1">IFERROR(INDEX($K$3:$K$18,MATCH(1,($AM$3:$AM$18=$AR79&amp;$AQ79)*($J$3:$J$18=BL$3),0),0),"")</f>
        <v/>
      </c>
      <c r="BM79" s="159" t="str">
        <f t="array" aca="1" ref="BM79" ca="1">IFERROR(INDEX($I$3:$I$18,MATCH(1,($AM$3:$AM$18=$AR79&amp;$AQ79)*($J$3:$J$18=BM$3),0),0),"")</f>
        <v/>
      </c>
      <c r="BN79" s="157" t="str">
        <f t="array" aca="1" ref="BN79" ca="1">IFERROR(INDEX($L$3:$L$18,MATCH(1,($AM$3:$AM$18=$AR79&amp;$AQ79)*($J$3:$J$18=BN$3),0),0),"")</f>
        <v/>
      </c>
      <c r="BO79" s="157" t="str">
        <f t="array" aca="1" ref="BO79" ca="1">IFERROR(INDEX($M$3:$M$18,MATCH(1,($AM$3:$AM$18=$AR79&amp;$AQ79)*($J$3:$J$18=BO$3),0),0),"")</f>
        <v/>
      </c>
      <c r="BP79" s="157" t="str">
        <f t="array" aca="1" ref="BP79" ca="1">IFERROR(INDEX($K$3:$K$18,MATCH(1,($AM$3:$AM$18=$AR79&amp;$AQ79)*($J$3:$J$18=BP$3),0),0),"")</f>
        <v/>
      </c>
      <c r="BQ79" s="159" t="str">
        <f t="array" aca="1" ref="BQ79" ca="1">IFERROR(INDEX($I$3:$I$18,MATCH(1,($AM$3:$AM$18=$AR79&amp;$AQ79)*($J$3:$J$18=BQ$3),0),0),"")</f>
        <v/>
      </c>
      <c r="BR79" s="157" t="str">
        <f t="array" aca="1" ref="BR79" ca="1">IFERROR(INDEX($L$3:$L$18,MATCH(1,($AM$3:$AM$18=$AR79&amp;$AQ79)*($J$3:$J$18=BR$3),0),0),"")</f>
        <v/>
      </c>
      <c r="BS79" s="157" t="str">
        <f t="array" aca="1" ref="BS79" ca="1">IFERROR(INDEX($M$3:$M$18,MATCH(1,($AM$3:$AM$18=$AR79&amp;$AQ79)*($J$3:$J$18=BS$3),0),0),"")</f>
        <v/>
      </c>
      <c r="BT79" s="157" t="str">
        <f t="array" aca="1" ref="BT79" ca="1">IFERROR(INDEX($K$3:$K$18,MATCH(1,($AM$3:$AM$18=$AR79&amp;$AQ79)*($J$3:$J$18=BT$3),0),0),"")</f>
        <v/>
      </c>
      <c r="BU79" s="159" t="str">
        <f t="array" aca="1" ref="BU79" ca="1">IFERROR(INDEX($I$3:$I$18,MATCH(1,($AM$3:$AM$18=$AR79&amp;$AQ79)*($J$3:$J$18=BU$3),0),0),"")</f>
        <v/>
      </c>
      <c r="BV79" s="157" t="str">
        <f t="array" aca="1" ref="BV79" ca="1">IFERROR(INDEX($L$3:$L$18,MATCH(1,($AM$3:$AM$18=$AR79&amp;$AQ79)*($J$3:$J$18=BV$3),0),0),"")</f>
        <v/>
      </c>
      <c r="BW79" s="157" t="str">
        <f t="array" aca="1" ref="BW79" ca="1">IFERROR(INDEX($M$3:$M$18,MATCH(1,($AM$3:$AM$18=$AR79&amp;$AQ79)*($J$3:$J$18=BW$3),0),0),"")</f>
        <v/>
      </c>
      <c r="BX79" s="157" t="str">
        <f t="array" aca="1" ref="BX79" ca="1">IFERROR(INDEX($K$3:$K$18,MATCH(1,($AM$3:$AM$18=$AR79&amp;$AQ79)*($J$3:$J$18=BX$3),0),0),"")</f>
        <v/>
      </c>
      <c r="BY79" s="159" t="str">
        <f t="array" aca="1" ref="BY79" ca="1">IFERROR(INDEX($I$3:$I$18,MATCH(1,($AM$3:$AM$18=$AR79&amp;$AQ79)*($J$3:$J$18=BY$3),0),0),"")</f>
        <v/>
      </c>
      <c r="BZ79" s="157" t="str">
        <f t="array" aca="1" ref="BZ79" ca="1">IFERROR(INDEX($L$3:$L$18,MATCH(1,($AM$3:$AM$18=$AR79&amp;$AQ79)*($J$3:$J$18=BZ$3),0),0),"")</f>
        <v/>
      </c>
      <c r="CA79" s="157" t="str">
        <f t="array" aca="1" ref="CA79" ca="1">IFERROR(INDEX($M$3:$M$18,MATCH(1,($AM$3:$AM$18=$AR79&amp;$AQ79)*($J$3:$J$18=CA$3),0),0),"")</f>
        <v/>
      </c>
      <c r="CB79" s="157" t="str">
        <f t="array" ref="CB79">IFERROR(INDEX($S$3:$S$34,MATCH(1,($AN$3:$AN$34=$AR79&amp;$AQ79)*($R$3:$R$34=CB$3),0),0),"")</f>
        <v/>
      </c>
      <c r="CC79" s="159" t="str">
        <f t="array" ref="CC79">IFERROR(INDEX($Q$3:$Q$34,MATCH(1,($AN$3:$AN$34=$AR79&amp;$AQ79)*($R$3:$R$34=CC$3),0),0),"")</f>
        <v/>
      </c>
      <c r="CD79" s="157" t="str">
        <f t="array" ref="CD79">IFERROR(INDEX($T$3:$T$34,MATCH(1,($AN$3:$AN$34=$AR79&amp;$AQ79)*($R$3:$R$34=CD$3),0),0),"")</f>
        <v/>
      </c>
      <c r="CE79" s="157" t="str">
        <f t="array" ref="CE79">IFERROR(INDEX($U$3:$U$34,MATCH(1,($AN$3:$AN$34=$AR79&amp;$AQ79)*($R$3:$R$34=CE$3),0),0),"")</f>
        <v/>
      </c>
      <c r="CF79" s="157" t="str">
        <f t="array" ref="CF79">IFERROR(INDEX($S$3:$S$34,MATCH(1,($AN$3:$AN$34=$AR79&amp;$AQ79)*($R$3:$R$34=CF$3),0),0),"")</f>
        <v/>
      </c>
      <c r="CG79" s="159" t="str">
        <f t="array" ref="CG79">IFERROR(INDEX($Q$3:$Q$34,MATCH(1,($AN$3:$AN$34=$AR79&amp;$AQ79)*($R$3:$R$34=CG$3),0),0),"")</f>
        <v/>
      </c>
      <c r="CH79" s="157" t="str">
        <f t="array" ref="CH79">IFERROR(INDEX($T$3:$T$34,MATCH(1,($AN$3:$AN$34=$AR79&amp;$AQ79)*($R$3:$R$34=CH$3),0),0),"")</f>
        <v/>
      </c>
      <c r="CI79" s="157" t="str">
        <f t="array" ref="CI79">IFERROR(INDEX($U$3:$U$34,MATCH(1,($AN$3:$AN$34=$AR79&amp;$AQ79)*($R$3:$R$34=CI$3),0),0),"")</f>
        <v/>
      </c>
      <c r="CJ79" s="157" t="str">
        <f t="array" ref="CJ79">IFERROR(INDEX($S$3:$S$34,MATCH(1,($AN$3:$AN$34=$AR79&amp;$AQ79)*($R$3:$R$34=CJ$3),0),0),"")</f>
        <v/>
      </c>
      <c r="CK79" s="159" t="str">
        <f t="array" ref="CK79">IFERROR(INDEX($Q$3:$Q$34,MATCH(1,($AN$3:$AN$34=$AR79&amp;$AQ79)*($R$3:$R$34=CK$3),0),0),"")</f>
        <v/>
      </c>
      <c r="CL79" s="157" t="str">
        <f t="array" ref="CL79">IFERROR(INDEX($T$3:$T$34,MATCH(1,($AN$3:$AN$34=$AR79&amp;$AQ79)*($R$3:$R$34=CL$3),0),0),"")</f>
        <v/>
      </c>
      <c r="CM79" s="157" t="str">
        <f t="array" ref="CM79">IFERROR(INDEX($U$3:$U$34,MATCH(1,($AN$3:$AN$34=$AR79&amp;$AQ79)*($R$3:$R$34=CM$3),0),0),"")</f>
        <v/>
      </c>
      <c r="CN79" s="157" t="str">
        <f t="array" ref="CN79">IFERROR(INDEX($S$3:$S$34,MATCH(1,($AN$3:$AN$34=$AR79&amp;$AQ79)*($R$3:$R$34=CN$3),0),0),"")</f>
        <v/>
      </c>
      <c r="CO79" s="159" t="str">
        <f t="array" ref="CO79">IFERROR(INDEX($Q$3:$Q$34,MATCH(1,($AN$3:$AN$34=$AR79&amp;$AQ79)*($R$3:$R$34=CO$3),0),0),"")</f>
        <v/>
      </c>
      <c r="CP79" s="157" t="str">
        <f t="array" ref="CP79">IFERROR(INDEX($T$3:$T$34,MATCH(1,($AN$3:$AN$34=$AR79&amp;$AQ79)*($R$3:$R$34=CP$3),0),0),"")</f>
        <v/>
      </c>
      <c r="CQ79" s="157" t="str">
        <f t="array" ref="CQ79">IFERROR(INDEX($U$3:$U$34,MATCH(1,($AN$3:$AN$34=$AR79&amp;$AQ79)*($R$3:$R$34=CQ$3),0),0),"")</f>
        <v/>
      </c>
      <c r="CR79" s="157" t="str">
        <f t="array" ref="CR79">IFERROR(INDEX($S$3:$S$34,MATCH(1,($AN$3:$AN$34=$AR79&amp;$AQ79)*($R$3:$R$34=CR$3),0),0),"")</f>
        <v/>
      </c>
      <c r="CS79" s="159" t="str">
        <f t="array" ref="CS79">IFERROR(INDEX($Q$3:$Q$34,MATCH(1,($AN$3:$AN$34=$AR79&amp;$AQ79)*($R$3:$R$34=CS$3),0),0),"")</f>
        <v/>
      </c>
      <c r="CT79" s="157" t="str">
        <f t="array" ref="CT79">IFERROR(INDEX($T$3:$T$34,MATCH(1,($AN$3:$AN$34=$AR79&amp;$AQ79)*($R$3:$R$34=CT$3),0),0),"")</f>
        <v/>
      </c>
      <c r="CU79" s="157" t="str">
        <f t="array" ref="CU79">IFERROR(INDEX($U$3:$U$34,MATCH(1,($AN$3:$AN$34=$AR79&amp;$AQ79)*($R$3:$R$34=CU$3),0),0),"")</f>
        <v/>
      </c>
      <c r="CV79" s="157" t="str">
        <f t="array" ref="CV79">IFERROR(INDEX($S$3:$S$34,MATCH(1,($AN$3:$AN$34=$AR79&amp;$AQ79)*($R$3:$R$34=CV$3),0),0),"")</f>
        <v/>
      </c>
      <c r="CW79" s="159" t="str">
        <f t="array" ref="CW79">IFERROR(INDEX($Q$3:$Q$34,MATCH(1,($AN$3:$AN$34=$AR79&amp;$AQ79)*($R$3:$R$34=CW$3),0),0),"")</f>
        <v/>
      </c>
      <c r="CX79" s="157" t="str">
        <f t="array" ref="CX79">IFERROR(INDEX($T$3:$T$34,MATCH(1,($AN$3:$AN$34=$AR79&amp;$AQ79)*($R$3:$R$34=CX$3),0),0),"")</f>
        <v/>
      </c>
      <c r="CY79" s="157" t="str">
        <f t="array" ref="CY79">IFERROR(INDEX($U$3:$U$34,MATCH(1,($AN$3:$AN$34=$AR79&amp;$AQ79)*($R$3:$R$34=CY$3),0),0),"")</f>
        <v/>
      </c>
      <c r="CZ79" s="157" t="str">
        <f t="array" ref="CZ79">IFERROR(INDEX($S$3:$S$34,MATCH(1,($AN$3:$AN$34=$AR79&amp;$AQ79)*($R$3:$R$34=CZ$3),0),0),"")</f>
        <v/>
      </c>
      <c r="DA79" s="159" t="str">
        <f t="array" ref="DA79">IFERROR(INDEX($Q$3:$Q$34,MATCH(1,($AN$3:$AN$34=$AR79&amp;$AQ79)*($R$3:$R$34=DA$3),0),0),"")</f>
        <v/>
      </c>
      <c r="DB79" s="157" t="str">
        <f t="array" ref="DB79">IFERROR(INDEX($T$3:$T$34,MATCH(1,($AN$3:$AN$34=$AR79&amp;$AQ79)*($R$3:$R$34=DB$3),0),0),"")</f>
        <v/>
      </c>
      <c r="DC79" s="157" t="str">
        <f t="array" ref="DC79">IFERROR(INDEX($U$3:$U$34,MATCH(1,($AN$3:$AN$34=$AR79&amp;$AQ79)*($R$3:$R$34=DC$3),0),0),"")</f>
        <v/>
      </c>
      <c r="DD79" s="157" t="str">
        <f t="array" ref="DD79">IFERROR(INDEX($AA$3:$AA$66,MATCH(1,($AO$3:$AO$66=$AR79&amp;$AQ79)*($Z$3:$Z$66=DD$3),0),0),"")</f>
        <v/>
      </c>
      <c r="DE79" s="159" t="str">
        <f t="array" ref="DE79">IFERROR(INDEX($Y$3:$Y$66,MATCH(1,($AO$3:$AO$66=$AR79&amp;$AQ79)*($Z$3:$Z$66=DE$3),0),0),"")</f>
        <v/>
      </c>
      <c r="DF79" s="157" t="str">
        <f t="array" ref="DF79">IFERROR(INDEX($AB$3:$AB$66,MATCH(1,($AO$3:$AO$66=$AR79&amp;$AQ79)*($Z$3:$Z$66=DF$3),0),0),"")</f>
        <v/>
      </c>
      <c r="DG79" s="157" t="str">
        <f t="array" ref="DG79">IFERROR(INDEX($AC$3:$AC$66,MATCH(1,($AO$3:$AO$66=$AR79&amp;$AQ79)*($Z$3:$Z$66=DG$3),0),0),"")</f>
        <v/>
      </c>
      <c r="DH79" s="157" t="str">
        <f t="array" ref="DH79">IFERROR(INDEX($AA$3:$AA$66,MATCH(1,($AO$3:$AO$66=$AR79&amp;$AQ79)*($Z$3:$Z$66=DH$3),0),0),"")</f>
        <v/>
      </c>
      <c r="DI79" s="159" t="str">
        <f t="array" ref="DI79">IFERROR(INDEX($Y$3:$Y$66,MATCH(1,($AO$3:$AO$66=$AR79&amp;$AQ79)*($Z$3:$Z$66=DI$3),0),0),"")</f>
        <v/>
      </c>
      <c r="DJ79" s="157" t="str">
        <f t="array" ref="DJ79">IFERROR(INDEX($AB$3:$AB$66,MATCH(1,($AO$3:$AO$66=$AR79&amp;$AQ79)*($Z$3:$Z$66=DJ$3),0),0),"")</f>
        <v/>
      </c>
      <c r="DK79" s="157" t="str">
        <f t="array" ref="DK79">IFERROR(INDEX($AC$3:$AC$66,MATCH(1,($AO$3:$AO$66=$AR79&amp;$AQ79)*($Z$3:$Z$66=DK$3),0),0),"")</f>
        <v/>
      </c>
      <c r="DL79" s="157" t="str">
        <f t="array" ref="DL79">IFERROR(INDEX($AA$3:$AA$66,MATCH(1,($AO$3:$AO$66=$AR79&amp;$AQ79)*($Z$3:$Z$66=DL$3),0),0),"")</f>
        <v/>
      </c>
      <c r="DM79" s="159" t="str">
        <f t="array" ref="DM79">IFERROR(INDEX($Y$3:$Y$66,MATCH(1,($AO$3:$AO$66=$AR79&amp;$AQ79)*($Z$3:$Z$66=DM$3),0),0),"")</f>
        <v/>
      </c>
      <c r="DN79" s="157" t="str">
        <f t="array" ref="DN79">IFERROR(INDEX($AB$3:$AB$66,MATCH(1,($AO$3:$AO$66=$AR79&amp;$AQ79)*($Z$3:$Z$66=DN$3),0),0),"")</f>
        <v/>
      </c>
      <c r="DO79" s="157" t="str">
        <f t="array" ref="DO79">IFERROR(INDEX($AC$3:$AC$66,MATCH(1,($AO$3:$AO$66=$AR79&amp;$AQ79)*($Z$3:$Z$66=DO$3),0),0),"")</f>
        <v/>
      </c>
      <c r="DP79" s="157" t="str">
        <f t="array" ref="DP79">IFERROR(INDEX($AA$3:$AA$66,MATCH(1,($AO$3:$AO$66=$AR79&amp;$AQ79)*($Z$3:$Z$66=DP$3),0),0),"")</f>
        <v/>
      </c>
      <c r="DQ79" s="159" t="str">
        <f t="array" ref="DQ79">IFERROR(INDEX($Y$3:$Y$66,MATCH(1,($AO$3:$AO$66=$AR79&amp;$AQ79)*($Z$3:$Z$66=DQ$3),0),0),"")</f>
        <v/>
      </c>
      <c r="DR79" s="157" t="str">
        <f t="array" ref="DR79">IFERROR(INDEX($AB$3:$AB$66,MATCH(1,($AO$3:$AO$66=$AR79&amp;$AQ79)*($Z$3:$Z$66=DR$3),0),0),"")</f>
        <v/>
      </c>
      <c r="DS79" s="157" t="str">
        <f t="array" ref="DS79">IFERROR(INDEX($AC$3:$AC$66,MATCH(1,($AO$3:$AO$66=$AR79&amp;$AQ79)*($Z$3:$Z$66=DS$3),0),0),"")</f>
        <v/>
      </c>
      <c r="DT79" s="157" t="str">
        <f t="array" ref="DT79">IFERROR(INDEX($AA$3:$AA$66,MATCH(1,($AO$3:$AO$66=$AR79&amp;$AQ79)*($Z$3:$Z$66=DT$3),0),0),"")</f>
        <v/>
      </c>
      <c r="DU79" s="159" t="str">
        <f t="array" ref="DU79">IFERROR(INDEX($Y$3:$Y$66,MATCH(1,($AO$3:$AO$66=$AR79&amp;$AQ79)*($Z$3:$Z$66=DU$3),0),0),"")</f>
        <v/>
      </c>
      <c r="DV79" s="157" t="str">
        <f t="array" ref="DV79">IFERROR(INDEX($AB$3:$AB$66,MATCH(1,($AO$3:$AO$66=$AR79&amp;$AQ79)*($Z$3:$Z$66=DV$3),0),0),"")</f>
        <v/>
      </c>
      <c r="DW79" s="157" t="str">
        <f t="array" ref="DW79">IFERROR(INDEX($AC$3:$AC$66,MATCH(1,($AO$3:$AO$66=$AR79&amp;$AQ79)*($Z$3:$Z$66=DW$3),0),0),"")</f>
        <v/>
      </c>
      <c r="DX79" s="157" t="str">
        <f t="array" ref="DX79">IFERROR(INDEX($AA$3:$AA$66,MATCH(1,($AO$3:$AO$66=$AR79&amp;$AQ79)*($Z$3:$Z$66=DX$3),0),0),"")</f>
        <v/>
      </c>
      <c r="DY79" s="159" t="str">
        <f t="array" ref="DY79">IFERROR(INDEX($Y$3:$Y$66,MATCH(1,($AO$3:$AO$66=$AR79&amp;$AQ79)*($Z$3:$Z$66=DY$3),0),0),"")</f>
        <v/>
      </c>
      <c r="DZ79" s="157" t="str">
        <f t="array" ref="DZ79">IFERROR(INDEX($AB$3:$AB$66,MATCH(1,($AO$3:$AO$66=$AR79&amp;$AQ79)*($Z$3:$Z$66=DZ$3),0),0),"")</f>
        <v/>
      </c>
      <c r="EA79" s="157" t="str">
        <f t="array" ref="EA79">IFERROR(INDEX($AC$3:$AC$66,MATCH(1,($AO$3:$AO$66=$AR79&amp;$AQ79)*($Z$3:$Z$66=EA$3),0),0),"")</f>
        <v/>
      </c>
      <c r="EB79" s="157" t="str">
        <f t="array" ref="EB79">IFERROR(INDEX($AA$3:$AA$66,MATCH(1,($AO$3:$AO$66=$AR79&amp;$AQ79)*($Z$3:$Z$66=EB$3),0),0),"")</f>
        <v/>
      </c>
      <c r="EC79" s="159" t="str">
        <f t="array" ref="EC79">IFERROR(INDEX($Y$3:$Y$66,MATCH(1,($AO$3:$AO$66=$AR79&amp;$AQ79)*($Z$3:$Z$66=EC$3),0),0),"")</f>
        <v/>
      </c>
      <c r="ED79" s="157" t="str">
        <f t="array" ref="ED79">IFERROR(INDEX($AB$3:$AB$66,MATCH(1,($AO$3:$AO$66=$AR79&amp;$AQ79)*($Z$3:$Z$66=ED$3),0),0),"")</f>
        <v/>
      </c>
      <c r="EE79" s="157" t="str">
        <f t="array" ref="EE79">IFERROR(INDEX($AC$3:$AC$66,MATCH(1,($AO$3:$AO$66=$AR79&amp;$AQ79)*($Z$3:$Z$66=EE$3),0),0),"")</f>
        <v/>
      </c>
      <c r="EF79" s="157" t="str">
        <f t="array" ref="EF79">IFERROR(INDEX($AI$3:$AI$130,MATCH(1,($AP$3:$AP$130=$AR79&amp;$AQ79)*($AH$3:$AH$130=EF$3),0),0),"")</f>
        <v/>
      </c>
      <c r="EG79" s="159" t="str">
        <f t="array" ref="EG79">IFERROR(INDEX($AG$3:$AG$130,MATCH(1,($AP$3:$AP$130=$AR79&amp;$AQ79)*($AH$3:$AH$130=EG$3),0),0),"")</f>
        <v/>
      </c>
      <c r="EH79" s="157" t="str">
        <f t="array" ref="EH79">IFERROR(INDEX($AJ$3:$AJ$130,MATCH(1,($AP$3:$AP$130=$AR79&amp;$AQ79)*($AH$3:$AH$130=EH$3),0),0),"")</f>
        <v/>
      </c>
      <c r="EI79" s="157" t="str">
        <f t="array" ref="EI79">IFERROR(INDEX($AK$3:$AK$130,MATCH(1,($AP$3:$AP$130=$AR79&amp;$AQ79)*($AH$3:$AH$130=EI$3),0),0),"")</f>
        <v/>
      </c>
      <c r="EJ79" s="157" t="str">
        <f t="array" ref="EJ79">IFERROR(INDEX($AI$3:$AI$130,MATCH(1,($AP$3:$AP$130=$AR79&amp;$AQ79)*($AH$3:$AH$130=EJ$3),0),0),"")</f>
        <v/>
      </c>
      <c r="EK79" s="159" t="str">
        <f t="array" ref="EK79">IFERROR(INDEX($AG$3:$AG$130,MATCH(1,($AP$3:$AP$130=$AR79&amp;$AQ79)*($AH$3:$AH$130=EK$3),0),0),"")</f>
        <v/>
      </c>
      <c r="EL79" s="157" t="str">
        <f t="array" ref="EL79">IFERROR(INDEX($AJ$3:$AJ$130,MATCH(1,($AP$3:$AP$130=$AR79&amp;$AQ79)*($AH$3:$AH$130=EL$3),0),0),"")</f>
        <v/>
      </c>
      <c r="EM79" s="157" t="str">
        <f t="array" ref="EM79">IFERROR(INDEX($AK$3:$AK$130,MATCH(1,($AP$3:$AP$130=$AR79&amp;$AQ79)*($AH$3:$AH$130=EM$3),0),0),"")</f>
        <v/>
      </c>
      <c r="EN79" s="157" t="str">
        <f t="array" ref="EN79">IFERROR(INDEX($AI$3:$AI$130,MATCH(1,($AP$3:$AP$130=$AR79&amp;$AQ79)*($AH$3:$AH$130=EN$3),0),0),"")</f>
        <v/>
      </c>
      <c r="EO79" s="159" t="str">
        <f t="array" ref="EO79">IFERROR(INDEX($AG$3:$AG$130,MATCH(1,($AP$3:$AP$130=$AR79&amp;$AQ79)*($AH$3:$AH$130=EO$3),0),0),"")</f>
        <v/>
      </c>
      <c r="EP79" s="157" t="str">
        <f t="array" ref="EP79">IFERROR(INDEX($AJ$3:$AJ$130,MATCH(1,($AP$3:$AP$130=$AR79&amp;$AQ79)*($AH$3:$AH$130=EP$3),0),0),"")</f>
        <v/>
      </c>
      <c r="EQ79" s="157" t="str">
        <f t="array" ref="EQ79">IFERROR(INDEX($AK$3:$AK$130,MATCH(1,($AP$3:$AP$130=$AR79&amp;$AQ79)*($AH$3:$AH$130=EQ$3),0),0),"")</f>
        <v/>
      </c>
      <c r="ER79" s="157" t="str">
        <f t="array" ref="ER79">IFERROR(INDEX($AI$3:$AI$130,MATCH(1,($AP$3:$AP$130=$AR79&amp;$AQ79)*($AH$3:$AH$130=ER$3),0),0),"")</f>
        <v/>
      </c>
      <c r="ES79" s="159" t="str">
        <f t="array" ref="ES79">IFERROR(INDEX($AG$3:$AG$130,MATCH(1,($AP$3:$AP$130=$AR79&amp;$AQ79)*($AH$3:$AH$130=ES$3),0),0),"")</f>
        <v/>
      </c>
      <c r="ET79" s="157" t="str">
        <f t="array" ref="ET79">IFERROR(INDEX($AJ$3:$AJ$130,MATCH(1,($AP$3:$AP$130=$AR79&amp;$AQ79)*($AH$3:$AH$130=ET$3),0),0),"")</f>
        <v/>
      </c>
      <c r="EU79" s="157" t="str">
        <f t="array" ref="EU79">IFERROR(INDEX($AK$3:$AK$130,MATCH(1,($AP$3:$AP$130=$AR79&amp;$AQ79)*($AH$3:$AH$130=EU$3),0),0),"")</f>
        <v/>
      </c>
      <c r="EV79" s="157" t="str">
        <f t="array" ref="EV79">IFERROR(INDEX($AI$3:$AI$130,MATCH(1,($AP$3:$AP$130=$AR79&amp;$AQ79)*($AH$3:$AH$130=EV$3),0),0),"")</f>
        <v/>
      </c>
      <c r="EW79" s="159" t="str">
        <f t="array" ref="EW79">IFERROR(INDEX($AG$3:$AG$130,MATCH(1,($AP$3:$AP$130=$AR79&amp;$AQ79)*($AH$3:$AH$130=EW$3),0),0),"")</f>
        <v/>
      </c>
      <c r="EX79" s="157" t="str">
        <f t="array" ref="EX79">IFERROR(INDEX($AJ$3:$AJ$130,MATCH(1,($AP$3:$AP$130=$AR79&amp;$AQ79)*($AH$3:$AH$130=EX$3),0),0),"")</f>
        <v/>
      </c>
      <c r="EY79" s="157" t="str">
        <f t="array" ref="EY79">IFERROR(INDEX($AK$3:$AK$130,MATCH(1,($AP$3:$AP$130=$AR79&amp;$AQ79)*($AH$3:$AH$130=EY$3),0),0),"")</f>
        <v/>
      </c>
      <c r="EZ79" s="157" t="str">
        <f t="array" ref="EZ79">IFERROR(INDEX($AI$3:$AI$130,MATCH(1,($AP$3:$AP$130=$AR79&amp;$AQ79)*($AH$3:$AH$130=EZ$3),0),0),"")</f>
        <v/>
      </c>
      <c r="FA79" s="159" t="str">
        <f t="array" ref="FA79">IFERROR(INDEX($AG$3:$AG$130,MATCH(1,($AP$3:$AP$130=$AR79&amp;$AQ79)*($AH$3:$AH$130=FA$3),0),0),"")</f>
        <v/>
      </c>
      <c r="FB79" s="157" t="str">
        <f t="array" ref="FB79">IFERROR(INDEX($AJ$3:$AJ$130,MATCH(1,($AP$3:$AP$130=$AR79&amp;$AQ79)*($AH$3:$AH$130=FB$3),0),0),"")</f>
        <v/>
      </c>
      <c r="FC79" s="157" t="str">
        <f t="array" ref="FC79">IFERROR(INDEX($AK$3:$AK$130,MATCH(1,($AP$3:$AP$130=$AR79&amp;$AQ79)*($AH$3:$AH$130=FC$3),0),0),"")</f>
        <v/>
      </c>
      <c r="FD79" s="157" t="str">
        <f t="array" ref="FD79">IFERROR(INDEX($AI$3:$AI$130,MATCH(1,($AP$3:$AP$130=$AR79&amp;$AQ79)*($AH$3:$AH$130=FD$3),0),0),"")</f>
        <v/>
      </c>
      <c r="FE79" s="159" t="str">
        <f t="array" ref="FE79">IFERROR(INDEX($AG$3:$AG$130,MATCH(1,($AP$3:$AP$130=$AR79&amp;$AQ79)*($AH$3:$AH$130=FE$3),0),0),"")</f>
        <v/>
      </c>
      <c r="FF79" s="157" t="str">
        <f t="array" ref="FF79">IFERROR(INDEX($AJ$3:$AJ$130,MATCH(1,($AP$3:$AP$130=$AR79&amp;$AQ79)*($AH$3:$AH$130=FF$3),0),0),"")</f>
        <v/>
      </c>
      <c r="FG79" s="157" t="str">
        <f t="array" ref="FG79">IFERROR(INDEX($AK$3:$AK$130,MATCH(1,($AP$3:$AP$130=$AR79&amp;$AQ79)*($AH$3:$AH$130=FG$3),0),0),"")</f>
        <v/>
      </c>
    </row>
    <row r="80" spans="2:163" ht="13.8" x14ac:dyDescent="0.25">
      <c r="B80" s="155">
        <f>dummy1!O86</f>
        <v>78</v>
      </c>
      <c r="C80" s="156">
        <f>dummy1!P86</f>
        <v>42041</v>
      </c>
      <c r="D80" s="157">
        <f>dummy1!Q86</f>
        <v>0.625</v>
      </c>
      <c r="E80" s="155" t="str">
        <f>dummy1!R86</f>
        <v>Court 14</v>
      </c>
      <c r="AE80" s="156"/>
      <c r="AF80" s="156"/>
      <c r="AG80" s="155" t="str">
        <f t="shared" si="71"/>
        <v/>
      </c>
      <c r="AH80" s="155" t="str">
        <f t="shared" si="72"/>
        <v/>
      </c>
      <c r="AI80" s="155" t="str">
        <f t="shared" si="73"/>
        <v/>
      </c>
      <c r="AJ80" s="155" t="str">
        <f t="shared" si="74"/>
        <v/>
      </c>
      <c r="AK80" s="155" t="str">
        <f t="shared" si="75"/>
        <v/>
      </c>
      <c r="AL80" s="154">
        <f>IF(dummy1!B87=dummy1!B86,IF(dummy1!C87&gt;1,AL79,AL79+1),1)</f>
        <v>1</v>
      </c>
      <c r="AP80" s="155" t="str">
        <f t="shared" si="76"/>
        <v>1Court 14</v>
      </c>
      <c r="AQ80" s="155" t="str">
        <f t="shared" si="69"/>
        <v>Court 10</v>
      </c>
      <c r="AR80" s="155">
        <f t="shared" si="86"/>
        <v>4</v>
      </c>
      <c r="AS80" s="155">
        <f t="shared" ca="1" si="78"/>
        <v>10</v>
      </c>
      <c r="AT80" s="155">
        <f t="shared" ca="1" si="79"/>
        <v>0</v>
      </c>
      <c r="AU80" s="155">
        <f t="shared" ca="1" si="80"/>
        <v>0</v>
      </c>
      <c r="AV80" s="155">
        <f t="shared" ca="1" si="81"/>
        <v>0</v>
      </c>
      <c r="AW80" s="155">
        <f t="shared" ca="1" si="82"/>
        <v>0</v>
      </c>
      <c r="AX80" s="155">
        <f t="shared" ca="1" si="83"/>
        <v>0</v>
      </c>
      <c r="AY80" s="155">
        <f t="shared" ca="1" si="84"/>
        <v>0</v>
      </c>
      <c r="AZ80" s="157" t="str">
        <f t="array" aca="1" ref="AZ80" ca="1">IFERROR(INDEX($K$3:$K$18,MATCH(1,($AM$3:$AM$18=$AR80&amp;$AQ80)*($J$3:$J$18=AZ$3),0),0),"")</f>
        <v/>
      </c>
      <c r="BA80" s="159" t="str">
        <f t="array" aca="1" ref="BA80" ca="1">IFERROR(INDEX($I$3:$I$18,MATCH(1,($AM$3:$AM$18=$AR80&amp;$AQ80)*($J$3:$J$18=BA$3),0),0),"")</f>
        <v/>
      </c>
      <c r="BB80" s="157" t="str">
        <f t="array" aca="1" ref="BB80" ca="1">IFERROR(INDEX($L$3:$L$18,MATCH(1,($AM$3:$AM$18=$AR80&amp;$AQ80)*($J$3:$J$18=BB$3),0),0),"")</f>
        <v/>
      </c>
      <c r="BC80" s="157" t="str">
        <f t="array" aca="1" ref="BC80" ca="1">IFERROR(INDEX($M$3:$M$18,MATCH(1,($AM$3:$AM$18=$AR80&amp;$AQ80)*($J$3:$J$18=BC$3),0),0),"")</f>
        <v/>
      </c>
      <c r="BD80" s="157" t="str">
        <f t="array" aca="1" ref="BD80" ca="1">IFERROR(INDEX($K$3:$K$18,MATCH(1,($AM$3:$AM$18=$AR80&amp;$AQ80)*($J$3:$J$18=BD$3),0),0),"")</f>
        <v/>
      </c>
      <c r="BE80" s="159" t="str">
        <f t="array" aca="1" ref="BE80" ca="1">IFERROR(INDEX($I$3:$I$18,MATCH(1,($AM$3:$AM$18=$AR80&amp;$AQ80)*($J$3:$J$18=BE$3),0),0),"")</f>
        <v/>
      </c>
      <c r="BF80" s="157" t="str">
        <f t="array" aca="1" ref="BF80" ca="1">IFERROR(INDEX($L$3:$L$18,MATCH(1,($AM$3:$AM$18=$AR80&amp;$AQ80)*($J$3:$J$18=BF$3),0),0),"")</f>
        <v/>
      </c>
      <c r="BG80" s="157" t="str">
        <f t="array" aca="1" ref="BG80" ca="1">IFERROR(INDEX($M$3:$M$18,MATCH(1,($AM$3:$AM$18=$AR80&amp;$AQ80)*($J$3:$J$18=BG$3),0),0),"")</f>
        <v/>
      </c>
      <c r="BH80" s="157" t="str">
        <f t="array" aca="1" ref="BH80" ca="1">IFERROR(INDEX($K$3:$K$18,MATCH(1,($AM$3:$AM$18=$AR80&amp;$AQ80)*($J$3:$J$18=BH$3),0),0),"")</f>
        <v/>
      </c>
      <c r="BI80" s="159" t="str">
        <f t="array" aca="1" ref="BI80" ca="1">IFERROR(INDEX($I$3:$I$18,MATCH(1,($AM$3:$AM$18=$AR80&amp;$AQ80)*($J$3:$J$18=BI$3),0),0),"")</f>
        <v/>
      </c>
      <c r="BJ80" s="157" t="str">
        <f t="array" aca="1" ref="BJ80" ca="1">IFERROR(INDEX($L$3:$L$18,MATCH(1,($AM$3:$AM$18=$AR80&amp;$AQ80)*($J$3:$J$18=BJ$3),0),0),"")</f>
        <v/>
      </c>
      <c r="BK80" s="157" t="str">
        <f t="array" aca="1" ref="BK80" ca="1">IFERROR(INDEX($M$3:$M$18,MATCH(1,($AM$3:$AM$18=$AR80&amp;$AQ80)*($J$3:$J$18=BK$3),0),0),"")</f>
        <v/>
      </c>
      <c r="BL80" s="157" t="str">
        <f t="array" aca="1" ref="BL80" ca="1">IFERROR(INDEX($K$3:$K$18,MATCH(1,($AM$3:$AM$18=$AR80&amp;$AQ80)*($J$3:$J$18=BL$3),0),0),"")</f>
        <v/>
      </c>
      <c r="BM80" s="159" t="str">
        <f t="array" aca="1" ref="BM80" ca="1">IFERROR(INDEX($I$3:$I$18,MATCH(1,($AM$3:$AM$18=$AR80&amp;$AQ80)*($J$3:$J$18=BM$3),0),0),"")</f>
        <v/>
      </c>
      <c r="BN80" s="157" t="str">
        <f t="array" aca="1" ref="BN80" ca="1">IFERROR(INDEX($L$3:$L$18,MATCH(1,($AM$3:$AM$18=$AR80&amp;$AQ80)*($J$3:$J$18=BN$3),0),0),"")</f>
        <v/>
      </c>
      <c r="BO80" s="157" t="str">
        <f t="array" aca="1" ref="BO80" ca="1">IFERROR(INDEX($M$3:$M$18,MATCH(1,($AM$3:$AM$18=$AR80&amp;$AQ80)*($J$3:$J$18=BO$3),0),0),"")</f>
        <v/>
      </c>
      <c r="BP80" s="157" t="str">
        <f t="array" aca="1" ref="BP80" ca="1">IFERROR(INDEX($K$3:$K$18,MATCH(1,($AM$3:$AM$18=$AR80&amp;$AQ80)*($J$3:$J$18=BP$3),0),0),"")</f>
        <v/>
      </c>
      <c r="BQ80" s="159" t="str">
        <f t="array" aca="1" ref="BQ80" ca="1">IFERROR(INDEX($I$3:$I$18,MATCH(1,($AM$3:$AM$18=$AR80&amp;$AQ80)*($J$3:$J$18=BQ$3),0),0),"")</f>
        <v/>
      </c>
      <c r="BR80" s="157" t="str">
        <f t="array" aca="1" ref="BR80" ca="1">IFERROR(INDEX($L$3:$L$18,MATCH(1,($AM$3:$AM$18=$AR80&amp;$AQ80)*($J$3:$J$18=BR$3),0),0),"")</f>
        <v/>
      </c>
      <c r="BS80" s="157" t="str">
        <f t="array" aca="1" ref="BS80" ca="1">IFERROR(INDEX($M$3:$M$18,MATCH(1,($AM$3:$AM$18=$AR80&amp;$AQ80)*($J$3:$J$18=BS$3),0),0),"")</f>
        <v/>
      </c>
      <c r="BT80" s="157" t="str">
        <f t="array" aca="1" ref="BT80" ca="1">IFERROR(INDEX($K$3:$K$18,MATCH(1,($AM$3:$AM$18=$AR80&amp;$AQ80)*($J$3:$J$18=BT$3),0),0),"")</f>
        <v/>
      </c>
      <c r="BU80" s="159" t="str">
        <f t="array" aca="1" ref="BU80" ca="1">IFERROR(INDEX($I$3:$I$18,MATCH(1,($AM$3:$AM$18=$AR80&amp;$AQ80)*($J$3:$J$18=BU$3),0),0),"")</f>
        <v/>
      </c>
      <c r="BV80" s="157" t="str">
        <f t="array" aca="1" ref="BV80" ca="1">IFERROR(INDEX($L$3:$L$18,MATCH(1,($AM$3:$AM$18=$AR80&amp;$AQ80)*($J$3:$J$18=BV$3),0),0),"")</f>
        <v/>
      </c>
      <c r="BW80" s="157" t="str">
        <f t="array" aca="1" ref="BW80" ca="1">IFERROR(INDEX($M$3:$M$18,MATCH(1,($AM$3:$AM$18=$AR80&amp;$AQ80)*($J$3:$J$18=BW$3),0),0),"")</f>
        <v/>
      </c>
      <c r="BX80" s="157" t="str">
        <f t="array" aca="1" ref="BX80" ca="1">IFERROR(INDEX($K$3:$K$18,MATCH(1,($AM$3:$AM$18=$AR80&amp;$AQ80)*($J$3:$J$18=BX$3),0),0),"")</f>
        <v/>
      </c>
      <c r="BY80" s="159" t="str">
        <f t="array" aca="1" ref="BY80" ca="1">IFERROR(INDEX($I$3:$I$18,MATCH(1,($AM$3:$AM$18=$AR80&amp;$AQ80)*($J$3:$J$18=BY$3),0),0),"")</f>
        <v/>
      </c>
      <c r="BZ80" s="157" t="str">
        <f t="array" aca="1" ref="BZ80" ca="1">IFERROR(INDEX($L$3:$L$18,MATCH(1,($AM$3:$AM$18=$AR80&amp;$AQ80)*($J$3:$J$18=BZ$3),0),0),"")</f>
        <v/>
      </c>
      <c r="CA80" s="157" t="str">
        <f t="array" aca="1" ref="CA80" ca="1">IFERROR(INDEX($M$3:$M$18,MATCH(1,($AM$3:$AM$18=$AR80&amp;$AQ80)*($J$3:$J$18=CA$3),0),0),"")</f>
        <v/>
      </c>
      <c r="CB80" s="157" t="str">
        <f t="array" ref="CB80">IFERROR(INDEX($S$3:$S$34,MATCH(1,($AN$3:$AN$34=$AR80&amp;$AQ80)*($R$3:$R$34=CB$3),0),0),"")</f>
        <v/>
      </c>
      <c r="CC80" s="159" t="str">
        <f t="array" ref="CC80">IFERROR(INDEX($Q$3:$Q$34,MATCH(1,($AN$3:$AN$34=$AR80&amp;$AQ80)*($R$3:$R$34=CC$3),0),0),"")</f>
        <v/>
      </c>
      <c r="CD80" s="157" t="str">
        <f t="array" ref="CD80">IFERROR(INDEX($T$3:$T$34,MATCH(1,($AN$3:$AN$34=$AR80&amp;$AQ80)*($R$3:$R$34=CD$3),0),0),"")</f>
        <v/>
      </c>
      <c r="CE80" s="157" t="str">
        <f t="array" ref="CE80">IFERROR(INDEX($U$3:$U$34,MATCH(1,($AN$3:$AN$34=$AR80&amp;$AQ80)*($R$3:$R$34=CE$3),0),0),"")</f>
        <v/>
      </c>
      <c r="CF80" s="157" t="str">
        <f t="array" ref="CF80">IFERROR(INDEX($S$3:$S$34,MATCH(1,($AN$3:$AN$34=$AR80&amp;$AQ80)*($R$3:$R$34=CF$3),0),0),"")</f>
        <v/>
      </c>
      <c r="CG80" s="159" t="str">
        <f t="array" ref="CG80">IFERROR(INDEX($Q$3:$Q$34,MATCH(1,($AN$3:$AN$34=$AR80&amp;$AQ80)*($R$3:$R$34=CG$3),0),0),"")</f>
        <v/>
      </c>
      <c r="CH80" s="157" t="str">
        <f t="array" ref="CH80">IFERROR(INDEX($T$3:$T$34,MATCH(1,($AN$3:$AN$34=$AR80&amp;$AQ80)*($R$3:$R$34=CH$3),0),0),"")</f>
        <v/>
      </c>
      <c r="CI80" s="157" t="str">
        <f t="array" ref="CI80">IFERROR(INDEX($U$3:$U$34,MATCH(1,($AN$3:$AN$34=$AR80&amp;$AQ80)*($R$3:$R$34=CI$3),0),0),"")</f>
        <v/>
      </c>
      <c r="CJ80" s="157" t="str">
        <f t="array" ref="CJ80">IFERROR(INDEX($S$3:$S$34,MATCH(1,($AN$3:$AN$34=$AR80&amp;$AQ80)*($R$3:$R$34=CJ$3),0),0),"")</f>
        <v/>
      </c>
      <c r="CK80" s="159" t="str">
        <f t="array" ref="CK80">IFERROR(INDEX($Q$3:$Q$34,MATCH(1,($AN$3:$AN$34=$AR80&amp;$AQ80)*($R$3:$R$34=CK$3),0),0),"")</f>
        <v/>
      </c>
      <c r="CL80" s="157" t="str">
        <f t="array" ref="CL80">IFERROR(INDEX($T$3:$T$34,MATCH(1,($AN$3:$AN$34=$AR80&amp;$AQ80)*($R$3:$R$34=CL$3),0),0),"")</f>
        <v/>
      </c>
      <c r="CM80" s="157" t="str">
        <f t="array" ref="CM80">IFERROR(INDEX($U$3:$U$34,MATCH(1,($AN$3:$AN$34=$AR80&amp;$AQ80)*($R$3:$R$34=CM$3),0),0),"")</f>
        <v/>
      </c>
      <c r="CN80" s="157" t="str">
        <f t="array" ref="CN80">IFERROR(INDEX($S$3:$S$34,MATCH(1,($AN$3:$AN$34=$AR80&amp;$AQ80)*($R$3:$R$34=CN$3),0),0),"")</f>
        <v/>
      </c>
      <c r="CO80" s="159" t="str">
        <f t="array" ref="CO80">IFERROR(INDEX($Q$3:$Q$34,MATCH(1,($AN$3:$AN$34=$AR80&amp;$AQ80)*($R$3:$R$34=CO$3),0),0),"")</f>
        <v/>
      </c>
      <c r="CP80" s="157" t="str">
        <f t="array" ref="CP80">IFERROR(INDEX($T$3:$T$34,MATCH(1,($AN$3:$AN$34=$AR80&amp;$AQ80)*($R$3:$R$34=CP$3),0),0),"")</f>
        <v/>
      </c>
      <c r="CQ80" s="157" t="str">
        <f t="array" ref="CQ80">IFERROR(INDEX($U$3:$U$34,MATCH(1,($AN$3:$AN$34=$AR80&amp;$AQ80)*($R$3:$R$34=CQ$3),0),0),"")</f>
        <v/>
      </c>
      <c r="CR80" s="157" t="str">
        <f t="array" ref="CR80">IFERROR(INDEX($S$3:$S$34,MATCH(1,($AN$3:$AN$34=$AR80&amp;$AQ80)*($R$3:$R$34=CR$3),0),0),"")</f>
        <v/>
      </c>
      <c r="CS80" s="159" t="str">
        <f t="array" ref="CS80">IFERROR(INDEX($Q$3:$Q$34,MATCH(1,($AN$3:$AN$34=$AR80&amp;$AQ80)*($R$3:$R$34=CS$3),0),0),"")</f>
        <v/>
      </c>
      <c r="CT80" s="157" t="str">
        <f t="array" ref="CT80">IFERROR(INDEX($T$3:$T$34,MATCH(1,($AN$3:$AN$34=$AR80&amp;$AQ80)*($R$3:$R$34=CT$3),0),0),"")</f>
        <v/>
      </c>
      <c r="CU80" s="157" t="str">
        <f t="array" ref="CU80">IFERROR(INDEX($U$3:$U$34,MATCH(1,($AN$3:$AN$34=$AR80&amp;$AQ80)*($R$3:$R$34=CU$3),0),0),"")</f>
        <v/>
      </c>
      <c r="CV80" s="157" t="str">
        <f t="array" ref="CV80">IFERROR(INDEX($S$3:$S$34,MATCH(1,($AN$3:$AN$34=$AR80&amp;$AQ80)*($R$3:$R$34=CV$3),0),0),"")</f>
        <v/>
      </c>
      <c r="CW80" s="159" t="str">
        <f t="array" ref="CW80">IFERROR(INDEX($Q$3:$Q$34,MATCH(1,($AN$3:$AN$34=$AR80&amp;$AQ80)*($R$3:$R$34=CW$3),0),0),"")</f>
        <v/>
      </c>
      <c r="CX80" s="157" t="str">
        <f t="array" ref="CX80">IFERROR(INDEX($T$3:$T$34,MATCH(1,($AN$3:$AN$34=$AR80&amp;$AQ80)*($R$3:$R$34=CX$3),0),0),"")</f>
        <v/>
      </c>
      <c r="CY80" s="157" t="str">
        <f t="array" ref="CY80">IFERROR(INDEX($U$3:$U$34,MATCH(1,($AN$3:$AN$34=$AR80&amp;$AQ80)*($R$3:$R$34=CY$3),0),0),"")</f>
        <v/>
      </c>
      <c r="CZ80" s="157" t="str">
        <f t="array" ref="CZ80">IFERROR(INDEX($S$3:$S$34,MATCH(1,($AN$3:$AN$34=$AR80&amp;$AQ80)*($R$3:$R$34=CZ$3),0),0),"")</f>
        <v/>
      </c>
      <c r="DA80" s="159" t="str">
        <f t="array" ref="DA80">IFERROR(INDEX($Q$3:$Q$34,MATCH(1,($AN$3:$AN$34=$AR80&amp;$AQ80)*($R$3:$R$34=DA$3),0),0),"")</f>
        <v/>
      </c>
      <c r="DB80" s="157" t="str">
        <f t="array" ref="DB80">IFERROR(INDEX($T$3:$T$34,MATCH(1,($AN$3:$AN$34=$AR80&amp;$AQ80)*($R$3:$R$34=DB$3),0),0),"")</f>
        <v/>
      </c>
      <c r="DC80" s="157" t="str">
        <f t="array" ref="DC80">IFERROR(INDEX($U$3:$U$34,MATCH(1,($AN$3:$AN$34=$AR80&amp;$AQ80)*($R$3:$R$34=DC$3),0),0),"")</f>
        <v/>
      </c>
      <c r="DD80" s="157" t="str">
        <f t="array" ref="DD80">IFERROR(INDEX($AA$3:$AA$66,MATCH(1,($AO$3:$AO$66=$AR80&amp;$AQ80)*($Z$3:$Z$66=DD$3),0),0),"")</f>
        <v/>
      </c>
      <c r="DE80" s="159" t="str">
        <f t="array" ref="DE80">IFERROR(INDEX($Y$3:$Y$66,MATCH(1,($AO$3:$AO$66=$AR80&amp;$AQ80)*($Z$3:$Z$66=DE$3),0),0),"")</f>
        <v/>
      </c>
      <c r="DF80" s="157" t="str">
        <f t="array" ref="DF80">IFERROR(INDEX($AB$3:$AB$66,MATCH(1,($AO$3:$AO$66=$AR80&amp;$AQ80)*($Z$3:$Z$66=DF$3),0),0),"")</f>
        <v/>
      </c>
      <c r="DG80" s="157" t="str">
        <f t="array" ref="DG80">IFERROR(INDEX($AC$3:$AC$66,MATCH(1,($AO$3:$AO$66=$AR80&amp;$AQ80)*($Z$3:$Z$66=DG$3),0),0),"")</f>
        <v/>
      </c>
      <c r="DH80" s="157" t="str">
        <f t="array" ref="DH80">IFERROR(INDEX($AA$3:$AA$66,MATCH(1,($AO$3:$AO$66=$AR80&amp;$AQ80)*($Z$3:$Z$66=DH$3),0),0),"")</f>
        <v/>
      </c>
      <c r="DI80" s="159" t="str">
        <f t="array" ref="DI80">IFERROR(INDEX($Y$3:$Y$66,MATCH(1,($AO$3:$AO$66=$AR80&amp;$AQ80)*($Z$3:$Z$66=DI$3),0),0),"")</f>
        <v/>
      </c>
      <c r="DJ80" s="157" t="str">
        <f t="array" ref="DJ80">IFERROR(INDEX($AB$3:$AB$66,MATCH(1,($AO$3:$AO$66=$AR80&amp;$AQ80)*($Z$3:$Z$66=DJ$3),0),0),"")</f>
        <v/>
      </c>
      <c r="DK80" s="157" t="str">
        <f t="array" ref="DK80">IFERROR(INDEX($AC$3:$AC$66,MATCH(1,($AO$3:$AO$66=$AR80&amp;$AQ80)*($Z$3:$Z$66=DK$3),0),0),"")</f>
        <v/>
      </c>
      <c r="DL80" s="157" t="str">
        <f t="array" ref="DL80">IFERROR(INDEX($AA$3:$AA$66,MATCH(1,($AO$3:$AO$66=$AR80&amp;$AQ80)*($Z$3:$Z$66=DL$3),0),0),"")</f>
        <v/>
      </c>
      <c r="DM80" s="159" t="str">
        <f t="array" ref="DM80">IFERROR(INDEX($Y$3:$Y$66,MATCH(1,($AO$3:$AO$66=$AR80&amp;$AQ80)*($Z$3:$Z$66=DM$3),0),0),"")</f>
        <v/>
      </c>
      <c r="DN80" s="157" t="str">
        <f t="array" ref="DN80">IFERROR(INDEX($AB$3:$AB$66,MATCH(1,($AO$3:$AO$66=$AR80&amp;$AQ80)*($Z$3:$Z$66=DN$3),0),0),"")</f>
        <v/>
      </c>
      <c r="DO80" s="157" t="str">
        <f t="array" ref="DO80">IFERROR(INDEX($AC$3:$AC$66,MATCH(1,($AO$3:$AO$66=$AR80&amp;$AQ80)*($Z$3:$Z$66=DO$3),0),0),"")</f>
        <v/>
      </c>
      <c r="DP80" s="157" t="str">
        <f t="array" ref="DP80">IFERROR(INDEX($AA$3:$AA$66,MATCH(1,($AO$3:$AO$66=$AR80&amp;$AQ80)*($Z$3:$Z$66=DP$3),0),0),"")</f>
        <v/>
      </c>
      <c r="DQ80" s="159" t="str">
        <f t="array" ref="DQ80">IFERROR(INDEX($Y$3:$Y$66,MATCH(1,($AO$3:$AO$66=$AR80&amp;$AQ80)*($Z$3:$Z$66=DQ$3),0),0),"")</f>
        <v/>
      </c>
      <c r="DR80" s="157" t="str">
        <f t="array" ref="DR80">IFERROR(INDEX($AB$3:$AB$66,MATCH(1,($AO$3:$AO$66=$AR80&amp;$AQ80)*($Z$3:$Z$66=DR$3),0),0),"")</f>
        <v/>
      </c>
      <c r="DS80" s="157" t="str">
        <f t="array" ref="DS80">IFERROR(INDEX($AC$3:$AC$66,MATCH(1,($AO$3:$AO$66=$AR80&amp;$AQ80)*($Z$3:$Z$66=DS$3),0),0),"")</f>
        <v/>
      </c>
      <c r="DT80" s="157" t="str">
        <f t="array" ref="DT80">IFERROR(INDEX($AA$3:$AA$66,MATCH(1,($AO$3:$AO$66=$AR80&amp;$AQ80)*($Z$3:$Z$66=DT$3),0),0),"")</f>
        <v/>
      </c>
      <c r="DU80" s="159" t="str">
        <f t="array" ref="DU80">IFERROR(INDEX($Y$3:$Y$66,MATCH(1,($AO$3:$AO$66=$AR80&amp;$AQ80)*($Z$3:$Z$66=DU$3),0),0),"")</f>
        <v/>
      </c>
      <c r="DV80" s="157" t="str">
        <f t="array" ref="DV80">IFERROR(INDEX($AB$3:$AB$66,MATCH(1,($AO$3:$AO$66=$AR80&amp;$AQ80)*($Z$3:$Z$66=DV$3),0),0),"")</f>
        <v/>
      </c>
      <c r="DW80" s="157" t="str">
        <f t="array" ref="DW80">IFERROR(INDEX($AC$3:$AC$66,MATCH(1,($AO$3:$AO$66=$AR80&amp;$AQ80)*($Z$3:$Z$66=DW$3),0),0),"")</f>
        <v/>
      </c>
      <c r="DX80" s="157" t="str">
        <f t="array" ref="DX80">IFERROR(INDEX($AA$3:$AA$66,MATCH(1,($AO$3:$AO$66=$AR80&amp;$AQ80)*($Z$3:$Z$66=DX$3),0),0),"")</f>
        <v/>
      </c>
      <c r="DY80" s="159" t="str">
        <f t="array" ref="DY80">IFERROR(INDEX($Y$3:$Y$66,MATCH(1,($AO$3:$AO$66=$AR80&amp;$AQ80)*($Z$3:$Z$66=DY$3),0),0),"")</f>
        <v/>
      </c>
      <c r="DZ80" s="157" t="str">
        <f t="array" ref="DZ80">IFERROR(INDEX($AB$3:$AB$66,MATCH(1,($AO$3:$AO$66=$AR80&amp;$AQ80)*($Z$3:$Z$66=DZ$3),0),0),"")</f>
        <v/>
      </c>
      <c r="EA80" s="157" t="str">
        <f t="array" ref="EA80">IFERROR(INDEX($AC$3:$AC$66,MATCH(1,($AO$3:$AO$66=$AR80&amp;$AQ80)*($Z$3:$Z$66=EA$3),0),0),"")</f>
        <v/>
      </c>
      <c r="EB80" s="157" t="str">
        <f t="array" ref="EB80">IFERROR(INDEX($AA$3:$AA$66,MATCH(1,($AO$3:$AO$66=$AR80&amp;$AQ80)*($Z$3:$Z$66=EB$3),0),0),"")</f>
        <v/>
      </c>
      <c r="EC80" s="159" t="str">
        <f t="array" ref="EC80">IFERROR(INDEX($Y$3:$Y$66,MATCH(1,($AO$3:$AO$66=$AR80&amp;$AQ80)*($Z$3:$Z$66=EC$3),0),0),"")</f>
        <v/>
      </c>
      <c r="ED80" s="157" t="str">
        <f t="array" ref="ED80">IFERROR(INDEX($AB$3:$AB$66,MATCH(1,($AO$3:$AO$66=$AR80&amp;$AQ80)*($Z$3:$Z$66=ED$3),0),0),"")</f>
        <v/>
      </c>
      <c r="EE80" s="157" t="str">
        <f t="array" ref="EE80">IFERROR(INDEX($AC$3:$AC$66,MATCH(1,($AO$3:$AO$66=$AR80&amp;$AQ80)*($Z$3:$Z$66=EE$3),0),0),"")</f>
        <v/>
      </c>
      <c r="EF80" s="157" t="str">
        <f t="array" ref="EF80">IFERROR(INDEX($AI$3:$AI$130,MATCH(1,($AP$3:$AP$130=$AR80&amp;$AQ80)*($AH$3:$AH$130=EF$3),0),0),"")</f>
        <v/>
      </c>
      <c r="EG80" s="159" t="str">
        <f t="array" ref="EG80">IFERROR(INDEX($AG$3:$AG$130,MATCH(1,($AP$3:$AP$130=$AR80&amp;$AQ80)*($AH$3:$AH$130=EG$3),0),0),"")</f>
        <v/>
      </c>
      <c r="EH80" s="157" t="str">
        <f t="array" ref="EH80">IFERROR(INDEX($AJ$3:$AJ$130,MATCH(1,($AP$3:$AP$130=$AR80&amp;$AQ80)*($AH$3:$AH$130=EH$3),0),0),"")</f>
        <v/>
      </c>
      <c r="EI80" s="157" t="str">
        <f t="array" ref="EI80">IFERROR(INDEX($AK$3:$AK$130,MATCH(1,($AP$3:$AP$130=$AR80&amp;$AQ80)*($AH$3:$AH$130=EI$3),0),0),"")</f>
        <v/>
      </c>
      <c r="EJ80" s="157" t="str">
        <f t="array" ref="EJ80">IFERROR(INDEX($AI$3:$AI$130,MATCH(1,($AP$3:$AP$130=$AR80&amp;$AQ80)*($AH$3:$AH$130=EJ$3),0),0),"")</f>
        <v/>
      </c>
      <c r="EK80" s="159" t="str">
        <f t="array" ref="EK80">IFERROR(INDEX($AG$3:$AG$130,MATCH(1,($AP$3:$AP$130=$AR80&amp;$AQ80)*($AH$3:$AH$130=EK$3),0),0),"")</f>
        <v/>
      </c>
      <c r="EL80" s="157" t="str">
        <f t="array" ref="EL80">IFERROR(INDEX($AJ$3:$AJ$130,MATCH(1,($AP$3:$AP$130=$AR80&amp;$AQ80)*($AH$3:$AH$130=EL$3),0),0),"")</f>
        <v/>
      </c>
      <c r="EM80" s="157" t="str">
        <f t="array" ref="EM80">IFERROR(INDEX($AK$3:$AK$130,MATCH(1,($AP$3:$AP$130=$AR80&amp;$AQ80)*($AH$3:$AH$130=EM$3),0),0),"")</f>
        <v/>
      </c>
      <c r="EN80" s="157" t="str">
        <f t="array" ref="EN80">IFERROR(INDEX($AI$3:$AI$130,MATCH(1,($AP$3:$AP$130=$AR80&amp;$AQ80)*($AH$3:$AH$130=EN$3),0),0),"")</f>
        <v/>
      </c>
      <c r="EO80" s="159" t="str">
        <f t="array" ref="EO80">IFERROR(INDEX($AG$3:$AG$130,MATCH(1,($AP$3:$AP$130=$AR80&amp;$AQ80)*($AH$3:$AH$130=EO$3),0),0),"")</f>
        <v/>
      </c>
      <c r="EP80" s="157" t="str">
        <f t="array" ref="EP80">IFERROR(INDEX($AJ$3:$AJ$130,MATCH(1,($AP$3:$AP$130=$AR80&amp;$AQ80)*($AH$3:$AH$130=EP$3),0),0),"")</f>
        <v/>
      </c>
      <c r="EQ80" s="157" t="str">
        <f t="array" ref="EQ80">IFERROR(INDEX($AK$3:$AK$130,MATCH(1,($AP$3:$AP$130=$AR80&amp;$AQ80)*($AH$3:$AH$130=EQ$3),0),0),"")</f>
        <v/>
      </c>
      <c r="ER80" s="157" t="str">
        <f t="array" ref="ER80">IFERROR(INDEX($AI$3:$AI$130,MATCH(1,($AP$3:$AP$130=$AR80&amp;$AQ80)*($AH$3:$AH$130=ER$3),0),0),"")</f>
        <v/>
      </c>
      <c r="ES80" s="159" t="str">
        <f t="array" ref="ES80">IFERROR(INDEX($AG$3:$AG$130,MATCH(1,($AP$3:$AP$130=$AR80&amp;$AQ80)*($AH$3:$AH$130=ES$3),0),0),"")</f>
        <v/>
      </c>
      <c r="ET80" s="157" t="str">
        <f t="array" ref="ET80">IFERROR(INDEX($AJ$3:$AJ$130,MATCH(1,($AP$3:$AP$130=$AR80&amp;$AQ80)*($AH$3:$AH$130=ET$3),0),0),"")</f>
        <v/>
      </c>
      <c r="EU80" s="157" t="str">
        <f t="array" ref="EU80">IFERROR(INDEX($AK$3:$AK$130,MATCH(1,($AP$3:$AP$130=$AR80&amp;$AQ80)*($AH$3:$AH$130=EU$3),0),0),"")</f>
        <v/>
      </c>
      <c r="EV80" s="157" t="str">
        <f t="array" ref="EV80">IFERROR(INDEX($AI$3:$AI$130,MATCH(1,($AP$3:$AP$130=$AR80&amp;$AQ80)*($AH$3:$AH$130=EV$3),0),0),"")</f>
        <v/>
      </c>
      <c r="EW80" s="159" t="str">
        <f t="array" ref="EW80">IFERROR(INDEX($AG$3:$AG$130,MATCH(1,($AP$3:$AP$130=$AR80&amp;$AQ80)*($AH$3:$AH$130=EW$3),0),0),"")</f>
        <v/>
      </c>
      <c r="EX80" s="157" t="str">
        <f t="array" ref="EX80">IFERROR(INDEX($AJ$3:$AJ$130,MATCH(1,($AP$3:$AP$130=$AR80&amp;$AQ80)*($AH$3:$AH$130=EX$3),0),0),"")</f>
        <v/>
      </c>
      <c r="EY80" s="157" t="str">
        <f t="array" ref="EY80">IFERROR(INDEX($AK$3:$AK$130,MATCH(1,($AP$3:$AP$130=$AR80&amp;$AQ80)*($AH$3:$AH$130=EY$3),0),0),"")</f>
        <v/>
      </c>
      <c r="EZ80" s="157" t="str">
        <f t="array" ref="EZ80">IFERROR(INDEX($AI$3:$AI$130,MATCH(1,($AP$3:$AP$130=$AR80&amp;$AQ80)*($AH$3:$AH$130=EZ$3),0),0),"")</f>
        <v/>
      </c>
      <c r="FA80" s="159" t="str">
        <f t="array" ref="FA80">IFERROR(INDEX($AG$3:$AG$130,MATCH(1,($AP$3:$AP$130=$AR80&amp;$AQ80)*($AH$3:$AH$130=FA$3),0),0),"")</f>
        <v/>
      </c>
      <c r="FB80" s="157" t="str">
        <f t="array" ref="FB80">IFERROR(INDEX($AJ$3:$AJ$130,MATCH(1,($AP$3:$AP$130=$AR80&amp;$AQ80)*($AH$3:$AH$130=FB$3),0),0),"")</f>
        <v/>
      </c>
      <c r="FC80" s="157" t="str">
        <f t="array" ref="FC80">IFERROR(INDEX($AK$3:$AK$130,MATCH(1,($AP$3:$AP$130=$AR80&amp;$AQ80)*($AH$3:$AH$130=FC$3),0),0),"")</f>
        <v/>
      </c>
      <c r="FD80" s="157" t="str">
        <f t="array" ref="FD80">IFERROR(INDEX($AI$3:$AI$130,MATCH(1,($AP$3:$AP$130=$AR80&amp;$AQ80)*($AH$3:$AH$130=FD$3),0),0),"")</f>
        <v/>
      </c>
      <c r="FE80" s="159" t="str">
        <f t="array" ref="FE80">IFERROR(INDEX($AG$3:$AG$130,MATCH(1,($AP$3:$AP$130=$AR80&amp;$AQ80)*($AH$3:$AH$130=FE$3),0),0),"")</f>
        <v/>
      </c>
      <c r="FF80" s="157" t="str">
        <f t="array" ref="FF80">IFERROR(INDEX($AJ$3:$AJ$130,MATCH(1,($AP$3:$AP$130=$AR80&amp;$AQ80)*($AH$3:$AH$130=FF$3),0),0),"")</f>
        <v/>
      </c>
      <c r="FG80" s="157" t="str">
        <f t="array" ref="FG80">IFERROR(INDEX($AK$3:$AK$130,MATCH(1,($AP$3:$AP$130=$AR80&amp;$AQ80)*($AH$3:$AH$130=FG$3),0),0),"")</f>
        <v/>
      </c>
    </row>
    <row r="81" spans="2:163" ht="13.8" x14ac:dyDescent="0.25">
      <c r="B81" s="155">
        <f>dummy1!O87</f>
        <v>79</v>
      </c>
      <c r="C81" s="156">
        <f>dummy1!P87</f>
        <v>42041</v>
      </c>
      <c r="D81" s="157">
        <f>dummy1!Q87</f>
        <v>0.625</v>
      </c>
      <c r="E81" s="155" t="str">
        <f>dummy1!R87</f>
        <v>Court 15</v>
      </c>
      <c r="AE81" s="156"/>
      <c r="AF81" s="156"/>
      <c r="AG81" s="155" t="str">
        <f t="shared" si="71"/>
        <v/>
      </c>
      <c r="AH81" s="155" t="str">
        <f t="shared" si="72"/>
        <v/>
      </c>
      <c r="AI81" s="155" t="str">
        <f t="shared" si="73"/>
        <v/>
      </c>
      <c r="AJ81" s="155" t="str">
        <f t="shared" si="74"/>
        <v/>
      </c>
      <c r="AK81" s="155" t="str">
        <f t="shared" si="75"/>
        <v/>
      </c>
      <c r="AL81" s="154">
        <f>IF(dummy1!B88=dummy1!B87,IF(dummy1!C88&gt;1,AL80,AL80+1),1)</f>
        <v>1</v>
      </c>
      <c r="AP81" s="155" t="str">
        <f t="shared" si="76"/>
        <v>1Court 15</v>
      </c>
      <c r="AQ81" s="155" t="str">
        <f t="shared" si="69"/>
        <v>Court 10</v>
      </c>
      <c r="AR81" s="155">
        <f t="shared" si="86"/>
        <v>5</v>
      </c>
      <c r="AS81" s="155">
        <f t="shared" ca="1" si="78"/>
        <v>10</v>
      </c>
      <c r="AT81" s="155">
        <f t="shared" ca="1" si="79"/>
        <v>0</v>
      </c>
      <c r="AU81" s="155">
        <f t="shared" ca="1" si="80"/>
        <v>0</v>
      </c>
      <c r="AV81" s="155">
        <f t="shared" ca="1" si="81"/>
        <v>0</v>
      </c>
      <c r="AW81" s="155">
        <f t="shared" ca="1" si="82"/>
        <v>0</v>
      </c>
      <c r="AX81" s="155">
        <f t="shared" ca="1" si="83"/>
        <v>0</v>
      </c>
      <c r="AY81" s="155">
        <f t="shared" ca="1" si="84"/>
        <v>0</v>
      </c>
      <c r="AZ81" s="157" t="str">
        <f t="array" aca="1" ref="AZ81" ca="1">IFERROR(INDEX($K$3:$K$18,MATCH(1,($AM$3:$AM$18=$AR81&amp;$AQ81)*($J$3:$J$18=AZ$3),0),0),"")</f>
        <v/>
      </c>
      <c r="BA81" s="159" t="str">
        <f t="array" aca="1" ref="BA81" ca="1">IFERROR(INDEX($I$3:$I$18,MATCH(1,($AM$3:$AM$18=$AR81&amp;$AQ81)*($J$3:$J$18=BA$3),0),0),"")</f>
        <v/>
      </c>
      <c r="BB81" s="157" t="str">
        <f t="array" aca="1" ref="BB81" ca="1">IFERROR(INDEX($L$3:$L$18,MATCH(1,($AM$3:$AM$18=$AR81&amp;$AQ81)*($J$3:$J$18=BB$3),0),0),"")</f>
        <v/>
      </c>
      <c r="BC81" s="157" t="str">
        <f t="array" aca="1" ref="BC81" ca="1">IFERROR(INDEX($M$3:$M$18,MATCH(1,($AM$3:$AM$18=$AR81&amp;$AQ81)*($J$3:$J$18=BC$3),0),0),"")</f>
        <v/>
      </c>
      <c r="BD81" s="157" t="str">
        <f t="array" aca="1" ref="BD81" ca="1">IFERROR(INDEX($K$3:$K$18,MATCH(1,($AM$3:$AM$18=$AR81&amp;$AQ81)*($J$3:$J$18=BD$3),0),0),"")</f>
        <v/>
      </c>
      <c r="BE81" s="159" t="str">
        <f t="array" aca="1" ref="BE81" ca="1">IFERROR(INDEX($I$3:$I$18,MATCH(1,($AM$3:$AM$18=$AR81&amp;$AQ81)*($J$3:$J$18=BE$3),0),0),"")</f>
        <v/>
      </c>
      <c r="BF81" s="157" t="str">
        <f t="array" aca="1" ref="BF81" ca="1">IFERROR(INDEX($L$3:$L$18,MATCH(1,($AM$3:$AM$18=$AR81&amp;$AQ81)*($J$3:$J$18=BF$3),0),0),"")</f>
        <v/>
      </c>
      <c r="BG81" s="157" t="str">
        <f t="array" aca="1" ref="BG81" ca="1">IFERROR(INDEX($M$3:$M$18,MATCH(1,($AM$3:$AM$18=$AR81&amp;$AQ81)*($J$3:$J$18=BG$3),0),0),"")</f>
        <v/>
      </c>
      <c r="BH81" s="157" t="str">
        <f t="array" aca="1" ref="BH81" ca="1">IFERROR(INDEX($K$3:$K$18,MATCH(1,($AM$3:$AM$18=$AR81&amp;$AQ81)*($J$3:$J$18=BH$3),0),0),"")</f>
        <v/>
      </c>
      <c r="BI81" s="159" t="str">
        <f t="array" aca="1" ref="BI81" ca="1">IFERROR(INDEX($I$3:$I$18,MATCH(1,($AM$3:$AM$18=$AR81&amp;$AQ81)*($J$3:$J$18=BI$3),0),0),"")</f>
        <v/>
      </c>
      <c r="BJ81" s="157" t="str">
        <f t="array" aca="1" ref="BJ81" ca="1">IFERROR(INDEX($L$3:$L$18,MATCH(1,($AM$3:$AM$18=$AR81&amp;$AQ81)*($J$3:$J$18=BJ$3),0),0),"")</f>
        <v/>
      </c>
      <c r="BK81" s="157" t="str">
        <f t="array" aca="1" ref="BK81" ca="1">IFERROR(INDEX($M$3:$M$18,MATCH(1,($AM$3:$AM$18=$AR81&amp;$AQ81)*($J$3:$J$18=BK$3),0),0),"")</f>
        <v/>
      </c>
      <c r="BL81" s="157" t="str">
        <f t="array" aca="1" ref="BL81" ca="1">IFERROR(INDEX($K$3:$K$18,MATCH(1,($AM$3:$AM$18=$AR81&amp;$AQ81)*($J$3:$J$18=BL$3),0),0),"")</f>
        <v/>
      </c>
      <c r="BM81" s="159" t="str">
        <f t="array" aca="1" ref="BM81" ca="1">IFERROR(INDEX($I$3:$I$18,MATCH(1,($AM$3:$AM$18=$AR81&amp;$AQ81)*($J$3:$J$18=BM$3),0),0),"")</f>
        <v/>
      </c>
      <c r="BN81" s="157" t="str">
        <f t="array" aca="1" ref="BN81" ca="1">IFERROR(INDEX($L$3:$L$18,MATCH(1,($AM$3:$AM$18=$AR81&amp;$AQ81)*($J$3:$J$18=BN$3),0),0),"")</f>
        <v/>
      </c>
      <c r="BO81" s="157" t="str">
        <f t="array" aca="1" ref="BO81" ca="1">IFERROR(INDEX($M$3:$M$18,MATCH(1,($AM$3:$AM$18=$AR81&amp;$AQ81)*($J$3:$J$18=BO$3),0),0),"")</f>
        <v/>
      </c>
      <c r="BP81" s="157" t="str">
        <f t="array" aca="1" ref="BP81" ca="1">IFERROR(INDEX($K$3:$K$18,MATCH(1,($AM$3:$AM$18=$AR81&amp;$AQ81)*($J$3:$J$18=BP$3),0),0),"")</f>
        <v/>
      </c>
      <c r="BQ81" s="159" t="str">
        <f t="array" aca="1" ref="BQ81" ca="1">IFERROR(INDEX($I$3:$I$18,MATCH(1,($AM$3:$AM$18=$AR81&amp;$AQ81)*($J$3:$J$18=BQ$3),0),0),"")</f>
        <v/>
      </c>
      <c r="BR81" s="157" t="str">
        <f t="array" aca="1" ref="BR81" ca="1">IFERROR(INDEX($L$3:$L$18,MATCH(1,($AM$3:$AM$18=$AR81&amp;$AQ81)*($J$3:$J$18=BR$3),0),0),"")</f>
        <v/>
      </c>
      <c r="BS81" s="157" t="str">
        <f t="array" aca="1" ref="BS81" ca="1">IFERROR(INDEX($M$3:$M$18,MATCH(1,($AM$3:$AM$18=$AR81&amp;$AQ81)*($J$3:$J$18=BS$3),0),0),"")</f>
        <v/>
      </c>
      <c r="BT81" s="157" t="str">
        <f t="array" aca="1" ref="BT81" ca="1">IFERROR(INDEX($K$3:$K$18,MATCH(1,($AM$3:$AM$18=$AR81&amp;$AQ81)*($J$3:$J$18=BT$3),0),0),"")</f>
        <v/>
      </c>
      <c r="BU81" s="159" t="str">
        <f t="array" aca="1" ref="BU81" ca="1">IFERROR(INDEX($I$3:$I$18,MATCH(1,($AM$3:$AM$18=$AR81&amp;$AQ81)*($J$3:$J$18=BU$3),0),0),"")</f>
        <v/>
      </c>
      <c r="BV81" s="157" t="str">
        <f t="array" aca="1" ref="BV81" ca="1">IFERROR(INDEX($L$3:$L$18,MATCH(1,($AM$3:$AM$18=$AR81&amp;$AQ81)*($J$3:$J$18=BV$3),0),0),"")</f>
        <v/>
      </c>
      <c r="BW81" s="157" t="str">
        <f t="array" aca="1" ref="BW81" ca="1">IFERROR(INDEX($M$3:$M$18,MATCH(1,($AM$3:$AM$18=$AR81&amp;$AQ81)*($J$3:$J$18=BW$3),0),0),"")</f>
        <v/>
      </c>
      <c r="BX81" s="157" t="str">
        <f t="array" aca="1" ref="BX81" ca="1">IFERROR(INDEX($K$3:$K$18,MATCH(1,($AM$3:$AM$18=$AR81&amp;$AQ81)*($J$3:$J$18=BX$3),0),0),"")</f>
        <v/>
      </c>
      <c r="BY81" s="159" t="str">
        <f t="array" aca="1" ref="BY81" ca="1">IFERROR(INDEX($I$3:$I$18,MATCH(1,($AM$3:$AM$18=$AR81&amp;$AQ81)*($J$3:$J$18=BY$3),0),0),"")</f>
        <v/>
      </c>
      <c r="BZ81" s="157" t="str">
        <f t="array" aca="1" ref="BZ81" ca="1">IFERROR(INDEX($L$3:$L$18,MATCH(1,($AM$3:$AM$18=$AR81&amp;$AQ81)*($J$3:$J$18=BZ$3),0),0),"")</f>
        <v/>
      </c>
      <c r="CA81" s="157" t="str">
        <f t="array" aca="1" ref="CA81" ca="1">IFERROR(INDEX($M$3:$M$18,MATCH(1,($AM$3:$AM$18=$AR81&amp;$AQ81)*($J$3:$J$18=CA$3),0),0),"")</f>
        <v/>
      </c>
      <c r="CB81" s="157" t="str">
        <f t="array" ref="CB81">IFERROR(INDEX($S$3:$S$34,MATCH(1,($AN$3:$AN$34=$AR81&amp;$AQ81)*($R$3:$R$34=CB$3),0),0),"")</f>
        <v/>
      </c>
      <c r="CC81" s="159" t="str">
        <f t="array" ref="CC81">IFERROR(INDEX($Q$3:$Q$34,MATCH(1,($AN$3:$AN$34=$AR81&amp;$AQ81)*($R$3:$R$34=CC$3),0),0),"")</f>
        <v/>
      </c>
      <c r="CD81" s="157" t="str">
        <f t="array" ref="CD81">IFERROR(INDEX($T$3:$T$34,MATCH(1,($AN$3:$AN$34=$AR81&amp;$AQ81)*($R$3:$R$34=CD$3),0),0),"")</f>
        <v/>
      </c>
      <c r="CE81" s="157" t="str">
        <f t="array" ref="CE81">IFERROR(INDEX($U$3:$U$34,MATCH(1,($AN$3:$AN$34=$AR81&amp;$AQ81)*($R$3:$R$34=CE$3),0),0),"")</f>
        <v/>
      </c>
      <c r="CF81" s="157" t="str">
        <f t="array" ref="CF81">IFERROR(INDEX($S$3:$S$34,MATCH(1,($AN$3:$AN$34=$AR81&amp;$AQ81)*($R$3:$R$34=CF$3),0),0),"")</f>
        <v/>
      </c>
      <c r="CG81" s="159" t="str">
        <f t="array" ref="CG81">IFERROR(INDEX($Q$3:$Q$34,MATCH(1,($AN$3:$AN$34=$AR81&amp;$AQ81)*($R$3:$R$34=CG$3),0),0),"")</f>
        <v/>
      </c>
      <c r="CH81" s="157" t="str">
        <f t="array" ref="CH81">IFERROR(INDEX($T$3:$T$34,MATCH(1,($AN$3:$AN$34=$AR81&amp;$AQ81)*($R$3:$R$34=CH$3),0),0),"")</f>
        <v/>
      </c>
      <c r="CI81" s="157" t="str">
        <f t="array" ref="CI81">IFERROR(INDEX($U$3:$U$34,MATCH(1,($AN$3:$AN$34=$AR81&amp;$AQ81)*($R$3:$R$34=CI$3),0),0),"")</f>
        <v/>
      </c>
      <c r="CJ81" s="157" t="str">
        <f t="array" ref="CJ81">IFERROR(INDEX($S$3:$S$34,MATCH(1,($AN$3:$AN$34=$AR81&amp;$AQ81)*($R$3:$R$34=CJ$3),0),0),"")</f>
        <v/>
      </c>
      <c r="CK81" s="159" t="str">
        <f t="array" ref="CK81">IFERROR(INDEX($Q$3:$Q$34,MATCH(1,($AN$3:$AN$34=$AR81&amp;$AQ81)*($R$3:$R$34=CK$3),0),0),"")</f>
        <v/>
      </c>
      <c r="CL81" s="157" t="str">
        <f t="array" ref="CL81">IFERROR(INDEX($T$3:$T$34,MATCH(1,($AN$3:$AN$34=$AR81&amp;$AQ81)*($R$3:$R$34=CL$3),0),0),"")</f>
        <v/>
      </c>
      <c r="CM81" s="157" t="str">
        <f t="array" ref="CM81">IFERROR(INDEX($U$3:$U$34,MATCH(1,($AN$3:$AN$34=$AR81&amp;$AQ81)*($R$3:$R$34=CM$3),0),0),"")</f>
        <v/>
      </c>
      <c r="CN81" s="157" t="str">
        <f t="array" ref="CN81">IFERROR(INDEX($S$3:$S$34,MATCH(1,($AN$3:$AN$34=$AR81&amp;$AQ81)*($R$3:$R$34=CN$3),0),0),"")</f>
        <v/>
      </c>
      <c r="CO81" s="159" t="str">
        <f t="array" ref="CO81">IFERROR(INDEX($Q$3:$Q$34,MATCH(1,($AN$3:$AN$34=$AR81&amp;$AQ81)*($R$3:$R$34=CO$3),0),0),"")</f>
        <v/>
      </c>
      <c r="CP81" s="157" t="str">
        <f t="array" ref="CP81">IFERROR(INDEX($T$3:$T$34,MATCH(1,($AN$3:$AN$34=$AR81&amp;$AQ81)*($R$3:$R$34=CP$3),0),0),"")</f>
        <v/>
      </c>
      <c r="CQ81" s="157" t="str">
        <f t="array" ref="CQ81">IFERROR(INDEX($U$3:$U$34,MATCH(1,($AN$3:$AN$34=$AR81&amp;$AQ81)*($R$3:$R$34=CQ$3),0),0),"")</f>
        <v/>
      </c>
      <c r="CR81" s="157" t="str">
        <f t="array" ref="CR81">IFERROR(INDEX($S$3:$S$34,MATCH(1,($AN$3:$AN$34=$AR81&amp;$AQ81)*($R$3:$R$34=CR$3),0),0),"")</f>
        <v/>
      </c>
      <c r="CS81" s="159" t="str">
        <f t="array" ref="CS81">IFERROR(INDEX($Q$3:$Q$34,MATCH(1,($AN$3:$AN$34=$AR81&amp;$AQ81)*($R$3:$R$34=CS$3),0),0),"")</f>
        <v/>
      </c>
      <c r="CT81" s="157" t="str">
        <f t="array" ref="CT81">IFERROR(INDEX($T$3:$T$34,MATCH(1,($AN$3:$AN$34=$AR81&amp;$AQ81)*($R$3:$R$34=CT$3),0),0),"")</f>
        <v/>
      </c>
      <c r="CU81" s="157" t="str">
        <f t="array" ref="CU81">IFERROR(INDEX($U$3:$U$34,MATCH(1,($AN$3:$AN$34=$AR81&amp;$AQ81)*($R$3:$R$34=CU$3),0),0),"")</f>
        <v/>
      </c>
      <c r="CV81" s="157" t="str">
        <f t="array" ref="CV81">IFERROR(INDEX($S$3:$S$34,MATCH(1,($AN$3:$AN$34=$AR81&amp;$AQ81)*($R$3:$R$34=CV$3),0),0),"")</f>
        <v/>
      </c>
      <c r="CW81" s="159" t="str">
        <f t="array" ref="CW81">IFERROR(INDEX($Q$3:$Q$34,MATCH(1,($AN$3:$AN$34=$AR81&amp;$AQ81)*($R$3:$R$34=CW$3),0),0),"")</f>
        <v/>
      </c>
      <c r="CX81" s="157" t="str">
        <f t="array" ref="CX81">IFERROR(INDEX($T$3:$T$34,MATCH(1,($AN$3:$AN$34=$AR81&amp;$AQ81)*($R$3:$R$34=CX$3),0),0),"")</f>
        <v/>
      </c>
      <c r="CY81" s="157" t="str">
        <f t="array" ref="CY81">IFERROR(INDEX($U$3:$U$34,MATCH(1,($AN$3:$AN$34=$AR81&amp;$AQ81)*($R$3:$R$34=CY$3),0),0),"")</f>
        <v/>
      </c>
      <c r="CZ81" s="157" t="str">
        <f t="array" ref="CZ81">IFERROR(INDEX($S$3:$S$34,MATCH(1,($AN$3:$AN$34=$AR81&amp;$AQ81)*($R$3:$R$34=CZ$3),0),0),"")</f>
        <v/>
      </c>
      <c r="DA81" s="159" t="str">
        <f t="array" ref="DA81">IFERROR(INDEX($Q$3:$Q$34,MATCH(1,($AN$3:$AN$34=$AR81&amp;$AQ81)*($R$3:$R$34=DA$3),0),0),"")</f>
        <v/>
      </c>
      <c r="DB81" s="157" t="str">
        <f t="array" ref="DB81">IFERROR(INDEX($T$3:$T$34,MATCH(1,($AN$3:$AN$34=$AR81&amp;$AQ81)*($R$3:$R$34=DB$3),0),0),"")</f>
        <v/>
      </c>
      <c r="DC81" s="157" t="str">
        <f t="array" ref="DC81">IFERROR(INDEX($U$3:$U$34,MATCH(1,($AN$3:$AN$34=$AR81&amp;$AQ81)*($R$3:$R$34=DC$3),0),0),"")</f>
        <v/>
      </c>
      <c r="DD81" s="157" t="str">
        <f t="array" ref="DD81">IFERROR(INDEX($AA$3:$AA$66,MATCH(1,($AO$3:$AO$66=$AR81&amp;$AQ81)*($Z$3:$Z$66=DD$3),0),0),"")</f>
        <v/>
      </c>
      <c r="DE81" s="159" t="str">
        <f t="array" ref="DE81">IFERROR(INDEX($Y$3:$Y$66,MATCH(1,($AO$3:$AO$66=$AR81&amp;$AQ81)*($Z$3:$Z$66=DE$3),0),0),"")</f>
        <v/>
      </c>
      <c r="DF81" s="157" t="str">
        <f t="array" ref="DF81">IFERROR(INDEX($AB$3:$AB$66,MATCH(1,($AO$3:$AO$66=$AR81&amp;$AQ81)*($Z$3:$Z$66=DF$3),0),0),"")</f>
        <v/>
      </c>
      <c r="DG81" s="157" t="str">
        <f t="array" ref="DG81">IFERROR(INDEX($AC$3:$AC$66,MATCH(1,($AO$3:$AO$66=$AR81&amp;$AQ81)*($Z$3:$Z$66=DG$3),0),0),"")</f>
        <v/>
      </c>
      <c r="DH81" s="157" t="str">
        <f t="array" ref="DH81">IFERROR(INDEX($AA$3:$AA$66,MATCH(1,($AO$3:$AO$66=$AR81&amp;$AQ81)*($Z$3:$Z$66=DH$3),0),0),"")</f>
        <v/>
      </c>
      <c r="DI81" s="159" t="str">
        <f t="array" ref="DI81">IFERROR(INDEX($Y$3:$Y$66,MATCH(1,($AO$3:$AO$66=$AR81&amp;$AQ81)*($Z$3:$Z$66=DI$3),0),0),"")</f>
        <v/>
      </c>
      <c r="DJ81" s="157" t="str">
        <f t="array" ref="DJ81">IFERROR(INDEX($AB$3:$AB$66,MATCH(1,($AO$3:$AO$66=$AR81&amp;$AQ81)*($Z$3:$Z$66=DJ$3),0),0),"")</f>
        <v/>
      </c>
      <c r="DK81" s="157" t="str">
        <f t="array" ref="DK81">IFERROR(INDEX($AC$3:$AC$66,MATCH(1,($AO$3:$AO$66=$AR81&amp;$AQ81)*($Z$3:$Z$66=DK$3),0),0),"")</f>
        <v/>
      </c>
      <c r="DL81" s="157" t="str">
        <f t="array" ref="DL81">IFERROR(INDEX($AA$3:$AA$66,MATCH(1,($AO$3:$AO$66=$AR81&amp;$AQ81)*($Z$3:$Z$66=DL$3),0),0),"")</f>
        <v/>
      </c>
      <c r="DM81" s="159" t="str">
        <f t="array" ref="DM81">IFERROR(INDEX($Y$3:$Y$66,MATCH(1,($AO$3:$AO$66=$AR81&amp;$AQ81)*($Z$3:$Z$66=DM$3),0),0),"")</f>
        <v/>
      </c>
      <c r="DN81" s="157" t="str">
        <f t="array" ref="DN81">IFERROR(INDEX($AB$3:$AB$66,MATCH(1,($AO$3:$AO$66=$AR81&amp;$AQ81)*($Z$3:$Z$66=DN$3),0),0),"")</f>
        <v/>
      </c>
      <c r="DO81" s="157" t="str">
        <f t="array" ref="DO81">IFERROR(INDEX($AC$3:$AC$66,MATCH(1,($AO$3:$AO$66=$AR81&amp;$AQ81)*($Z$3:$Z$66=DO$3),0),0),"")</f>
        <v/>
      </c>
      <c r="DP81" s="157" t="str">
        <f t="array" ref="DP81">IFERROR(INDEX($AA$3:$AA$66,MATCH(1,($AO$3:$AO$66=$AR81&amp;$AQ81)*($Z$3:$Z$66=DP$3),0),0),"")</f>
        <v/>
      </c>
      <c r="DQ81" s="159" t="str">
        <f t="array" ref="DQ81">IFERROR(INDEX($Y$3:$Y$66,MATCH(1,($AO$3:$AO$66=$AR81&amp;$AQ81)*($Z$3:$Z$66=DQ$3),0),0),"")</f>
        <v/>
      </c>
      <c r="DR81" s="157" t="str">
        <f t="array" ref="DR81">IFERROR(INDEX($AB$3:$AB$66,MATCH(1,($AO$3:$AO$66=$AR81&amp;$AQ81)*($Z$3:$Z$66=DR$3),0),0),"")</f>
        <v/>
      </c>
      <c r="DS81" s="157" t="str">
        <f t="array" ref="DS81">IFERROR(INDEX($AC$3:$AC$66,MATCH(1,($AO$3:$AO$66=$AR81&amp;$AQ81)*($Z$3:$Z$66=DS$3),0),0),"")</f>
        <v/>
      </c>
      <c r="DT81" s="157" t="str">
        <f t="array" ref="DT81">IFERROR(INDEX($AA$3:$AA$66,MATCH(1,($AO$3:$AO$66=$AR81&amp;$AQ81)*($Z$3:$Z$66=DT$3),0),0),"")</f>
        <v/>
      </c>
      <c r="DU81" s="159" t="str">
        <f t="array" ref="DU81">IFERROR(INDEX($Y$3:$Y$66,MATCH(1,($AO$3:$AO$66=$AR81&amp;$AQ81)*($Z$3:$Z$66=DU$3),0),0),"")</f>
        <v/>
      </c>
      <c r="DV81" s="157" t="str">
        <f t="array" ref="DV81">IFERROR(INDEX($AB$3:$AB$66,MATCH(1,($AO$3:$AO$66=$AR81&amp;$AQ81)*($Z$3:$Z$66=DV$3),0),0),"")</f>
        <v/>
      </c>
      <c r="DW81" s="157" t="str">
        <f t="array" ref="DW81">IFERROR(INDEX($AC$3:$AC$66,MATCH(1,($AO$3:$AO$66=$AR81&amp;$AQ81)*($Z$3:$Z$66=DW$3),0),0),"")</f>
        <v/>
      </c>
      <c r="DX81" s="157" t="str">
        <f t="array" ref="DX81">IFERROR(INDEX($AA$3:$AA$66,MATCH(1,($AO$3:$AO$66=$AR81&amp;$AQ81)*($Z$3:$Z$66=DX$3),0),0),"")</f>
        <v/>
      </c>
      <c r="DY81" s="159" t="str">
        <f t="array" ref="DY81">IFERROR(INDEX($Y$3:$Y$66,MATCH(1,($AO$3:$AO$66=$AR81&amp;$AQ81)*($Z$3:$Z$66=DY$3),0),0),"")</f>
        <v/>
      </c>
      <c r="DZ81" s="157" t="str">
        <f t="array" ref="DZ81">IFERROR(INDEX($AB$3:$AB$66,MATCH(1,($AO$3:$AO$66=$AR81&amp;$AQ81)*($Z$3:$Z$66=DZ$3),0),0),"")</f>
        <v/>
      </c>
      <c r="EA81" s="157" t="str">
        <f t="array" ref="EA81">IFERROR(INDEX($AC$3:$AC$66,MATCH(1,($AO$3:$AO$66=$AR81&amp;$AQ81)*($Z$3:$Z$66=EA$3),0),0),"")</f>
        <v/>
      </c>
      <c r="EB81" s="157" t="str">
        <f t="array" ref="EB81">IFERROR(INDEX($AA$3:$AA$66,MATCH(1,($AO$3:$AO$66=$AR81&amp;$AQ81)*($Z$3:$Z$66=EB$3),0),0),"")</f>
        <v/>
      </c>
      <c r="EC81" s="159" t="str">
        <f t="array" ref="EC81">IFERROR(INDEX($Y$3:$Y$66,MATCH(1,($AO$3:$AO$66=$AR81&amp;$AQ81)*($Z$3:$Z$66=EC$3),0),0),"")</f>
        <v/>
      </c>
      <c r="ED81" s="157" t="str">
        <f t="array" ref="ED81">IFERROR(INDEX($AB$3:$AB$66,MATCH(1,($AO$3:$AO$66=$AR81&amp;$AQ81)*($Z$3:$Z$66=ED$3),0),0),"")</f>
        <v/>
      </c>
      <c r="EE81" s="157" t="str">
        <f t="array" ref="EE81">IFERROR(INDEX($AC$3:$AC$66,MATCH(1,($AO$3:$AO$66=$AR81&amp;$AQ81)*($Z$3:$Z$66=EE$3),0),0),"")</f>
        <v/>
      </c>
      <c r="EF81" s="157" t="str">
        <f t="array" ref="EF81">IFERROR(INDEX($AI$3:$AI$130,MATCH(1,($AP$3:$AP$130=$AR81&amp;$AQ81)*($AH$3:$AH$130=EF$3),0),0),"")</f>
        <v/>
      </c>
      <c r="EG81" s="159" t="str">
        <f t="array" ref="EG81">IFERROR(INDEX($AG$3:$AG$130,MATCH(1,($AP$3:$AP$130=$AR81&amp;$AQ81)*($AH$3:$AH$130=EG$3),0),0),"")</f>
        <v/>
      </c>
      <c r="EH81" s="157" t="str">
        <f t="array" ref="EH81">IFERROR(INDEX($AJ$3:$AJ$130,MATCH(1,($AP$3:$AP$130=$AR81&amp;$AQ81)*($AH$3:$AH$130=EH$3),0),0),"")</f>
        <v/>
      </c>
      <c r="EI81" s="157" t="str">
        <f t="array" ref="EI81">IFERROR(INDEX($AK$3:$AK$130,MATCH(1,($AP$3:$AP$130=$AR81&amp;$AQ81)*($AH$3:$AH$130=EI$3),0),0),"")</f>
        <v/>
      </c>
      <c r="EJ81" s="157" t="str">
        <f t="array" ref="EJ81">IFERROR(INDEX($AI$3:$AI$130,MATCH(1,($AP$3:$AP$130=$AR81&amp;$AQ81)*($AH$3:$AH$130=EJ$3),0),0),"")</f>
        <v/>
      </c>
      <c r="EK81" s="159" t="str">
        <f t="array" ref="EK81">IFERROR(INDEX($AG$3:$AG$130,MATCH(1,($AP$3:$AP$130=$AR81&amp;$AQ81)*($AH$3:$AH$130=EK$3),0),0),"")</f>
        <v/>
      </c>
      <c r="EL81" s="157" t="str">
        <f t="array" ref="EL81">IFERROR(INDEX($AJ$3:$AJ$130,MATCH(1,($AP$3:$AP$130=$AR81&amp;$AQ81)*($AH$3:$AH$130=EL$3),0),0),"")</f>
        <v/>
      </c>
      <c r="EM81" s="157" t="str">
        <f t="array" ref="EM81">IFERROR(INDEX($AK$3:$AK$130,MATCH(1,($AP$3:$AP$130=$AR81&amp;$AQ81)*($AH$3:$AH$130=EM$3),0),0),"")</f>
        <v/>
      </c>
      <c r="EN81" s="157" t="str">
        <f t="array" ref="EN81">IFERROR(INDEX($AI$3:$AI$130,MATCH(1,($AP$3:$AP$130=$AR81&amp;$AQ81)*($AH$3:$AH$130=EN$3),0),0),"")</f>
        <v/>
      </c>
      <c r="EO81" s="159" t="str">
        <f t="array" ref="EO81">IFERROR(INDEX($AG$3:$AG$130,MATCH(1,($AP$3:$AP$130=$AR81&amp;$AQ81)*($AH$3:$AH$130=EO$3),0),0),"")</f>
        <v/>
      </c>
      <c r="EP81" s="157" t="str">
        <f t="array" ref="EP81">IFERROR(INDEX($AJ$3:$AJ$130,MATCH(1,($AP$3:$AP$130=$AR81&amp;$AQ81)*($AH$3:$AH$130=EP$3),0),0),"")</f>
        <v/>
      </c>
      <c r="EQ81" s="157" t="str">
        <f t="array" ref="EQ81">IFERROR(INDEX($AK$3:$AK$130,MATCH(1,($AP$3:$AP$130=$AR81&amp;$AQ81)*($AH$3:$AH$130=EQ$3),0),0),"")</f>
        <v/>
      </c>
      <c r="ER81" s="157" t="str">
        <f t="array" ref="ER81">IFERROR(INDEX($AI$3:$AI$130,MATCH(1,($AP$3:$AP$130=$AR81&amp;$AQ81)*($AH$3:$AH$130=ER$3),0),0),"")</f>
        <v/>
      </c>
      <c r="ES81" s="159" t="str">
        <f t="array" ref="ES81">IFERROR(INDEX($AG$3:$AG$130,MATCH(1,($AP$3:$AP$130=$AR81&amp;$AQ81)*($AH$3:$AH$130=ES$3),0),0),"")</f>
        <v/>
      </c>
      <c r="ET81" s="157" t="str">
        <f t="array" ref="ET81">IFERROR(INDEX($AJ$3:$AJ$130,MATCH(1,($AP$3:$AP$130=$AR81&amp;$AQ81)*($AH$3:$AH$130=ET$3),0),0),"")</f>
        <v/>
      </c>
      <c r="EU81" s="157" t="str">
        <f t="array" ref="EU81">IFERROR(INDEX($AK$3:$AK$130,MATCH(1,($AP$3:$AP$130=$AR81&amp;$AQ81)*($AH$3:$AH$130=EU$3),0),0),"")</f>
        <v/>
      </c>
      <c r="EV81" s="157" t="str">
        <f t="array" ref="EV81">IFERROR(INDEX($AI$3:$AI$130,MATCH(1,($AP$3:$AP$130=$AR81&amp;$AQ81)*($AH$3:$AH$130=EV$3),0),0),"")</f>
        <v/>
      </c>
      <c r="EW81" s="159" t="str">
        <f t="array" ref="EW81">IFERROR(INDEX($AG$3:$AG$130,MATCH(1,($AP$3:$AP$130=$AR81&amp;$AQ81)*($AH$3:$AH$130=EW$3),0),0),"")</f>
        <v/>
      </c>
      <c r="EX81" s="157" t="str">
        <f t="array" ref="EX81">IFERROR(INDEX($AJ$3:$AJ$130,MATCH(1,($AP$3:$AP$130=$AR81&amp;$AQ81)*($AH$3:$AH$130=EX$3),0),0),"")</f>
        <v/>
      </c>
      <c r="EY81" s="157" t="str">
        <f t="array" ref="EY81">IFERROR(INDEX($AK$3:$AK$130,MATCH(1,($AP$3:$AP$130=$AR81&amp;$AQ81)*($AH$3:$AH$130=EY$3),0),0),"")</f>
        <v/>
      </c>
      <c r="EZ81" s="157" t="str">
        <f t="array" ref="EZ81">IFERROR(INDEX($AI$3:$AI$130,MATCH(1,($AP$3:$AP$130=$AR81&amp;$AQ81)*($AH$3:$AH$130=EZ$3),0),0),"")</f>
        <v/>
      </c>
      <c r="FA81" s="159" t="str">
        <f t="array" ref="FA81">IFERROR(INDEX($AG$3:$AG$130,MATCH(1,($AP$3:$AP$130=$AR81&amp;$AQ81)*($AH$3:$AH$130=FA$3),0),0),"")</f>
        <v/>
      </c>
      <c r="FB81" s="157" t="str">
        <f t="array" ref="FB81">IFERROR(INDEX($AJ$3:$AJ$130,MATCH(1,($AP$3:$AP$130=$AR81&amp;$AQ81)*($AH$3:$AH$130=FB$3),0),0),"")</f>
        <v/>
      </c>
      <c r="FC81" s="157" t="str">
        <f t="array" ref="FC81">IFERROR(INDEX($AK$3:$AK$130,MATCH(1,($AP$3:$AP$130=$AR81&amp;$AQ81)*($AH$3:$AH$130=FC$3),0),0),"")</f>
        <v/>
      </c>
      <c r="FD81" s="157" t="str">
        <f t="array" ref="FD81">IFERROR(INDEX($AI$3:$AI$130,MATCH(1,($AP$3:$AP$130=$AR81&amp;$AQ81)*($AH$3:$AH$130=FD$3),0),0),"")</f>
        <v/>
      </c>
      <c r="FE81" s="159" t="str">
        <f t="array" ref="FE81">IFERROR(INDEX($AG$3:$AG$130,MATCH(1,($AP$3:$AP$130=$AR81&amp;$AQ81)*($AH$3:$AH$130=FE$3),0),0),"")</f>
        <v/>
      </c>
      <c r="FF81" s="157" t="str">
        <f t="array" ref="FF81">IFERROR(INDEX($AJ$3:$AJ$130,MATCH(1,($AP$3:$AP$130=$AR81&amp;$AQ81)*($AH$3:$AH$130=FF$3),0),0),"")</f>
        <v/>
      </c>
      <c r="FG81" s="157" t="str">
        <f t="array" ref="FG81">IFERROR(INDEX($AK$3:$AK$130,MATCH(1,($AP$3:$AP$130=$AR81&amp;$AQ81)*($AH$3:$AH$130=FG$3),0),0),"")</f>
        <v/>
      </c>
    </row>
    <row r="82" spans="2:163" ht="13.8" x14ac:dyDescent="0.25">
      <c r="B82" s="155">
        <f>dummy1!O88</f>
        <v>80</v>
      </c>
      <c r="C82" s="156">
        <f>dummy1!P88</f>
        <v>42041</v>
      </c>
      <c r="D82" s="157">
        <f>dummy1!Q88</f>
        <v>0.625</v>
      </c>
      <c r="E82" s="155" t="str">
        <f>dummy1!R88</f>
        <v>Court 16</v>
      </c>
      <c r="AE82" s="156"/>
      <c r="AF82" s="156"/>
      <c r="AG82" s="155" t="str">
        <f t="shared" si="71"/>
        <v/>
      </c>
      <c r="AH82" s="155" t="str">
        <f t="shared" si="72"/>
        <v/>
      </c>
      <c r="AI82" s="155" t="str">
        <f t="shared" si="73"/>
        <v/>
      </c>
      <c r="AJ82" s="155" t="str">
        <f t="shared" si="74"/>
        <v/>
      </c>
      <c r="AK82" s="155" t="str">
        <f t="shared" si="75"/>
        <v/>
      </c>
      <c r="AL82" s="154">
        <f>IF(dummy1!B89=dummy1!B88,IF(dummy1!C89&gt;1,AL81,AL81+1),1)</f>
        <v>1</v>
      </c>
      <c r="AP82" s="155" t="str">
        <f t="shared" si="76"/>
        <v>1Court 16</v>
      </c>
      <c r="AQ82" s="155" t="str">
        <f t="shared" si="69"/>
        <v>Court 10</v>
      </c>
      <c r="AR82" s="155">
        <f t="shared" si="86"/>
        <v>6</v>
      </c>
      <c r="AS82" s="155">
        <f t="shared" ca="1" si="78"/>
        <v>10</v>
      </c>
      <c r="AT82" s="155">
        <f t="shared" ca="1" si="79"/>
        <v>0</v>
      </c>
      <c r="AU82" s="155">
        <f t="shared" ca="1" si="80"/>
        <v>0</v>
      </c>
      <c r="AV82" s="155">
        <f t="shared" ca="1" si="81"/>
        <v>0</v>
      </c>
      <c r="AW82" s="155">
        <f t="shared" ca="1" si="82"/>
        <v>0</v>
      </c>
      <c r="AX82" s="155">
        <f t="shared" ca="1" si="83"/>
        <v>0</v>
      </c>
      <c r="AY82" s="155">
        <f t="shared" ca="1" si="84"/>
        <v>0</v>
      </c>
      <c r="AZ82" s="157" t="str">
        <f t="array" aca="1" ref="AZ82" ca="1">IFERROR(INDEX($K$3:$K$18,MATCH(1,($AM$3:$AM$18=$AR82&amp;$AQ82)*($J$3:$J$18=AZ$3),0),0),"")</f>
        <v/>
      </c>
      <c r="BA82" s="159" t="str">
        <f t="array" aca="1" ref="BA82" ca="1">IFERROR(INDEX($I$3:$I$18,MATCH(1,($AM$3:$AM$18=$AR82&amp;$AQ82)*($J$3:$J$18=BA$3),0),0),"")</f>
        <v/>
      </c>
      <c r="BB82" s="157" t="str">
        <f t="array" aca="1" ref="BB82" ca="1">IFERROR(INDEX($L$3:$L$18,MATCH(1,($AM$3:$AM$18=$AR82&amp;$AQ82)*($J$3:$J$18=BB$3),0),0),"")</f>
        <v/>
      </c>
      <c r="BC82" s="157" t="str">
        <f t="array" aca="1" ref="BC82" ca="1">IFERROR(INDEX($M$3:$M$18,MATCH(1,($AM$3:$AM$18=$AR82&amp;$AQ82)*($J$3:$J$18=BC$3),0),0),"")</f>
        <v/>
      </c>
      <c r="BD82" s="157" t="str">
        <f t="array" aca="1" ref="BD82" ca="1">IFERROR(INDEX($K$3:$K$18,MATCH(1,($AM$3:$AM$18=$AR82&amp;$AQ82)*($J$3:$J$18=BD$3),0),0),"")</f>
        <v/>
      </c>
      <c r="BE82" s="159" t="str">
        <f t="array" aca="1" ref="BE82" ca="1">IFERROR(INDEX($I$3:$I$18,MATCH(1,($AM$3:$AM$18=$AR82&amp;$AQ82)*($J$3:$J$18=BE$3),0),0),"")</f>
        <v/>
      </c>
      <c r="BF82" s="157" t="str">
        <f t="array" aca="1" ref="BF82" ca="1">IFERROR(INDEX($L$3:$L$18,MATCH(1,($AM$3:$AM$18=$AR82&amp;$AQ82)*($J$3:$J$18=BF$3),0),0),"")</f>
        <v/>
      </c>
      <c r="BG82" s="157" t="str">
        <f t="array" aca="1" ref="BG82" ca="1">IFERROR(INDEX($M$3:$M$18,MATCH(1,($AM$3:$AM$18=$AR82&amp;$AQ82)*($J$3:$J$18=BG$3),0),0),"")</f>
        <v/>
      </c>
      <c r="BH82" s="157" t="str">
        <f t="array" aca="1" ref="BH82" ca="1">IFERROR(INDEX($K$3:$K$18,MATCH(1,($AM$3:$AM$18=$AR82&amp;$AQ82)*($J$3:$J$18=BH$3),0),0),"")</f>
        <v/>
      </c>
      <c r="BI82" s="159" t="str">
        <f t="array" aca="1" ref="BI82" ca="1">IFERROR(INDEX($I$3:$I$18,MATCH(1,($AM$3:$AM$18=$AR82&amp;$AQ82)*($J$3:$J$18=BI$3),0),0),"")</f>
        <v/>
      </c>
      <c r="BJ82" s="157" t="str">
        <f t="array" aca="1" ref="BJ82" ca="1">IFERROR(INDEX($L$3:$L$18,MATCH(1,($AM$3:$AM$18=$AR82&amp;$AQ82)*($J$3:$J$18=BJ$3),0),0),"")</f>
        <v/>
      </c>
      <c r="BK82" s="157" t="str">
        <f t="array" aca="1" ref="BK82" ca="1">IFERROR(INDEX($M$3:$M$18,MATCH(1,($AM$3:$AM$18=$AR82&amp;$AQ82)*($J$3:$J$18=BK$3),0),0),"")</f>
        <v/>
      </c>
      <c r="BL82" s="157" t="str">
        <f t="array" aca="1" ref="BL82" ca="1">IFERROR(INDEX($K$3:$K$18,MATCH(1,($AM$3:$AM$18=$AR82&amp;$AQ82)*($J$3:$J$18=BL$3),0),0),"")</f>
        <v/>
      </c>
      <c r="BM82" s="159" t="str">
        <f t="array" aca="1" ref="BM82" ca="1">IFERROR(INDEX($I$3:$I$18,MATCH(1,($AM$3:$AM$18=$AR82&amp;$AQ82)*($J$3:$J$18=BM$3),0),0),"")</f>
        <v/>
      </c>
      <c r="BN82" s="157" t="str">
        <f t="array" aca="1" ref="BN82" ca="1">IFERROR(INDEX($L$3:$L$18,MATCH(1,($AM$3:$AM$18=$AR82&amp;$AQ82)*($J$3:$J$18=BN$3),0),0),"")</f>
        <v/>
      </c>
      <c r="BO82" s="157" t="str">
        <f t="array" aca="1" ref="BO82" ca="1">IFERROR(INDEX($M$3:$M$18,MATCH(1,($AM$3:$AM$18=$AR82&amp;$AQ82)*($J$3:$J$18=BO$3),0),0),"")</f>
        <v/>
      </c>
      <c r="BP82" s="157" t="str">
        <f t="array" aca="1" ref="BP82" ca="1">IFERROR(INDEX($K$3:$K$18,MATCH(1,($AM$3:$AM$18=$AR82&amp;$AQ82)*($J$3:$J$18=BP$3),0),0),"")</f>
        <v/>
      </c>
      <c r="BQ82" s="159" t="str">
        <f t="array" aca="1" ref="BQ82" ca="1">IFERROR(INDEX($I$3:$I$18,MATCH(1,($AM$3:$AM$18=$AR82&amp;$AQ82)*($J$3:$J$18=BQ$3),0),0),"")</f>
        <v/>
      </c>
      <c r="BR82" s="157" t="str">
        <f t="array" aca="1" ref="BR82" ca="1">IFERROR(INDEX($L$3:$L$18,MATCH(1,($AM$3:$AM$18=$AR82&amp;$AQ82)*($J$3:$J$18=BR$3),0),0),"")</f>
        <v/>
      </c>
      <c r="BS82" s="157" t="str">
        <f t="array" aca="1" ref="BS82" ca="1">IFERROR(INDEX($M$3:$M$18,MATCH(1,($AM$3:$AM$18=$AR82&amp;$AQ82)*($J$3:$J$18=BS$3),0),0),"")</f>
        <v/>
      </c>
      <c r="BT82" s="157" t="str">
        <f t="array" aca="1" ref="BT82" ca="1">IFERROR(INDEX($K$3:$K$18,MATCH(1,($AM$3:$AM$18=$AR82&amp;$AQ82)*($J$3:$J$18=BT$3),0),0),"")</f>
        <v/>
      </c>
      <c r="BU82" s="159" t="str">
        <f t="array" aca="1" ref="BU82" ca="1">IFERROR(INDEX($I$3:$I$18,MATCH(1,($AM$3:$AM$18=$AR82&amp;$AQ82)*($J$3:$J$18=BU$3),0),0),"")</f>
        <v/>
      </c>
      <c r="BV82" s="157" t="str">
        <f t="array" aca="1" ref="BV82" ca="1">IFERROR(INDEX($L$3:$L$18,MATCH(1,($AM$3:$AM$18=$AR82&amp;$AQ82)*($J$3:$J$18=BV$3),0),0),"")</f>
        <v/>
      </c>
      <c r="BW82" s="157" t="str">
        <f t="array" aca="1" ref="BW82" ca="1">IFERROR(INDEX($M$3:$M$18,MATCH(1,($AM$3:$AM$18=$AR82&amp;$AQ82)*($J$3:$J$18=BW$3),0),0),"")</f>
        <v/>
      </c>
      <c r="BX82" s="157" t="str">
        <f t="array" aca="1" ref="BX82" ca="1">IFERROR(INDEX($K$3:$K$18,MATCH(1,($AM$3:$AM$18=$AR82&amp;$AQ82)*($J$3:$J$18=BX$3),0),0),"")</f>
        <v/>
      </c>
      <c r="BY82" s="159" t="str">
        <f t="array" aca="1" ref="BY82" ca="1">IFERROR(INDEX($I$3:$I$18,MATCH(1,($AM$3:$AM$18=$AR82&amp;$AQ82)*($J$3:$J$18=BY$3),0),0),"")</f>
        <v/>
      </c>
      <c r="BZ82" s="157" t="str">
        <f t="array" aca="1" ref="BZ82" ca="1">IFERROR(INDEX($L$3:$L$18,MATCH(1,($AM$3:$AM$18=$AR82&amp;$AQ82)*($J$3:$J$18=BZ$3),0),0),"")</f>
        <v/>
      </c>
      <c r="CA82" s="157" t="str">
        <f t="array" aca="1" ref="CA82" ca="1">IFERROR(INDEX($M$3:$M$18,MATCH(1,($AM$3:$AM$18=$AR82&amp;$AQ82)*($J$3:$J$18=CA$3),0),0),"")</f>
        <v/>
      </c>
      <c r="CB82" s="157" t="str">
        <f t="array" ref="CB82">IFERROR(INDEX($S$3:$S$34,MATCH(1,($AN$3:$AN$34=$AR82&amp;$AQ82)*($R$3:$R$34=CB$3),0),0),"")</f>
        <v/>
      </c>
      <c r="CC82" s="159" t="str">
        <f t="array" ref="CC82">IFERROR(INDEX($Q$3:$Q$34,MATCH(1,($AN$3:$AN$34=$AR82&amp;$AQ82)*($R$3:$R$34=CC$3),0),0),"")</f>
        <v/>
      </c>
      <c r="CD82" s="157" t="str">
        <f t="array" ref="CD82">IFERROR(INDEX($T$3:$T$34,MATCH(1,($AN$3:$AN$34=$AR82&amp;$AQ82)*($R$3:$R$34=CD$3),0),0),"")</f>
        <v/>
      </c>
      <c r="CE82" s="157" t="str">
        <f t="array" ref="CE82">IFERROR(INDEX($U$3:$U$34,MATCH(1,($AN$3:$AN$34=$AR82&amp;$AQ82)*($R$3:$R$34=CE$3),0),0),"")</f>
        <v/>
      </c>
      <c r="CF82" s="157" t="str">
        <f t="array" ref="CF82">IFERROR(INDEX($S$3:$S$34,MATCH(1,($AN$3:$AN$34=$AR82&amp;$AQ82)*($R$3:$R$34=CF$3),0),0),"")</f>
        <v/>
      </c>
      <c r="CG82" s="159" t="str">
        <f t="array" ref="CG82">IFERROR(INDEX($Q$3:$Q$34,MATCH(1,($AN$3:$AN$34=$AR82&amp;$AQ82)*($R$3:$R$34=CG$3),0),0),"")</f>
        <v/>
      </c>
      <c r="CH82" s="157" t="str">
        <f t="array" ref="CH82">IFERROR(INDEX($T$3:$T$34,MATCH(1,($AN$3:$AN$34=$AR82&amp;$AQ82)*($R$3:$R$34=CH$3),0),0),"")</f>
        <v/>
      </c>
      <c r="CI82" s="157" t="str">
        <f t="array" ref="CI82">IFERROR(INDEX($U$3:$U$34,MATCH(1,($AN$3:$AN$34=$AR82&amp;$AQ82)*($R$3:$R$34=CI$3),0),0),"")</f>
        <v/>
      </c>
      <c r="CJ82" s="157" t="str">
        <f t="array" ref="CJ82">IFERROR(INDEX($S$3:$S$34,MATCH(1,($AN$3:$AN$34=$AR82&amp;$AQ82)*($R$3:$R$34=CJ$3),0),0),"")</f>
        <v/>
      </c>
      <c r="CK82" s="159" t="str">
        <f t="array" ref="CK82">IFERROR(INDEX($Q$3:$Q$34,MATCH(1,($AN$3:$AN$34=$AR82&amp;$AQ82)*($R$3:$R$34=CK$3),0),0),"")</f>
        <v/>
      </c>
      <c r="CL82" s="157" t="str">
        <f t="array" ref="CL82">IFERROR(INDEX($T$3:$T$34,MATCH(1,($AN$3:$AN$34=$AR82&amp;$AQ82)*($R$3:$R$34=CL$3),0),0),"")</f>
        <v/>
      </c>
      <c r="CM82" s="157" t="str">
        <f t="array" ref="CM82">IFERROR(INDEX($U$3:$U$34,MATCH(1,($AN$3:$AN$34=$AR82&amp;$AQ82)*($R$3:$R$34=CM$3),0),0),"")</f>
        <v/>
      </c>
      <c r="CN82" s="157" t="str">
        <f t="array" ref="CN82">IFERROR(INDEX($S$3:$S$34,MATCH(1,($AN$3:$AN$34=$AR82&amp;$AQ82)*($R$3:$R$34=CN$3),0),0),"")</f>
        <v/>
      </c>
      <c r="CO82" s="159" t="str">
        <f t="array" ref="CO82">IFERROR(INDEX($Q$3:$Q$34,MATCH(1,($AN$3:$AN$34=$AR82&amp;$AQ82)*($R$3:$R$34=CO$3),0),0),"")</f>
        <v/>
      </c>
      <c r="CP82" s="157" t="str">
        <f t="array" ref="CP82">IFERROR(INDEX($T$3:$T$34,MATCH(1,($AN$3:$AN$34=$AR82&amp;$AQ82)*($R$3:$R$34=CP$3),0),0),"")</f>
        <v/>
      </c>
      <c r="CQ82" s="157" t="str">
        <f t="array" ref="CQ82">IFERROR(INDEX($U$3:$U$34,MATCH(1,($AN$3:$AN$34=$AR82&amp;$AQ82)*($R$3:$R$34=CQ$3),0),0),"")</f>
        <v/>
      </c>
      <c r="CR82" s="157" t="str">
        <f t="array" ref="CR82">IFERROR(INDEX($S$3:$S$34,MATCH(1,($AN$3:$AN$34=$AR82&amp;$AQ82)*($R$3:$R$34=CR$3),0),0),"")</f>
        <v/>
      </c>
      <c r="CS82" s="159" t="str">
        <f t="array" ref="CS82">IFERROR(INDEX($Q$3:$Q$34,MATCH(1,($AN$3:$AN$34=$AR82&amp;$AQ82)*($R$3:$R$34=CS$3),0),0),"")</f>
        <v/>
      </c>
      <c r="CT82" s="157" t="str">
        <f t="array" ref="CT82">IFERROR(INDEX($T$3:$T$34,MATCH(1,($AN$3:$AN$34=$AR82&amp;$AQ82)*($R$3:$R$34=CT$3),0),0),"")</f>
        <v/>
      </c>
      <c r="CU82" s="157" t="str">
        <f t="array" ref="CU82">IFERROR(INDEX($U$3:$U$34,MATCH(1,($AN$3:$AN$34=$AR82&amp;$AQ82)*($R$3:$R$34=CU$3),0),0),"")</f>
        <v/>
      </c>
      <c r="CV82" s="157" t="str">
        <f t="array" ref="CV82">IFERROR(INDEX($S$3:$S$34,MATCH(1,($AN$3:$AN$34=$AR82&amp;$AQ82)*($R$3:$R$34=CV$3),0),0),"")</f>
        <v/>
      </c>
      <c r="CW82" s="159" t="str">
        <f t="array" ref="CW82">IFERROR(INDEX($Q$3:$Q$34,MATCH(1,($AN$3:$AN$34=$AR82&amp;$AQ82)*($R$3:$R$34=CW$3),0),0),"")</f>
        <v/>
      </c>
      <c r="CX82" s="157" t="str">
        <f t="array" ref="CX82">IFERROR(INDEX($T$3:$T$34,MATCH(1,($AN$3:$AN$34=$AR82&amp;$AQ82)*($R$3:$R$34=CX$3),0),0),"")</f>
        <v/>
      </c>
      <c r="CY82" s="157" t="str">
        <f t="array" ref="CY82">IFERROR(INDEX($U$3:$U$34,MATCH(1,($AN$3:$AN$34=$AR82&amp;$AQ82)*($R$3:$R$34=CY$3),0),0),"")</f>
        <v/>
      </c>
      <c r="CZ82" s="157" t="str">
        <f t="array" ref="CZ82">IFERROR(INDEX($S$3:$S$34,MATCH(1,($AN$3:$AN$34=$AR82&amp;$AQ82)*($R$3:$R$34=CZ$3),0),0),"")</f>
        <v/>
      </c>
      <c r="DA82" s="159" t="str">
        <f t="array" ref="DA82">IFERROR(INDEX($Q$3:$Q$34,MATCH(1,($AN$3:$AN$34=$AR82&amp;$AQ82)*($R$3:$R$34=DA$3),0),0),"")</f>
        <v/>
      </c>
      <c r="DB82" s="157" t="str">
        <f t="array" ref="DB82">IFERROR(INDEX($T$3:$T$34,MATCH(1,($AN$3:$AN$34=$AR82&amp;$AQ82)*($R$3:$R$34=DB$3),0),0),"")</f>
        <v/>
      </c>
      <c r="DC82" s="157" t="str">
        <f t="array" ref="DC82">IFERROR(INDEX($U$3:$U$34,MATCH(1,($AN$3:$AN$34=$AR82&amp;$AQ82)*($R$3:$R$34=DC$3),0),0),"")</f>
        <v/>
      </c>
      <c r="DD82" s="157" t="str">
        <f t="array" ref="DD82">IFERROR(INDEX($AA$3:$AA$66,MATCH(1,($AO$3:$AO$66=$AR82&amp;$AQ82)*($Z$3:$Z$66=DD$3),0),0),"")</f>
        <v/>
      </c>
      <c r="DE82" s="159" t="str">
        <f t="array" ref="DE82">IFERROR(INDEX($Y$3:$Y$66,MATCH(1,($AO$3:$AO$66=$AR82&amp;$AQ82)*($Z$3:$Z$66=DE$3),0),0),"")</f>
        <v/>
      </c>
      <c r="DF82" s="157" t="str">
        <f t="array" ref="DF82">IFERROR(INDEX($AB$3:$AB$66,MATCH(1,($AO$3:$AO$66=$AR82&amp;$AQ82)*($Z$3:$Z$66=DF$3),0),0),"")</f>
        <v/>
      </c>
      <c r="DG82" s="157" t="str">
        <f t="array" ref="DG82">IFERROR(INDEX($AC$3:$AC$66,MATCH(1,($AO$3:$AO$66=$AR82&amp;$AQ82)*($Z$3:$Z$66=DG$3),0),0),"")</f>
        <v/>
      </c>
      <c r="DH82" s="157" t="str">
        <f t="array" ref="DH82">IFERROR(INDEX($AA$3:$AA$66,MATCH(1,($AO$3:$AO$66=$AR82&amp;$AQ82)*($Z$3:$Z$66=DH$3),0),0),"")</f>
        <v/>
      </c>
      <c r="DI82" s="159" t="str">
        <f t="array" ref="DI82">IFERROR(INDEX($Y$3:$Y$66,MATCH(1,($AO$3:$AO$66=$AR82&amp;$AQ82)*($Z$3:$Z$66=DI$3),0),0),"")</f>
        <v/>
      </c>
      <c r="DJ82" s="157" t="str">
        <f t="array" ref="DJ82">IFERROR(INDEX($AB$3:$AB$66,MATCH(1,($AO$3:$AO$66=$AR82&amp;$AQ82)*($Z$3:$Z$66=DJ$3),0),0),"")</f>
        <v/>
      </c>
      <c r="DK82" s="157" t="str">
        <f t="array" ref="DK82">IFERROR(INDEX($AC$3:$AC$66,MATCH(1,($AO$3:$AO$66=$AR82&amp;$AQ82)*($Z$3:$Z$66=DK$3),0),0),"")</f>
        <v/>
      </c>
      <c r="DL82" s="157" t="str">
        <f t="array" ref="DL82">IFERROR(INDEX($AA$3:$AA$66,MATCH(1,($AO$3:$AO$66=$AR82&amp;$AQ82)*($Z$3:$Z$66=DL$3),0),0),"")</f>
        <v/>
      </c>
      <c r="DM82" s="159" t="str">
        <f t="array" ref="DM82">IFERROR(INDEX($Y$3:$Y$66,MATCH(1,($AO$3:$AO$66=$AR82&amp;$AQ82)*($Z$3:$Z$66=DM$3),0),0),"")</f>
        <v/>
      </c>
      <c r="DN82" s="157" t="str">
        <f t="array" ref="DN82">IFERROR(INDEX($AB$3:$AB$66,MATCH(1,($AO$3:$AO$66=$AR82&amp;$AQ82)*($Z$3:$Z$66=DN$3),0),0),"")</f>
        <v/>
      </c>
      <c r="DO82" s="157" t="str">
        <f t="array" ref="DO82">IFERROR(INDEX($AC$3:$AC$66,MATCH(1,($AO$3:$AO$66=$AR82&amp;$AQ82)*($Z$3:$Z$66=DO$3),0),0),"")</f>
        <v/>
      </c>
      <c r="DP82" s="157" t="str">
        <f t="array" ref="DP82">IFERROR(INDEX($AA$3:$AA$66,MATCH(1,($AO$3:$AO$66=$AR82&amp;$AQ82)*($Z$3:$Z$66=DP$3),0),0),"")</f>
        <v/>
      </c>
      <c r="DQ82" s="159" t="str">
        <f t="array" ref="DQ82">IFERROR(INDEX($Y$3:$Y$66,MATCH(1,($AO$3:$AO$66=$AR82&amp;$AQ82)*($Z$3:$Z$66=DQ$3),0),0),"")</f>
        <v/>
      </c>
      <c r="DR82" s="157" t="str">
        <f t="array" ref="DR82">IFERROR(INDEX($AB$3:$AB$66,MATCH(1,($AO$3:$AO$66=$AR82&amp;$AQ82)*($Z$3:$Z$66=DR$3),0),0),"")</f>
        <v/>
      </c>
      <c r="DS82" s="157" t="str">
        <f t="array" ref="DS82">IFERROR(INDEX($AC$3:$AC$66,MATCH(1,($AO$3:$AO$66=$AR82&amp;$AQ82)*($Z$3:$Z$66=DS$3),0),0),"")</f>
        <v/>
      </c>
      <c r="DT82" s="157" t="str">
        <f t="array" ref="DT82">IFERROR(INDEX($AA$3:$AA$66,MATCH(1,($AO$3:$AO$66=$AR82&amp;$AQ82)*($Z$3:$Z$66=DT$3),0),0),"")</f>
        <v/>
      </c>
      <c r="DU82" s="159" t="str">
        <f t="array" ref="DU82">IFERROR(INDEX($Y$3:$Y$66,MATCH(1,($AO$3:$AO$66=$AR82&amp;$AQ82)*($Z$3:$Z$66=DU$3),0),0),"")</f>
        <v/>
      </c>
      <c r="DV82" s="157" t="str">
        <f t="array" ref="DV82">IFERROR(INDEX($AB$3:$AB$66,MATCH(1,($AO$3:$AO$66=$AR82&amp;$AQ82)*($Z$3:$Z$66=DV$3),0),0),"")</f>
        <v/>
      </c>
      <c r="DW82" s="157" t="str">
        <f t="array" ref="DW82">IFERROR(INDEX($AC$3:$AC$66,MATCH(1,($AO$3:$AO$66=$AR82&amp;$AQ82)*($Z$3:$Z$66=DW$3),0),0),"")</f>
        <v/>
      </c>
      <c r="DX82" s="157" t="str">
        <f t="array" ref="DX82">IFERROR(INDEX($AA$3:$AA$66,MATCH(1,($AO$3:$AO$66=$AR82&amp;$AQ82)*($Z$3:$Z$66=DX$3),0),0),"")</f>
        <v/>
      </c>
      <c r="DY82" s="159" t="str">
        <f t="array" ref="DY82">IFERROR(INDEX($Y$3:$Y$66,MATCH(1,($AO$3:$AO$66=$AR82&amp;$AQ82)*($Z$3:$Z$66=DY$3),0),0),"")</f>
        <v/>
      </c>
      <c r="DZ82" s="157" t="str">
        <f t="array" ref="DZ82">IFERROR(INDEX($AB$3:$AB$66,MATCH(1,($AO$3:$AO$66=$AR82&amp;$AQ82)*($Z$3:$Z$66=DZ$3),0),0),"")</f>
        <v/>
      </c>
      <c r="EA82" s="157" t="str">
        <f t="array" ref="EA82">IFERROR(INDEX($AC$3:$AC$66,MATCH(1,($AO$3:$AO$66=$AR82&amp;$AQ82)*($Z$3:$Z$66=EA$3),0),0),"")</f>
        <v/>
      </c>
      <c r="EB82" s="157" t="str">
        <f t="array" ref="EB82">IFERROR(INDEX($AA$3:$AA$66,MATCH(1,($AO$3:$AO$66=$AR82&amp;$AQ82)*($Z$3:$Z$66=EB$3),0),0),"")</f>
        <v/>
      </c>
      <c r="EC82" s="159" t="str">
        <f t="array" ref="EC82">IFERROR(INDEX($Y$3:$Y$66,MATCH(1,($AO$3:$AO$66=$AR82&amp;$AQ82)*($Z$3:$Z$66=EC$3),0),0),"")</f>
        <v/>
      </c>
      <c r="ED82" s="157" t="str">
        <f t="array" ref="ED82">IFERROR(INDEX($AB$3:$AB$66,MATCH(1,($AO$3:$AO$66=$AR82&amp;$AQ82)*($Z$3:$Z$66=ED$3),0),0),"")</f>
        <v/>
      </c>
      <c r="EE82" s="157" t="str">
        <f t="array" ref="EE82">IFERROR(INDEX($AC$3:$AC$66,MATCH(1,($AO$3:$AO$66=$AR82&amp;$AQ82)*($Z$3:$Z$66=EE$3),0),0),"")</f>
        <v/>
      </c>
      <c r="EF82" s="157" t="str">
        <f t="array" ref="EF82">IFERROR(INDEX($AI$3:$AI$130,MATCH(1,($AP$3:$AP$130=$AR82&amp;$AQ82)*($AH$3:$AH$130=EF$3),0),0),"")</f>
        <v/>
      </c>
      <c r="EG82" s="159" t="str">
        <f t="array" ref="EG82">IFERROR(INDEX($AG$3:$AG$130,MATCH(1,($AP$3:$AP$130=$AR82&amp;$AQ82)*($AH$3:$AH$130=EG$3),0),0),"")</f>
        <v/>
      </c>
      <c r="EH82" s="157" t="str">
        <f t="array" ref="EH82">IFERROR(INDEX($AJ$3:$AJ$130,MATCH(1,($AP$3:$AP$130=$AR82&amp;$AQ82)*($AH$3:$AH$130=EH$3),0),0),"")</f>
        <v/>
      </c>
      <c r="EI82" s="157" t="str">
        <f t="array" ref="EI82">IFERROR(INDEX($AK$3:$AK$130,MATCH(1,($AP$3:$AP$130=$AR82&amp;$AQ82)*($AH$3:$AH$130=EI$3),0),0),"")</f>
        <v/>
      </c>
      <c r="EJ82" s="157" t="str">
        <f t="array" ref="EJ82">IFERROR(INDEX($AI$3:$AI$130,MATCH(1,($AP$3:$AP$130=$AR82&amp;$AQ82)*($AH$3:$AH$130=EJ$3),0),0),"")</f>
        <v/>
      </c>
      <c r="EK82" s="159" t="str">
        <f t="array" ref="EK82">IFERROR(INDEX($AG$3:$AG$130,MATCH(1,($AP$3:$AP$130=$AR82&amp;$AQ82)*($AH$3:$AH$130=EK$3),0),0),"")</f>
        <v/>
      </c>
      <c r="EL82" s="157" t="str">
        <f t="array" ref="EL82">IFERROR(INDEX($AJ$3:$AJ$130,MATCH(1,($AP$3:$AP$130=$AR82&amp;$AQ82)*($AH$3:$AH$130=EL$3),0),0),"")</f>
        <v/>
      </c>
      <c r="EM82" s="157" t="str">
        <f t="array" ref="EM82">IFERROR(INDEX($AK$3:$AK$130,MATCH(1,($AP$3:$AP$130=$AR82&amp;$AQ82)*($AH$3:$AH$130=EM$3),0),0),"")</f>
        <v/>
      </c>
      <c r="EN82" s="157" t="str">
        <f t="array" ref="EN82">IFERROR(INDEX($AI$3:$AI$130,MATCH(1,($AP$3:$AP$130=$AR82&amp;$AQ82)*($AH$3:$AH$130=EN$3),0),0),"")</f>
        <v/>
      </c>
      <c r="EO82" s="159" t="str">
        <f t="array" ref="EO82">IFERROR(INDEX($AG$3:$AG$130,MATCH(1,($AP$3:$AP$130=$AR82&amp;$AQ82)*($AH$3:$AH$130=EO$3),0),0),"")</f>
        <v/>
      </c>
      <c r="EP82" s="157" t="str">
        <f t="array" ref="EP82">IFERROR(INDEX($AJ$3:$AJ$130,MATCH(1,($AP$3:$AP$130=$AR82&amp;$AQ82)*($AH$3:$AH$130=EP$3),0),0),"")</f>
        <v/>
      </c>
      <c r="EQ82" s="157" t="str">
        <f t="array" ref="EQ82">IFERROR(INDEX($AK$3:$AK$130,MATCH(1,($AP$3:$AP$130=$AR82&amp;$AQ82)*($AH$3:$AH$130=EQ$3),0),0),"")</f>
        <v/>
      </c>
      <c r="ER82" s="157" t="str">
        <f t="array" ref="ER82">IFERROR(INDEX($AI$3:$AI$130,MATCH(1,($AP$3:$AP$130=$AR82&amp;$AQ82)*($AH$3:$AH$130=ER$3),0),0),"")</f>
        <v/>
      </c>
      <c r="ES82" s="159" t="str">
        <f t="array" ref="ES82">IFERROR(INDEX($AG$3:$AG$130,MATCH(1,($AP$3:$AP$130=$AR82&amp;$AQ82)*($AH$3:$AH$130=ES$3),0),0),"")</f>
        <v/>
      </c>
      <c r="ET82" s="157" t="str">
        <f t="array" ref="ET82">IFERROR(INDEX($AJ$3:$AJ$130,MATCH(1,($AP$3:$AP$130=$AR82&amp;$AQ82)*($AH$3:$AH$130=ET$3),0),0),"")</f>
        <v/>
      </c>
      <c r="EU82" s="157" t="str">
        <f t="array" ref="EU82">IFERROR(INDEX($AK$3:$AK$130,MATCH(1,($AP$3:$AP$130=$AR82&amp;$AQ82)*($AH$3:$AH$130=EU$3),0),0),"")</f>
        <v/>
      </c>
      <c r="EV82" s="157" t="str">
        <f t="array" ref="EV82">IFERROR(INDEX($AI$3:$AI$130,MATCH(1,($AP$3:$AP$130=$AR82&amp;$AQ82)*($AH$3:$AH$130=EV$3),0),0),"")</f>
        <v/>
      </c>
      <c r="EW82" s="159" t="str">
        <f t="array" ref="EW82">IFERROR(INDEX($AG$3:$AG$130,MATCH(1,($AP$3:$AP$130=$AR82&amp;$AQ82)*($AH$3:$AH$130=EW$3),0),0),"")</f>
        <v/>
      </c>
      <c r="EX82" s="157" t="str">
        <f t="array" ref="EX82">IFERROR(INDEX($AJ$3:$AJ$130,MATCH(1,($AP$3:$AP$130=$AR82&amp;$AQ82)*($AH$3:$AH$130=EX$3),0),0),"")</f>
        <v/>
      </c>
      <c r="EY82" s="157" t="str">
        <f t="array" ref="EY82">IFERROR(INDEX($AK$3:$AK$130,MATCH(1,($AP$3:$AP$130=$AR82&amp;$AQ82)*($AH$3:$AH$130=EY$3),0),0),"")</f>
        <v/>
      </c>
      <c r="EZ82" s="157" t="str">
        <f t="array" ref="EZ82">IFERROR(INDEX($AI$3:$AI$130,MATCH(1,($AP$3:$AP$130=$AR82&amp;$AQ82)*($AH$3:$AH$130=EZ$3),0),0),"")</f>
        <v/>
      </c>
      <c r="FA82" s="159" t="str">
        <f t="array" ref="FA82">IFERROR(INDEX($AG$3:$AG$130,MATCH(1,($AP$3:$AP$130=$AR82&amp;$AQ82)*($AH$3:$AH$130=FA$3),0),0),"")</f>
        <v/>
      </c>
      <c r="FB82" s="157" t="str">
        <f t="array" ref="FB82">IFERROR(INDEX($AJ$3:$AJ$130,MATCH(1,($AP$3:$AP$130=$AR82&amp;$AQ82)*($AH$3:$AH$130=FB$3),0),0),"")</f>
        <v/>
      </c>
      <c r="FC82" s="157" t="str">
        <f t="array" ref="FC82">IFERROR(INDEX($AK$3:$AK$130,MATCH(1,($AP$3:$AP$130=$AR82&amp;$AQ82)*($AH$3:$AH$130=FC$3),0),0),"")</f>
        <v/>
      </c>
      <c r="FD82" s="157" t="str">
        <f t="array" ref="FD82">IFERROR(INDEX($AI$3:$AI$130,MATCH(1,($AP$3:$AP$130=$AR82&amp;$AQ82)*($AH$3:$AH$130=FD$3),0),0),"")</f>
        <v/>
      </c>
      <c r="FE82" s="159" t="str">
        <f t="array" ref="FE82">IFERROR(INDEX($AG$3:$AG$130,MATCH(1,($AP$3:$AP$130=$AR82&amp;$AQ82)*($AH$3:$AH$130=FE$3),0),0),"")</f>
        <v/>
      </c>
      <c r="FF82" s="157" t="str">
        <f t="array" ref="FF82">IFERROR(INDEX($AJ$3:$AJ$130,MATCH(1,($AP$3:$AP$130=$AR82&amp;$AQ82)*($AH$3:$AH$130=FF$3),0),0),"")</f>
        <v/>
      </c>
      <c r="FG82" s="157" t="str">
        <f t="array" ref="FG82">IFERROR(INDEX($AK$3:$AK$130,MATCH(1,($AP$3:$AP$130=$AR82&amp;$AQ82)*($AH$3:$AH$130=FG$3),0),0),"")</f>
        <v/>
      </c>
    </row>
    <row r="83" spans="2:163" ht="13.8" x14ac:dyDescent="0.25">
      <c r="B83" s="155">
        <f>dummy1!O89</f>
        <v>81</v>
      </c>
      <c r="C83" s="156">
        <f>dummy1!P89</f>
        <v>42041</v>
      </c>
      <c r="D83" s="157">
        <f>dummy1!Q89</f>
        <v>0.70833333333333337</v>
      </c>
      <c r="E83" s="155" t="str">
        <f>dummy1!R89</f>
        <v>Court 1</v>
      </c>
      <c r="AE83" s="156"/>
      <c r="AF83" s="156"/>
      <c r="AG83" s="155" t="str">
        <f t="shared" si="71"/>
        <v/>
      </c>
      <c r="AH83" s="155" t="str">
        <f t="shared" si="72"/>
        <v/>
      </c>
      <c r="AI83" s="155" t="str">
        <f t="shared" si="73"/>
        <v/>
      </c>
      <c r="AJ83" s="155" t="str">
        <f t="shared" si="74"/>
        <v/>
      </c>
      <c r="AK83" s="155" t="str">
        <f t="shared" si="75"/>
        <v/>
      </c>
      <c r="AL83" s="154">
        <f>IF(dummy1!B90=dummy1!B89,IF(dummy1!C90&gt;1,AL82,AL82+1),1)</f>
        <v>2</v>
      </c>
      <c r="AP83" s="155" t="str">
        <f t="shared" si="76"/>
        <v>2Court 1</v>
      </c>
      <c r="AQ83" s="155" t="str">
        <f t="shared" si="69"/>
        <v>Court 10</v>
      </c>
      <c r="AR83" s="155">
        <f t="shared" si="86"/>
        <v>7</v>
      </c>
      <c r="AS83" s="155">
        <f t="shared" ca="1" si="78"/>
        <v>10</v>
      </c>
      <c r="AT83" s="155">
        <f t="shared" ca="1" si="79"/>
        <v>0</v>
      </c>
      <c r="AU83" s="155">
        <f t="shared" ca="1" si="80"/>
        <v>0</v>
      </c>
      <c r="AV83" s="155">
        <f t="shared" ca="1" si="81"/>
        <v>0</v>
      </c>
      <c r="AW83" s="155">
        <f t="shared" ca="1" si="82"/>
        <v>0</v>
      </c>
      <c r="AX83" s="155">
        <f t="shared" ca="1" si="83"/>
        <v>0</v>
      </c>
      <c r="AY83" s="155">
        <f t="shared" ca="1" si="84"/>
        <v>0</v>
      </c>
      <c r="AZ83" s="157" t="str">
        <f t="array" aca="1" ref="AZ83" ca="1">IFERROR(INDEX($K$3:$K$18,MATCH(1,($AM$3:$AM$18=$AR83&amp;$AQ83)*($J$3:$J$18=AZ$3),0),0),"")</f>
        <v/>
      </c>
      <c r="BA83" s="159" t="str">
        <f t="array" aca="1" ref="BA83" ca="1">IFERROR(INDEX($I$3:$I$18,MATCH(1,($AM$3:$AM$18=$AR83&amp;$AQ83)*($J$3:$J$18=BA$3),0),0),"")</f>
        <v/>
      </c>
      <c r="BB83" s="157" t="str">
        <f t="array" aca="1" ref="BB83" ca="1">IFERROR(INDEX($L$3:$L$18,MATCH(1,($AM$3:$AM$18=$AR83&amp;$AQ83)*($J$3:$J$18=BB$3),0),0),"")</f>
        <v/>
      </c>
      <c r="BC83" s="157" t="str">
        <f t="array" aca="1" ref="BC83" ca="1">IFERROR(INDEX($M$3:$M$18,MATCH(1,($AM$3:$AM$18=$AR83&amp;$AQ83)*($J$3:$J$18=BC$3),0),0),"")</f>
        <v/>
      </c>
      <c r="BD83" s="157" t="str">
        <f t="array" aca="1" ref="BD83" ca="1">IFERROR(INDEX($K$3:$K$18,MATCH(1,($AM$3:$AM$18=$AR83&amp;$AQ83)*($J$3:$J$18=BD$3),0),0),"")</f>
        <v/>
      </c>
      <c r="BE83" s="159" t="str">
        <f t="array" aca="1" ref="BE83" ca="1">IFERROR(INDEX($I$3:$I$18,MATCH(1,($AM$3:$AM$18=$AR83&amp;$AQ83)*($J$3:$J$18=BE$3),0),0),"")</f>
        <v/>
      </c>
      <c r="BF83" s="157" t="str">
        <f t="array" aca="1" ref="BF83" ca="1">IFERROR(INDEX($L$3:$L$18,MATCH(1,($AM$3:$AM$18=$AR83&amp;$AQ83)*($J$3:$J$18=BF$3),0),0),"")</f>
        <v/>
      </c>
      <c r="BG83" s="157" t="str">
        <f t="array" aca="1" ref="BG83" ca="1">IFERROR(INDEX($M$3:$M$18,MATCH(1,($AM$3:$AM$18=$AR83&amp;$AQ83)*($J$3:$J$18=BG$3),0),0),"")</f>
        <v/>
      </c>
      <c r="BH83" s="157" t="str">
        <f t="array" aca="1" ref="BH83" ca="1">IFERROR(INDEX($K$3:$K$18,MATCH(1,($AM$3:$AM$18=$AR83&amp;$AQ83)*($J$3:$J$18=BH$3),0),0),"")</f>
        <v/>
      </c>
      <c r="BI83" s="159" t="str">
        <f t="array" aca="1" ref="BI83" ca="1">IFERROR(INDEX($I$3:$I$18,MATCH(1,($AM$3:$AM$18=$AR83&amp;$AQ83)*($J$3:$J$18=BI$3),0),0),"")</f>
        <v/>
      </c>
      <c r="BJ83" s="157" t="str">
        <f t="array" aca="1" ref="BJ83" ca="1">IFERROR(INDEX($L$3:$L$18,MATCH(1,($AM$3:$AM$18=$AR83&amp;$AQ83)*($J$3:$J$18=BJ$3),0),0),"")</f>
        <v/>
      </c>
      <c r="BK83" s="157" t="str">
        <f t="array" aca="1" ref="BK83" ca="1">IFERROR(INDEX($M$3:$M$18,MATCH(1,($AM$3:$AM$18=$AR83&amp;$AQ83)*($J$3:$J$18=BK$3),0),0),"")</f>
        <v/>
      </c>
      <c r="BL83" s="157" t="str">
        <f t="array" aca="1" ref="BL83" ca="1">IFERROR(INDEX($K$3:$K$18,MATCH(1,($AM$3:$AM$18=$AR83&amp;$AQ83)*($J$3:$J$18=BL$3),0),0),"")</f>
        <v/>
      </c>
      <c r="BM83" s="159" t="str">
        <f t="array" aca="1" ref="BM83" ca="1">IFERROR(INDEX($I$3:$I$18,MATCH(1,($AM$3:$AM$18=$AR83&amp;$AQ83)*($J$3:$J$18=BM$3),0),0),"")</f>
        <v/>
      </c>
      <c r="BN83" s="157" t="str">
        <f t="array" aca="1" ref="BN83" ca="1">IFERROR(INDEX($L$3:$L$18,MATCH(1,($AM$3:$AM$18=$AR83&amp;$AQ83)*($J$3:$J$18=BN$3),0),0),"")</f>
        <v/>
      </c>
      <c r="BO83" s="157" t="str">
        <f t="array" aca="1" ref="BO83" ca="1">IFERROR(INDEX($M$3:$M$18,MATCH(1,($AM$3:$AM$18=$AR83&amp;$AQ83)*($J$3:$J$18=BO$3),0),0),"")</f>
        <v/>
      </c>
      <c r="BP83" s="157" t="str">
        <f t="array" aca="1" ref="BP83" ca="1">IFERROR(INDEX($K$3:$K$18,MATCH(1,($AM$3:$AM$18=$AR83&amp;$AQ83)*($J$3:$J$18=BP$3),0),0),"")</f>
        <v/>
      </c>
      <c r="BQ83" s="159" t="str">
        <f t="array" aca="1" ref="BQ83" ca="1">IFERROR(INDEX($I$3:$I$18,MATCH(1,($AM$3:$AM$18=$AR83&amp;$AQ83)*($J$3:$J$18=BQ$3),0),0),"")</f>
        <v/>
      </c>
      <c r="BR83" s="157" t="str">
        <f t="array" aca="1" ref="BR83" ca="1">IFERROR(INDEX($L$3:$L$18,MATCH(1,($AM$3:$AM$18=$AR83&amp;$AQ83)*($J$3:$J$18=BR$3),0),0),"")</f>
        <v/>
      </c>
      <c r="BS83" s="157" t="str">
        <f t="array" aca="1" ref="BS83" ca="1">IFERROR(INDEX($M$3:$M$18,MATCH(1,($AM$3:$AM$18=$AR83&amp;$AQ83)*($J$3:$J$18=BS$3),0),0),"")</f>
        <v/>
      </c>
      <c r="BT83" s="157" t="str">
        <f t="array" aca="1" ref="BT83" ca="1">IFERROR(INDEX($K$3:$K$18,MATCH(1,($AM$3:$AM$18=$AR83&amp;$AQ83)*($J$3:$J$18=BT$3),0),0),"")</f>
        <v/>
      </c>
      <c r="BU83" s="159" t="str">
        <f t="array" aca="1" ref="BU83" ca="1">IFERROR(INDEX($I$3:$I$18,MATCH(1,($AM$3:$AM$18=$AR83&amp;$AQ83)*($J$3:$J$18=BU$3),0),0),"")</f>
        <v/>
      </c>
      <c r="BV83" s="157" t="str">
        <f t="array" aca="1" ref="BV83" ca="1">IFERROR(INDEX($L$3:$L$18,MATCH(1,($AM$3:$AM$18=$AR83&amp;$AQ83)*($J$3:$J$18=BV$3),0),0),"")</f>
        <v/>
      </c>
      <c r="BW83" s="157" t="str">
        <f t="array" aca="1" ref="BW83" ca="1">IFERROR(INDEX($M$3:$M$18,MATCH(1,($AM$3:$AM$18=$AR83&amp;$AQ83)*($J$3:$J$18=BW$3),0),0),"")</f>
        <v/>
      </c>
      <c r="BX83" s="157" t="str">
        <f t="array" aca="1" ref="BX83" ca="1">IFERROR(INDEX($K$3:$K$18,MATCH(1,($AM$3:$AM$18=$AR83&amp;$AQ83)*($J$3:$J$18=BX$3),0),0),"")</f>
        <v/>
      </c>
      <c r="BY83" s="159" t="str">
        <f t="array" aca="1" ref="BY83" ca="1">IFERROR(INDEX($I$3:$I$18,MATCH(1,($AM$3:$AM$18=$AR83&amp;$AQ83)*($J$3:$J$18=BY$3),0),0),"")</f>
        <v/>
      </c>
      <c r="BZ83" s="157" t="str">
        <f t="array" aca="1" ref="BZ83" ca="1">IFERROR(INDEX($L$3:$L$18,MATCH(1,($AM$3:$AM$18=$AR83&amp;$AQ83)*($J$3:$J$18=BZ$3),0),0),"")</f>
        <v/>
      </c>
      <c r="CA83" s="157" t="str">
        <f t="array" aca="1" ref="CA83" ca="1">IFERROR(INDEX($M$3:$M$18,MATCH(1,($AM$3:$AM$18=$AR83&amp;$AQ83)*($J$3:$J$18=CA$3),0),0),"")</f>
        <v/>
      </c>
      <c r="CB83" s="157" t="str">
        <f t="array" ref="CB83">IFERROR(INDEX($S$3:$S$34,MATCH(1,($AN$3:$AN$34=$AR83&amp;$AQ83)*($R$3:$R$34=CB$3),0),0),"")</f>
        <v/>
      </c>
      <c r="CC83" s="159" t="str">
        <f t="array" ref="CC83">IFERROR(INDEX($Q$3:$Q$34,MATCH(1,($AN$3:$AN$34=$AR83&amp;$AQ83)*($R$3:$R$34=CC$3),0),0),"")</f>
        <v/>
      </c>
      <c r="CD83" s="157" t="str">
        <f t="array" ref="CD83">IFERROR(INDEX($T$3:$T$34,MATCH(1,($AN$3:$AN$34=$AR83&amp;$AQ83)*($R$3:$R$34=CD$3),0),0),"")</f>
        <v/>
      </c>
      <c r="CE83" s="157" t="str">
        <f t="array" ref="CE83">IFERROR(INDEX($U$3:$U$34,MATCH(1,($AN$3:$AN$34=$AR83&amp;$AQ83)*($R$3:$R$34=CE$3),0),0),"")</f>
        <v/>
      </c>
      <c r="CF83" s="157" t="str">
        <f t="array" ref="CF83">IFERROR(INDEX($S$3:$S$34,MATCH(1,($AN$3:$AN$34=$AR83&amp;$AQ83)*($R$3:$R$34=CF$3),0),0),"")</f>
        <v/>
      </c>
      <c r="CG83" s="159" t="str">
        <f t="array" ref="CG83">IFERROR(INDEX($Q$3:$Q$34,MATCH(1,($AN$3:$AN$34=$AR83&amp;$AQ83)*($R$3:$R$34=CG$3),0),0),"")</f>
        <v/>
      </c>
      <c r="CH83" s="157" t="str">
        <f t="array" ref="CH83">IFERROR(INDEX($T$3:$T$34,MATCH(1,($AN$3:$AN$34=$AR83&amp;$AQ83)*($R$3:$R$34=CH$3),0),0),"")</f>
        <v/>
      </c>
      <c r="CI83" s="157" t="str">
        <f t="array" ref="CI83">IFERROR(INDEX($U$3:$U$34,MATCH(1,($AN$3:$AN$34=$AR83&amp;$AQ83)*($R$3:$R$34=CI$3),0),0),"")</f>
        <v/>
      </c>
      <c r="CJ83" s="157" t="str">
        <f t="array" ref="CJ83">IFERROR(INDEX($S$3:$S$34,MATCH(1,($AN$3:$AN$34=$AR83&amp;$AQ83)*($R$3:$R$34=CJ$3),0),0),"")</f>
        <v/>
      </c>
      <c r="CK83" s="159" t="str">
        <f t="array" ref="CK83">IFERROR(INDEX($Q$3:$Q$34,MATCH(1,($AN$3:$AN$34=$AR83&amp;$AQ83)*($R$3:$R$34=CK$3),0),0),"")</f>
        <v/>
      </c>
      <c r="CL83" s="157" t="str">
        <f t="array" ref="CL83">IFERROR(INDEX($T$3:$T$34,MATCH(1,($AN$3:$AN$34=$AR83&amp;$AQ83)*($R$3:$R$34=CL$3),0),0),"")</f>
        <v/>
      </c>
      <c r="CM83" s="157" t="str">
        <f t="array" ref="CM83">IFERROR(INDEX($U$3:$U$34,MATCH(1,($AN$3:$AN$34=$AR83&amp;$AQ83)*($R$3:$R$34=CM$3),0),0),"")</f>
        <v/>
      </c>
      <c r="CN83" s="157" t="str">
        <f t="array" ref="CN83">IFERROR(INDEX($S$3:$S$34,MATCH(1,($AN$3:$AN$34=$AR83&amp;$AQ83)*($R$3:$R$34=CN$3),0),0),"")</f>
        <v/>
      </c>
      <c r="CO83" s="159" t="str">
        <f t="array" ref="CO83">IFERROR(INDEX($Q$3:$Q$34,MATCH(1,($AN$3:$AN$34=$AR83&amp;$AQ83)*($R$3:$R$34=CO$3),0),0),"")</f>
        <v/>
      </c>
      <c r="CP83" s="157" t="str">
        <f t="array" ref="CP83">IFERROR(INDEX($T$3:$T$34,MATCH(1,($AN$3:$AN$34=$AR83&amp;$AQ83)*($R$3:$R$34=CP$3),0),0),"")</f>
        <v/>
      </c>
      <c r="CQ83" s="157" t="str">
        <f t="array" ref="CQ83">IFERROR(INDEX($U$3:$U$34,MATCH(1,($AN$3:$AN$34=$AR83&amp;$AQ83)*($R$3:$R$34=CQ$3),0),0),"")</f>
        <v/>
      </c>
      <c r="CR83" s="157" t="str">
        <f t="array" ref="CR83">IFERROR(INDEX($S$3:$S$34,MATCH(1,($AN$3:$AN$34=$AR83&amp;$AQ83)*($R$3:$R$34=CR$3),0),0),"")</f>
        <v/>
      </c>
      <c r="CS83" s="159" t="str">
        <f t="array" ref="CS83">IFERROR(INDEX($Q$3:$Q$34,MATCH(1,($AN$3:$AN$34=$AR83&amp;$AQ83)*($R$3:$R$34=CS$3),0),0),"")</f>
        <v/>
      </c>
      <c r="CT83" s="157" t="str">
        <f t="array" ref="CT83">IFERROR(INDEX($T$3:$T$34,MATCH(1,($AN$3:$AN$34=$AR83&amp;$AQ83)*($R$3:$R$34=CT$3),0),0),"")</f>
        <v/>
      </c>
      <c r="CU83" s="157" t="str">
        <f t="array" ref="CU83">IFERROR(INDEX($U$3:$U$34,MATCH(1,($AN$3:$AN$34=$AR83&amp;$AQ83)*($R$3:$R$34=CU$3),0),0),"")</f>
        <v/>
      </c>
      <c r="CV83" s="157" t="str">
        <f t="array" ref="CV83">IFERROR(INDEX($S$3:$S$34,MATCH(1,($AN$3:$AN$34=$AR83&amp;$AQ83)*($R$3:$R$34=CV$3),0),0),"")</f>
        <v/>
      </c>
      <c r="CW83" s="159" t="str">
        <f t="array" ref="CW83">IFERROR(INDEX($Q$3:$Q$34,MATCH(1,($AN$3:$AN$34=$AR83&amp;$AQ83)*($R$3:$R$34=CW$3),0),0),"")</f>
        <v/>
      </c>
      <c r="CX83" s="157" t="str">
        <f t="array" ref="CX83">IFERROR(INDEX($T$3:$T$34,MATCH(1,($AN$3:$AN$34=$AR83&amp;$AQ83)*($R$3:$R$34=CX$3),0),0),"")</f>
        <v/>
      </c>
      <c r="CY83" s="157" t="str">
        <f t="array" ref="CY83">IFERROR(INDEX($U$3:$U$34,MATCH(1,($AN$3:$AN$34=$AR83&amp;$AQ83)*($R$3:$R$34=CY$3),0),0),"")</f>
        <v/>
      </c>
      <c r="CZ83" s="157" t="str">
        <f t="array" ref="CZ83">IFERROR(INDEX($S$3:$S$34,MATCH(1,($AN$3:$AN$34=$AR83&amp;$AQ83)*($R$3:$R$34=CZ$3),0),0),"")</f>
        <v/>
      </c>
      <c r="DA83" s="159" t="str">
        <f t="array" ref="DA83">IFERROR(INDEX($Q$3:$Q$34,MATCH(1,($AN$3:$AN$34=$AR83&amp;$AQ83)*($R$3:$R$34=DA$3),0),0),"")</f>
        <v/>
      </c>
      <c r="DB83" s="157" t="str">
        <f t="array" ref="DB83">IFERROR(INDEX($T$3:$T$34,MATCH(1,($AN$3:$AN$34=$AR83&amp;$AQ83)*($R$3:$R$34=DB$3),0),0),"")</f>
        <v/>
      </c>
      <c r="DC83" s="157" t="str">
        <f t="array" ref="DC83">IFERROR(INDEX($U$3:$U$34,MATCH(1,($AN$3:$AN$34=$AR83&amp;$AQ83)*($R$3:$R$34=DC$3),0),0),"")</f>
        <v/>
      </c>
      <c r="DD83" s="157" t="str">
        <f t="array" ref="DD83">IFERROR(INDEX($AA$3:$AA$66,MATCH(1,($AO$3:$AO$66=$AR83&amp;$AQ83)*($Z$3:$Z$66=DD$3),0),0),"")</f>
        <v/>
      </c>
      <c r="DE83" s="159" t="str">
        <f t="array" ref="DE83">IFERROR(INDEX($Y$3:$Y$66,MATCH(1,($AO$3:$AO$66=$AR83&amp;$AQ83)*($Z$3:$Z$66=DE$3),0),0),"")</f>
        <v/>
      </c>
      <c r="DF83" s="157" t="str">
        <f t="array" ref="DF83">IFERROR(INDEX($AB$3:$AB$66,MATCH(1,($AO$3:$AO$66=$AR83&amp;$AQ83)*($Z$3:$Z$66=DF$3),0),0),"")</f>
        <v/>
      </c>
      <c r="DG83" s="157" t="str">
        <f t="array" ref="DG83">IFERROR(INDEX($AC$3:$AC$66,MATCH(1,($AO$3:$AO$66=$AR83&amp;$AQ83)*($Z$3:$Z$66=DG$3),0),0),"")</f>
        <v/>
      </c>
      <c r="DH83" s="157" t="str">
        <f t="array" ref="DH83">IFERROR(INDEX($AA$3:$AA$66,MATCH(1,($AO$3:$AO$66=$AR83&amp;$AQ83)*($Z$3:$Z$66=DH$3),0),0),"")</f>
        <v/>
      </c>
      <c r="DI83" s="159" t="str">
        <f t="array" ref="DI83">IFERROR(INDEX($Y$3:$Y$66,MATCH(1,($AO$3:$AO$66=$AR83&amp;$AQ83)*($Z$3:$Z$66=DI$3),0),0),"")</f>
        <v/>
      </c>
      <c r="DJ83" s="157" t="str">
        <f t="array" ref="DJ83">IFERROR(INDEX($AB$3:$AB$66,MATCH(1,($AO$3:$AO$66=$AR83&amp;$AQ83)*($Z$3:$Z$66=DJ$3),0),0),"")</f>
        <v/>
      </c>
      <c r="DK83" s="157" t="str">
        <f t="array" ref="DK83">IFERROR(INDEX($AC$3:$AC$66,MATCH(1,($AO$3:$AO$66=$AR83&amp;$AQ83)*($Z$3:$Z$66=DK$3),0),0),"")</f>
        <v/>
      </c>
      <c r="DL83" s="157" t="str">
        <f t="array" ref="DL83">IFERROR(INDEX($AA$3:$AA$66,MATCH(1,($AO$3:$AO$66=$AR83&amp;$AQ83)*($Z$3:$Z$66=DL$3),0),0),"")</f>
        <v/>
      </c>
      <c r="DM83" s="159" t="str">
        <f t="array" ref="DM83">IFERROR(INDEX($Y$3:$Y$66,MATCH(1,($AO$3:$AO$66=$AR83&amp;$AQ83)*($Z$3:$Z$66=DM$3),0),0),"")</f>
        <v/>
      </c>
      <c r="DN83" s="157" t="str">
        <f t="array" ref="DN83">IFERROR(INDEX($AB$3:$AB$66,MATCH(1,($AO$3:$AO$66=$AR83&amp;$AQ83)*($Z$3:$Z$66=DN$3),0),0),"")</f>
        <v/>
      </c>
      <c r="DO83" s="157" t="str">
        <f t="array" ref="DO83">IFERROR(INDEX($AC$3:$AC$66,MATCH(1,($AO$3:$AO$66=$AR83&amp;$AQ83)*($Z$3:$Z$66=DO$3),0),0),"")</f>
        <v/>
      </c>
      <c r="DP83" s="157" t="str">
        <f t="array" ref="DP83">IFERROR(INDEX($AA$3:$AA$66,MATCH(1,($AO$3:$AO$66=$AR83&amp;$AQ83)*($Z$3:$Z$66=DP$3),0),0),"")</f>
        <v/>
      </c>
      <c r="DQ83" s="159" t="str">
        <f t="array" ref="DQ83">IFERROR(INDEX($Y$3:$Y$66,MATCH(1,($AO$3:$AO$66=$AR83&amp;$AQ83)*($Z$3:$Z$66=DQ$3),0),0),"")</f>
        <v/>
      </c>
      <c r="DR83" s="157" t="str">
        <f t="array" ref="DR83">IFERROR(INDEX($AB$3:$AB$66,MATCH(1,($AO$3:$AO$66=$AR83&amp;$AQ83)*($Z$3:$Z$66=DR$3),0),0),"")</f>
        <v/>
      </c>
      <c r="DS83" s="157" t="str">
        <f t="array" ref="DS83">IFERROR(INDEX($AC$3:$AC$66,MATCH(1,($AO$3:$AO$66=$AR83&amp;$AQ83)*($Z$3:$Z$66=DS$3),0),0),"")</f>
        <v/>
      </c>
      <c r="DT83" s="157" t="str">
        <f t="array" ref="DT83">IFERROR(INDEX($AA$3:$AA$66,MATCH(1,($AO$3:$AO$66=$AR83&amp;$AQ83)*($Z$3:$Z$66=DT$3),0),0),"")</f>
        <v/>
      </c>
      <c r="DU83" s="159" t="str">
        <f t="array" ref="DU83">IFERROR(INDEX($Y$3:$Y$66,MATCH(1,($AO$3:$AO$66=$AR83&amp;$AQ83)*($Z$3:$Z$66=DU$3),0),0),"")</f>
        <v/>
      </c>
      <c r="DV83" s="157" t="str">
        <f t="array" ref="DV83">IFERROR(INDEX($AB$3:$AB$66,MATCH(1,($AO$3:$AO$66=$AR83&amp;$AQ83)*($Z$3:$Z$66=DV$3),0),0),"")</f>
        <v/>
      </c>
      <c r="DW83" s="157" t="str">
        <f t="array" ref="DW83">IFERROR(INDEX($AC$3:$AC$66,MATCH(1,($AO$3:$AO$66=$AR83&amp;$AQ83)*($Z$3:$Z$66=DW$3),0),0),"")</f>
        <v/>
      </c>
      <c r="DX83" s="157" t="str">
        <f t="array" ref="DX83">IFERROR(INDEX($AA$3:$AA$66,MATCH(1,($AO$3:$AO$66=$AR83&amp;$AQ83)*($Z$3:$Z$66=DX$3),0),0),"")</f>
        <v/>
      </c>
      <c r="DY83" s="159" t="str">
        <f t="array" ref="DY83">IFERROR(INDEX($Y$3:$Y$66,MATCH(1,($AO$3:$AO$66=$AR83&amp;$AQ83)*($Z$3:$Z$66=DY$3),0),0),"")</f>
        <v/>
      </c>
      <c r="DZ83" s="157" t="str">
        <f t="array" ref="DZ83">IFERROR(INDEX($AB$3:$AB$66,MATCH(1,($AO$3:$AO$66=$AR83&amp;$AQ83)*($Z$3:$Z$66=DZ$3),0),0),"")</f>
        <v/>
      </c>
      <c r="EA83" s="157" t="str">
        <f t="array" ref="EA83">IFERROR(INDEX($AC$3:$AC$66,MATCH(1,($AO$3:$AO$66=$AR83&amp;$AQ83)*($Z$3:$Z$66=EA$3),0),0),"")</f>
        <v/>
      </c>
      <c r="EB83" s="157" t="str">
        <f t="array" ref="EB83">IFERROR(INDEX($AA$3:$AA$66,MATCH(1,($AO$3:$AO$66=$AR83&amp;$AQ83)*($Z$3:$Z$66=EB$3),0),0),"")</f>
        <v/>
      </c>
      <c r="EC83" s="159" t="str">
        <f t="array" ref="EC83">IFERROR(INDEX($Y$3:$Y$66,MATCH(1,($AO$3:$AO$66=$AR83&amp;$AQ83)*($Z$3:$Z$66=EC$3),0),0),"")</f>
        <v/>
      </c>
      <c r="ED83" s="157" t="str">
        <f t="array" ref="ED83">IFERROR(INDEX($AB$3:$AB$66,MATCH(1,($AO$3:$AO$66=$AR83&amp;$AQ83)*($Z$3:$Z$66=ED$3),0),0),"")</f>
        <v/>
      </c>
      <c r="EE83" s="157" t="str">
        <f t="array" ref="EE83">IFERROR(INDEX($AC$3:$AC$66,MATCH(1,($AO$3:$AO$66=$AR83&amp;$AQ83)*($Z$3:$Z$66=EE$3),0),0),"")</f>
        <v/>
      </c>
      <c r="EF83" s="157" t="str">
        <f t="array" ref="EF83">IFERROR(INDEX($AI$3:$AI$130,MATCH(1,($AP$3:$AP$130=$AR83&amp;$AQ83)*($AH$3:$AH$130=EF$3),0),0),"")</f>
        <v/>
      </c>
      <c r="EG83" s="159" t="str">
        <f t="array" ref="EG83">IFERROR(INDEX($AG$3:$AG$130,MATCH(1,($AP$3:$AP$130=$AR83&amp;$AQ83)*($AH$3:$AH$130=EG$3),0),0),"")</f>
        <v/>
      </c>
      <c r="EH83" s="157" t="str">
        <f t="array" ref="EH83">IFERROR(INDEX($AJ$3:$AJ$130,MATCH(1,($AP$3:$AP$130=$AR83&amp;$AQ83)*($AH$3:$AH$130=EH$3),0),0),"")</f>
        <v/>
      </c>
      <c r="EI83" s="157" t="str">
        <f t="array" ref="EI83">IFERROR(INDEX($AK$3:$AK$130,MATCH(1,($AP$3:$AP$130=$AR83&amp;$AQ83)*($AH$3:$AH$130=EI$3),0),0),"")</f>
        <v/>
      </c>
      <c r="EJ83" s="157" t="str">
        <f t="array" ref="EJ83">IFERROR(INDEX($AI$3:$AI$130,MATCH(1,($AP$3:$AP$130=$AR83&amp;$AQ83)*($AH$3:$AH$130=EJ$3),0),0),"")</f>
        <v/>
      </c>
      <c r="EK83" s="159" t="str">
        <f t="array" ref="EK83">IFERROR(INDEX($AG$3:$AG$130,MATCH(1,($AP$3:$AP$130=$AR83&amp;$AQ83)*($AH$3:$AH$130=EK$3),0),0),"")</f>
        <v/>
      </c>
      <c r="EL83" s="157" t="str">
        <f t="array" ref="EL83">IFERROR(INDEX($AJ$3:$AJ$130,MATCH(1,($AP$3:$AP$130=$AR83&amp;$AQ83)*($AH$3:$AH$130=EL$3),0),0),"")</f>
        <v/>
      </c>
      <c r="EM83" s="157" t="str">
        <f t="array" ref="EM83">IFERROR(INDEX($AK$3:$AK$130,MATCH(1,($AP$3:$AP$130=$AR83&amp;$AQ83)*($AH$3:$AH$130=EM$3),0),0),"")</f>
        <v/>
      </c>
      <c r="EN83" s="157" t="str">
        <f t="array" ref="EN83">IFERROR(INDEX($AI$3:$AI$130,MATCH(1,($AP$3:$AP$130=$AR83&amp;$AQ83)*($AH$3:$AH$130=EN$3),0),0),"")</f>
        <v/>
      </c>
      <c r="EO83" s="159" t="str">
        <f t="array" ref="EO83">IFERROR(INDEX($AG$3:$AG$130,MATCH(1,($AP$3:$AP$130=$AR83&amp;$AQ83)*($AH$3:$AH$130=EO$3),0),0),"")</f>
        <v/>
      </c>
      <c r="EP83" s="157" t="str">
        <f t="array" ref="EP83">IFERROR(INDEX($AJ$3:$AJ$130,MATCH(1,($AP$3:$AP$130=$AR83&amp;$AQ83)*($AH$3:$AH$130=EP$3),0),0),"")</f>
        <v/>
      </c>
      <c r="EQ83" s="157" t="str">
        <f t="array" ref="EQ83">IFERROR(INDEX($AK$3:$AK$130,MATCH(1,($AP$3:$AP$130=$AR83&amp;$AQ83)*($AH$3:$AH$130=EQ$3),0),0),"")</f>
        <v/>
      </c>
      <c r="ER83" s="157" t="str">
        <f t="array" ref="ER83">IFERROR(INDEX($AI$3:$AI$130,MATCH(1,($AP$3:$AP$130=$AR83&amp;$AQ83)*($AH$3:$AH$130=ER$3),0),0),"")</f>
        <v/>
      </c>
      <c r="ES83" s="159" t="str">
        <f t="array" ref="ES83">IFERROR(INDEX($AG$3:$AG$130,MATCH(1,($AP$3:$AP$130=$AR83&amp;$AQ83)*($AH$3:$AH$130=ES$3),0),0),"")</f>
        <v/>
      </c>
      <c r="ET83" s="157" t="str">
        <f t="array" ref="ET83">IFERROR(INDEX($AJ$3:$AJ$130,MATCH(1,($AP$3:$AP$130=$AR83&amp;$AQ83)*($AH$3:$AH$130=ET$3),0),0),"")</f>
        <v/>
      </c>
      <c r="EU83" s="157" t="str">
        <f t="array" ref="EU83">IFERROR(INDEX($AK$3:$AK$130,MATCH(1,($AP$3:$AP$130=$AR83&amp;$AQ83)*($AH$3:$AH$130=EU$3),0),0),"")</f>
        <v/>
      </c>
      <c r="EV83" s="157" t="str">
        <f t="array" ref="EV83">IFERROR(INDEX($AI$3:$AI$130,MATCH(1,($AP$3:$AP$130=$AR83&amp;$AQ83)*($AH$3:$AH$130=EV$3),0),0),"")</f>
        <v/>
      </c>
      <c r="EW83" s="159" t="str">
        <f t="array" ref="EW83">IFERROR(INDEX($AG$3:$AG$130,MATCH(1,($AP$3:$AP$130=$AR83&amp;$AQ83)*($AH$3:$AH$130=EW$3),0),0),"")</f>
        <v/>
      </c>
      <c r="EX83" s="157" t="str">
        <f t="array" ref="EX83">IFERROR(INDEX($AJ$3:$AJ$130,MATCH(1,($AP$3:$AP$130=$AR83&amp;$AQ83)*($AH$3:$AH$130=EX$3),0),0),"")</f>
        <v/>
      </c>
      <c r="EY83" s="157" t="str">
        <f t="array" ref="EY83">IFERROR(INDEX($AK$3:$AK$130,MATCH(1,($AP$3:$AP$130=$AR83&amp;$AQ83)*($AH$3:$AH$130=EY$3),0),0),"")</f>
        <v/>
      </c>
      <c r="EZ83" s="157" t="str">
        <f t="array" ref="EZ83">IFERROR(INDEX($AI$3:$AI$130,MATCH(1,($AP$3:$AP$130=$AR83&amp;$AQ83)*($AH$3:$AH$130=EZ$3),0),0),"")</f>
        <v/>
      </c>
      <c r="FA83" s="159" t="str">
        <f t="array" ref="FA83">IFERROR(INDEX($AG$3:$AG$130,MATCH(1,($AP$3:$AP$130=$AR83&amp;$AQ83)*($AH$3:$AH$130=FA$3),0),0),"")</f>
        <v/>
      </c>
      <c r="FB83" s="157" t="str">
        <f t="array" ref="FB83">IFERROR(INDEX($AJ$3:$AJ$130,MATCH(1,($AP$3:$AP$130=$AR83&amp;$AQ83)*($AH$3:$AH$130=FB$3),0),0),"")</f>
        <v/>
      </c>
      <c r="FC83" s="157" t="str">
        <f t="array" ref="FC83">IFERROR(INDEX($AK$3:$AK$130,MATCH(1,($AP$3:$AP$130=$AR83&amp;$AQ83)*($AH$3:$AH$130=FC$3),0),0),"")</f>
        <v/>
      </c>
      <c r="FD83" s="157" t="str">
        <f t="array" ref="FD83">IFERROR(INDEX($AI$3:$AI$130,MATCH(1,($AP$3:$AP$130=$AR83&amp;$AQ83)*($AH$3:$AH$130=FD$3),0),0),"")</f>
        <v/>
      </c>
      <c r="FE83" s="159" t="str">
        <f t="array" ref="FE83">IFERROR(INDEX($AG$3:$AG$130,MATCH(1,($AP$3:$AP$130=$AR83&amp;$AQ83)*($AH$3:$AH$130=FE$3),0),0),"")</f>
        <v/>
      </c>
      <c r="FF83" s="157" t="str">
        <f t="array" ref="FF83">IFERROR(INDEX($AJ$3:$AJ$130,MATCH(1,($AP$3:$AP$130=$AR83&amp;$AQ83)*($AH$3:$AH$130=FF$3),0),0),"")</f>
        <v/>
      </c>
      <c r="FG83" s="157" t="str">
        <f t="array" ref="FG83">IFERROR(INDEX($AK$3:$AK$130,MATCH(1,($AP$3:$AP$130=$AR83&amp;$AQ83)*($AH$3:$AH$130=FG$3),0),0),"")</f>
        <v/>
      </c>
    </row>
    <row r="84" spans="2:163" ht="13.8" x14ac:dyDescent="0.25">
      <c r="B84" s="155">
        <f>dummy1!O90</f>
        <v>82</v>
      </c>
      <c r="C84" s="156">
        <f>dummy1!P90</f>
        <v>42041</v>
      </c>
      <c r="D84" s="157">
        <f>dummy1!Q90</f>
        <v>0.70833333333333337</v>
      </c>
      <c r="E84" s="155" t="str">
        <f>dummy1!R90</f>
        <v>Court 2</v>
      </c>
      <c r="AE84" s="156"/>
      <c r="AF84" s="156"/>
      <c r="AG84" s="155" t="str">
        <f t="shared" si="71"/>
        <v/>
      </c>
      <c r="AH84" s="155" t="str">
        <f t="shared" si="72"/>
        <v/>
      </c>
      <c r="AI84" s="155" t="str">
        <f t="shared" si="73"/>
        <v/>
      </c>
      <c r="AJ84" s="155" t="str">
        <f t="shared" si="74"/>
        <v/>
      </c>
      <c r="AK84" s="155" t="str">
        <f t="shared" si="75"/>
        <v/>
      </c>
      <c r="AL84" s="154">
        <f>IF(dummy1!B91=dummy1!B90,IF(dummy1!C91&gt;1,AL83,AL83+1),1)</f>
        <v>2</v>
      </c>
      <c r="AP84" s="155" t="str">
        <f t="shared" si="76"/>
        <v>2Court 2</v>
      </c>
      <c r="AQ84" s="155" t="str">
        <f t="shared" si="69"/>
        <v>Court 10</v>
      </c>
      <c r="AR84" s="155">
        <f t="shared" si="86"/>
        <v>8</v>
      </c>
      <c r="AS84" s="155">
        <f t="shared" ca="1" si="78"/>
        <v>10</v>
      </c>
      <c r="AT84" s="155">
        <f t="shared" ca="1" si="79"/>
        <v>0</v>
      </c>
      <c r="AU84" s="155">
        <f t="shared" ca="1" si="80"/>
        <v>0</v>
      </c>
      <c r="AV84" s="155">
        <f t="shared" ca="1" si="81"/>
        <v>0</v>
      </c>
      <c r="AW84" s="155">
        <f t="shared" ca="1" si="82"/>
        <v>0</v>
      </c>
      <c r="AX84" s="155">
        <f t="shared" ca="1" si="83"/>
        <v>0</v>
      </c>
      <c r="AY84" s="155">
        <f t="shared" ca="1" si="84"/>
        <v>0</v>
      </c>
      <c r="AZ84" s="157" t="str">
        <f t="array" aca="1" ref="AZ84" ca="1">IFERROR(INDEX($K$3:$K$18,MATCH(1,($AM$3:$AM$18=$AR84&amp;$AQ84)*($J$3:$J$18=AZ$3),0),0),"")</f>
        <v/>
      </c>
      <c r="BA84" s="159" t="str">
        <f t="array" aca="1" ref="BA84" ca="1">IFERROR(INDEX($I$3:$I$18,MATCH(1,($AM$3:$AM$18=$AR84&amp;$AQ84)*($J$3:$J$18=BA$3),0),0),"")</f>
        <v/>
      </c>
      <c r="BB84" s="157" t="str">
        <f t="array" aca="1" ref="BB84" ca="1">IFERROR(INDEX($L$3:$L$18,MATCH(1,($AM$3:$AM$18=$AR84&amp;$AQ84)*($J$3:$J$18=BB$3),0),0),"")</f>
        <v/>
      </c>
      <c r="BC84" s="157" t="str">
        <f t="array" aca="1" ref="BC84" ca="1">IFERROR(INDEX($M$3:$M$18,MATCH(1,($AM$3:$AM$18=$AR84&amp;$AQ84)*($J$3:$J$18=BC$3),0),0),"")</f>
        <v/>
      </c>
      <c r="BD84" s="157" t="str">
        <f t="array" aca="1" ref="BD84" ca="1">IFERROR(INDEX($K$3:$K$18,MATCH(1,($AM$3:$AM$18=$AR84&amp;$AQ84)*($J$3:$J$18=BD$3),0),0),"")</f>
        <v/>
      </c>
      <c r="BE84" s="159" t="str">
        <f t="array" aca="1" ref="BE84" ca="1">IFERROR(INDEX($I$3:$I$18,MATCH(1,($AM$3:$AM$18=$AR84&amp;$AQ84)*($J$3:$J$18=BE$3),0),0),"")</f>
        <v/>
      </c>
      <c r="BF84" s="157" t="str">
        <f t="array" aca="1" ref="BF84" ca="1">IFERROR(INDEX($L$3:$L$18,MATCH(1,($AM$3:$AM$18=$AR84&amp;$AQ84)*($J$3:$J$18=BF$3),0),0),"")</f>
        <v/>
      </c>
      <c r="BG84" s="157" t="str">
        <f t="array" aca="1" ref="BG84" ca="1">IFERROR(INDEX($M$3:$M$18,MATCH(1,($AM$3:$AM$18=$AR84&amp;$AQ84)*($J$3:$J$18=BG$3),0),0),"")</f>
        <v/>
      </c>
      <c r="BH84" s="157" t="str">
        <f t="array" aca="1" ref="BH84" ca="1">IFERROR(INDEX($K$3:$K$18,MATCH(1,($AM$3:$AM$18=$AR84&amp;$AQ84)*($J$3:$J$18=BH$3),0),0),"")</f>
        <v/>
      </c>
      <c r="BI84" s="159" t="str">
        <f t="array" aca="1" ref="BI84" ca="1">IFERROR(INDEX($I$3:$I$18,MATCH(1,($AM$3:$AM$18=$AR84&amp;$AQ84)*($J$3:$J$18=BI$3),0),0),"")</f>
        <v/>
      </c>
      <c r="BJ84" s="157" t="str">
        <f t="array" aca="1" ref="BJ84" ca="1">IFERROR(INDEX($L$3:$L$18,MATCH(1,($AM$3:$AM$18=$AR84&amp;$AQ84)*($J$3:$J$18=BJ$3),0),0),"")</f>
        <v/>
      </c>
      <c r="BK84" s="157" t="str">
        <f t="array" aca="1" ref="BK84" ca="1">IFERROR(INDEX($M$3:$M$18,MATCH(1,($AM$3:$AM$18=$AR84&amp;$AQ84)*($J$3:$J$18=BK$3),0),0),"")</f>
        <v/>
      </c>
      <c r="BL84" s="157" t="str">
        <f t="array" aca="1" ref="BL84" ca="1">IFERROR(INDEX($K$3:$K$18,MATCH(1,($AM$3:$AM$18=$AR84&amp;$AQ84)*($J$3:$J$18=BL$3),0),0),"")</f>
        <v/>
      </c>
      <c r="BM84" s="159" t="str">
        <f t="array" aca="1" ref="BM84" ca="1">IFERROR(INDEX($I$3:$I$18,MATCH(1,($AM$3:$AM$18=$AR84&amp;$AQ84)*($J$3:$J$18=BM$3),0),0),"")</f>
        <v/>
      </c>
      <c r="BN84" s="157" t="str">
        <f t="array" aca="1" ref="BN84" ca="1">IFERROR(INDEX($L$3:$L$18,MATCH(1,($AM$3:$AM$18=$AR84&amp;$AQ84)*($J$3:$J$18=BN$3),0),0),"")</f>
        <v/>
      </c>
      <c r="BO84" s="157" t="str">
        <f t="array" aca="1" ref="BO84" ca="1">IFERROR(INDEX($M$3:$M$18,MATCH(1,($AM$3:$AM$18=$AR84&amp;$AQ84)*($J$3:$J$18=BO$3),0),0),"")</f>
        <v/>
      </c>
      <c r="BP84" s="157" t="str">
        <f t="array" aca="1" ref="BP84" ca="1">IFERROR(INDEX($K$3:$K$18,MATCH(1,($AM$3:$AM$18=$AR84&amp;$AQ84)*($J$3:$J$18=BP$3),0),0),"")</f>
        <v/>
      </c>
      <c r="BQ84" s="159" t="str">
        <f t="array" aca="1" ref="BQ84" ca="1">IFERROR(INDEX($I$3:$I$18,MATCH(1,($AM$3:$AM$18=$AR84&amp;$AQ84)*($J$3:$J$18=BQ$3),0),0),"")</f>
        <v/>
      </c>
      <c r="BR84" s="157" t="str">
        <f t="array" aca="1" ref="BR84" ca="1">IFERROR(INDEX($L$3:$L$18,MATCH(1,($AM$3:$AM$18=$AR84&amp;$AQ84)*($J$3:$J$18=BR$3),0),0),"")</f>
        <v/>
      </c>
      <c r="BS84" s="157" t="str">
        <f t="array" aca="1" ref="BS84" ca="1">IFERROR(INDEX($M$3:$M$18,MATCH(1,($AM$3:$AM$18=$AR84&amp;$AQ84)*($J$3:$J$18=BS$3),0),0),"")</f>
        <v/>
      </c>
      <c r="BT84" s="157" t="str">
        <f t="array" aca="1" ref="BT84" ca="1">IFERROR(INDEX($K$3:$K$18,MATCH(1,($AM$3:$AM$18=$AR84&amp;$AQ84)*($J$3:$J$18=BT$3),0),0),"")</f>
        <v/>
      </c>
      <c r="BU84" s="159" t="str">
        <f t="array" aca="1" ref="BU84" ca="1">IFERROR(INDEX($I$3:$I$18,MATCH(1,($AM$3:$AM$18=$AR84&amp;$AQ84)*($J$3:$J$18=BU$3),0),0),"")</f>
        <v/>
      </c>
      <c r="BV84" s="157" t="str">
        <f t="array" aca="1" ref="BV84" ca="1">IFERROR(INDEX($L$3:$L$18,MATCH(1,($AM$3:$AM$18=$AR84&amp;$AQ84)*($J$3:$J$18=BV$3),0),0),"")</f>
        <v/>
      </c>
      <c r="BW84" s="157" t="str">
        <f t="array" aca="1" ref="BW84" ca="1">IFERROR(INDEX($M$3:$M$18,MATCH(1,($AM$3:$AM$18=$AR84&amp;$AQ84)*($J$3:$J$18=BW$3),0),0),"")</f>
        <v/>
      </c>
      <c r="BX84" s="157" t="str">
        <f t="array" aca="1" ref="BX84" ca="1">IFERROR(INDEX($K$3:$K$18,MATCH(1,($AM$3:$AM$18=$AR84&amp;$AQ84)*($J$3:$J$18=BX$3),0),0),"")</f>
        <v/>
      </c>
      <c r="BY84" s="159" t="str">
        <f t="array" aca="1" ref="BY84" ca="1">IFERROR(INDEX($I$3:$I$18,MATCH(1,($AM$3:$AM$18=$AR84&amp;$AQ84)*($J$3:$J$18=BY$3),0),0),"")</f>
        <v/>
      </c>
      <c r="BZ84" s="157" t="str">
        <f t="array" aca="1" ref="BZ84" ca="1">IFERROR(INDEX($L$3:$L$18,MATCH(1,($AM$3:$AM$18=$AR84&amp;$AQ84)*($J$3:$J$18=BZ$3),0),0),"")</f>
        <v/>
      </c>
      <c r="CA84" s="157" t="str">
        <f t="array" aca="1" ref="CA84" ca="1">IFERROR(INDEX($M$3:$M$18,MATCH(1,($AM$3:$AM$18=$AR84&amp;$AQ84)*($J$3:$J$18=CA$3),0),0),"")</f>
        <v/>
      </c>
      <c r="CB84" s="157" t="str">
        <f t="array" ref="CB84">IFERROR(INDEX($S$3:$S$34,MATCH(1,($AN$3:$AN$34=$AR84&amp;$AQ84)*($R$3:$R$34=CB$3),0),0),"")</f>
        <v/>
      </c>
      <c r="CC84" s="159" t="str">
        <f t="array" ref="CC84">IFERROR(INDEX($Q$3:$Q$34,MATCH(1,($AN$3:$AN$34=$AR84&amp;$AQ84)*($R$3:$R$34=CC$3),0),0),"")</f>
        <v/>
      </c>
      <c r="CD84" s="157" t="str">
        <f t="array" ref="CD84">IFERROR(INDEX($T$3:$T$34,MATCH(1,($AN$3:$AN$34=$AR84&amp;$AQ84)*($R$3:$R$34=CD$3),0),0),"")</f>
        <v/>
      </c>
      <c r="CE84" s="157" t="str">
        <f t="array" ref="CE84">IFERROR(INDEX($U$3:$U$34,MATCH(1,($AN$3:$AN$34=$AR84&amp;$AQ84)*($R$3:$R$34=CE$3),0),0),"")</f>
        <v/>
      </c>
      <c r="CF84" s="157" t="str">
        <f t="array" ref="CF84">IFERROR(INDEX($S$3:$S$34,MATCH(1,($AN$3:$AN$34=$AR84&amp;$AQ84)*($R$3:$R$34=CF$3),0),0),"")</f>
        <v/>
      </c>
      <c r="CG84" s="159" t="str">
        <f t="array" ref="CG84">IFERROR(INDEX($Q$3:$Q$34,MATCH(1,($AN$3:$AN$34=$AR84&amp;$AQ84)*($R$3:$R$34=CG$3),0),0),"")</f>
        <v/>
      </c>
      <c r="CH84" s="157" t="str">
        <f t="array" ref="CH84">IFERROR(INDEX($T$3:$T$34,MATCH(1,($AN$3:$AN$34=$AR84&amp;$AQ84)*($R$3:$R$34=CH$3),0),0),"")</f>
        <v/>
      </c>
      <c r="CI84" s="157" t="str">
        <f t="array" ref="CI84">IFERROR(INDEX($U$3:$U$34,MATCH(1,($AN$3:$AN$34=$AR84&amp;$AQ84)*($R$3:$R$34=CI$3),0),0),"")</f>
        <v/>
      </c>
      <c r="CJ84" s="157" t="str">
        <f t="array" ref="CJ84">IFERROR(INDEX($S$3:$S$34,MATCH(1,($AN$3:$AN$34=$AR84&amp;$AQ84)*($R$3:$R$34=CJ$3),0),0),"")</f>
        <v/>
      </c>
      <c r="CK84" s="159" t="str">
        <f t="array" ref="CK84">IFERROR(INDEX($Q$3:$Q$34,MATCH(1,($AN$3:$AN$34=$AR84&amp;$AQ84)*($R$3:$R$34=CK$3),0),0),"")</f>
        <v/>
      </c>
      <c r="CL84" s="157" t="str">
        <f t="array" ref="CL84">IFERROR(INDEX($T$3:$T$34,MATCH(1,($AN$3:$AN$34=$AR84&amp;$AQ84)*($R$3:$R$34=CL$3),0),0),"")</f>
        <v/>
      </c>
      <c r="CM84" s="157" t="str">
        <f t="array" ref="CM84">IFERROR(INDEX($U$3:$U$34,MATCH(1,($AN$3:$AN$34=$AR84&amp;$AQ84)*($R$3:$R$34=CM$3),0),0),"")</f>
        <v/>
      </c>
      <c r="CN84" s="157" t="str">
        <f t="array" ref="CN84">IFERROR(INDEX($S$3:$S$34,MATCH(1,($AN$3:$AN$34=$AR84&amp;$AQ84)*($R$3:$R$34=CN$3),0),0),"")</f>
        <v/>
      </c>
      <c r="CO84" s="159" t="str">
        <f t="array" ref="CO84">IFERROR(INDEX($Q$3:$Q$34,MATCH(1,($AN$3:$AN$34=$AR84&amp;$AQ84)*($R$3:$R$34=CO$3),0),0),"")</f>
        <v/>
      </c>
      <c r="CP84" s="157" t="str">
        <f t="array" ref="CP84">IFERROR(INDEX($T$3:$T$34,MATCH(1,($AN$3:$AN$34=$AR84&amp;$AQ84)*($R$3:$R$34=CP$3),0),0),"")</f>
        <v/>
      </c>
      <c r="CQ84" s="157" t="str">
        <f t="array" ref="CQ84">IFERROR(INDEX($U$3:$U$34,MATCH(1,($AN$3:$AN$34=$AR84&amp;$AQ84)*($R$3:$R$34=CQ$3),0),0),"")</f>
        <v/>
      </c>
      <c r="CR84" s="157" t="str">
        <f t="array" ref="CR84">IFERROR(INDEX($S$3:$S$34,MATCH(1,($AN$3:$AN$34=$AR84&amp;$AQ84)*($R$3:$R$34=CR$3),0),0),"")</f>
        <v/>
      </c>
      <c r="CS84" s="159" t="str">
        <f t="array" ref="CS84">IFERROR(INDEX($Q$3:$Q$34,MATCH(1,($AN$3:$AN$34=$AR84&amp;$AQ84)*($R$3:$R$34=CS$3),0),0),"")</f>
        <v/>
      </c>
      <c r="CT84" s="157" t="str">
        <f t="array" ref="CT84">IFERROR(INDEX($T$3:$T$34,MATCH(1,($AN$3:$AN$34=$AR84&amp;$AQ84)*($R$3:$R$34=CT$3),0),0),"")</f>
        <v/>
      </c>
      <c r="CU84" s="157" t="str">
        <f t="array" ref="CU84">IFERROR(INDEX($U$3:$U$34,MATCH(1,($AN$3:$AN$34=$AR84&amp;$AQ84)*($R$3:$R$34=CU$3),0),0),"")</f>
        <v/>
      </c>
      <c r="CV84" s="157" t="str">
        <f t="array" ref="CV84">IFERROR(INDEX($S$3:$S$34,MATCH(1,($AN$3:$AN$34=$AR84&amp;$AQ84)*($R$3:$R$34=CV$3),0),0),"")</f>
        <v/>
      </c>
      <c r="CW84" s="159" t="str">
        <f t="array" ref="CW84">IFERROR(INDEX($Q$3:$Q$34,MATCH(1,($AN$3:$AN$34=$AR84&amp;$AQ84)*($R$3:$R$34=CW$3),0),0),"")</f>
        <v/>
      </c>
      <c r="CX84" s="157" t="str">
        <f t="array" ref="CX84">IFERROR(INDEX($T$3:$T$34,MATCH(1,($AN$3:$AN$34=$AR84&amp;$AQ84)*($R$3:$R$34=CX$3),0),0),"")</f>
        <v/>
      </c>
      <c r="CY84" s="157" t="str">
        <f t="array" ref="CY84">IFERROR(INDEX($U$3:$U$34,MATCH(1,($AN$3:$AN$34=$AR84&amp;$AQ84)*($R$3:$R$34=CY$3),0),0),"")</f>
        <v/>
      </c>
      <c r="CZ84" s="157" t="str">
        <f t="array" ref="CZ84">IFERROR(INDEX($S$3:$S$34,MATCH(1,($AN$3:$AN$34=$AR84&amp;$AQ84)*($R$3:$R$34=CZ$3),0),0),"")</f>
        <v/>
      </c>
      <c r="DA84" s="159" t="str">
        <f t="array" ref="DA84">IFERROR(INDEX($Q$3:$Q$34,MATCH(1,($AN$3:$AN$34=$AR84&amp;$AQ84)*($R$3:$R$34=DA$3),0),0),"")</f>
        <v/>
      </c>
      <c r="DB84" s="157" t="str">
        <f t="array" ref="DB84">IFERROR(INDEX($T$3:$T$34,MATCH(1,($AN$3:$AN$34=$AR84&amp;$AQ84)*($R$3:$R$34=DB$3),0),0),"")</f>
        <v/>
      </c>
      <c r="DC84" s="157" t="str">
        <f t="array" ref="DC84">IFERROR(INDEX($U$3:$U$34,MATCH(1,($AN$3:$AN$34=$AR84&amp;$AQ84)*($R$3:$R$34=DC$3),0),0),"")</f>
        <v/>
      </c>
      <c r="DD84" s="157" t="str">
        <f t="array" ref="DD84">IFERROR(INDEX($AA$3:$AA$66,MATCH(1,($AO$3:$AO$66=$AR84&amp;$AQ84)*($Z$3:$Z$66=DD$3),0),0),"")</f>
        <v/>
      </c>
      <c r="DE84" s="159" t="str">
        <f t="array" ref="DE84">IFERROR(INDEX($Y$3:$Y$66,MATCH(1,($AO$3:$AO$66=$AR84&amp;$AQ84)*($Z$3:$Z$66=DE$3),0),0),"")</f>
        <v/>
      </c>
      <c r="DF84" s="157" t="str">
        <f t="array" ref="DF84">IFERROR(INDEX($AB$3:$AB$66,MATCH(1,($AO$3:$AO$66=$AR84&amp;$AQ84)*($Z$3:$Z$66=DF$3),0),0),"")</f>
        <v/>
      </c>
      <c r="DG84" s="157" t="str">
        <f t="array" ref="DG84">IFERROR(INDEX($AC$3:$AC$66,MATCH(1,($AO$3:$AO$66=$AR84&amp;$AQ84)*($Z$3:$Z$66=DG$3),0),0),"")</f>
        <v/>
      </c>
      <c r="DH84" s="157" t="str">
        <f t="array" ref="DH84">IFERROR(INDEX($AA$3:$AA$66,MATCH(1,($AO$3:$AO$66=$AR84&amp;$AQ84)*($Z$3:$Z$66=DH$3),0),0),"")</f>
        <v/>
      </c>
      <c r="DI84" s="159" t="str">
        <f t="array" ref="DI84">IFERROR(INDEX($Y$3:$Y$66,MATCH(1,($AO$3:$AO$66=$AR84&amp;$AQ84)*($Z$3:$Z$66=DI$3),0),0),"")</f>
        <v/>
      </c>
      <c r="DJ84" s="157" t="str">
        <f t="array" ref="DJ84">IFERROR(INDEX($AB$3:$AB$66,MATCH(1,($AO$3:$AO$66=$AR84&amp;$AQ84)*($Z$3:$Z$66=DJ$3),0),0),"")</f>
        <v/>
      </c>
      <c r="DK84" s="157" t="str">
        <f t="array" ref="DK84">IFERROR(INDEX($AC$3:$AC$66,MATCH(1,($AO$3:$AO$66=$AR84&amp;$AQ84)*($Z$3:$Z$66=DK$3),0),0),"")</f>
        <v/>
      </c>
      <c r="DL84" s="157" t="str">
        <f t="array" ref="DL84">IFERROR(INDEX($AA$3:$AA$66,MATCH(1,($AO$3:$AO$66=$AR84&amp;$AQ84)*($Z$3:$Z$66=DL$3),0),0),"")</f>
        <v/>
      </c>
      <c r="DM84" s="159" t="str">
        <f t="array" ref="DM84">IFERROR(INDEX($Y$3:$Y$66,MATCH(1,($AO$3:$AO$66=$AR84&amp;$AQ84)*($Z$3:$Z$66=DM$3),0),0),"")</f>
        <v/>
      </c>
      <c r="DN84" s="157" t="str">
        <f t="array" ref="DN84">IFERROR(INDEX($AB$3:$AB$66,MATCH(1,($AO$3:$AO$66=$AR84&amp;$AQ84)*($Z$3:$Z$66=DN$3),0),0),"")</f>
        <v/>
      </c>
      <c r="DO84" s="157" t="str">
        <f t="array" ref="DO84">IFERROR(INDEX($AC$3:$AC$66,MATCH(1,($AO$3:$AO$66=$AR84&amp;$AQ84)*($Z$3:$Z$66=DO$3),0),0),"")</f>
        <v/>
      </c>
      <c r="DP84" s="157" t="str">
        <f t="array" ref="DP84">IFERROR(INDEX($AA$3:$AA$66,MATCH(1,($AO$3:$AO$66=$AR84&amp;$AQ84)*($Z$3:$Z$66=DP$3),0),0),"")</f>
        <v/>
      </c>
      <c r="DQ84" s="159" t="str">
        <f t="array" ref="DQ84">IFERROR(INDEX($Y$3:$Y$66,MATCH(1,($AO$3:$AO$66=$AR84&amp;$AQ84)*($Z$3:$Z$66=DQ$3),0),0),"")</f>
        <v/>
      </c>
      <c r="DR84" s="157" t="str">
        <f t="array" ref="DR84">IFERROR(INDEX($AB$3:$AB$66,MATCH(1,($AO$3:$AO$66=$AR84&amp;$AQ84)*($Z$3:$Z$66=DR$3),0),0),"")</f>
        <v/>
      </c>
      <c r="DS84" s="157" t="str">
        <f t="array" ref="DS84">IFERROR(INDEX($AC$3:$AC$66,MATCH(1,($AO$3:$AO$66=$AR84&amp;$AQ84)*($Z$3:$Z$66=DS$3),0),0),"")</f>
        <v/>
      </c>
      <c r="DT84" s="157" t="str">
        <f t="array" ref="DT84">IFERROR(INDEX($AA$3:$AA$66,MATCH(1,($AO$3:$AO$66=$AR84&amp;$AQ84)*($Z$3:$Z$66=DT$3),0),0),"")</f>
        <v/>
      </c>
      <c r="DU84" s="159" t="str">
        <f t="array" ref="DU84">IFERROR(INDEX($Y$3:$Y$66,MATCH(1,($AO$3:$AO$66=$AR84&amp;$AQ84)*($Z$3:$Z$66=DU$3),0),0),"")</f>
        <v/>
      </c>
      <c r="DV84" s="157" t="str">
        <f t="array" ref="DV84">IFERROR(INDEX($AB$3:$AB$66,MATCH(1,($AO$3:$AO$66=$AR84&amp;$AQ84)*($Z$3:$Z$66=DV$3),0),0),"")</f>
        <v/>
      </c>
      <c r="DW84" s="157" t="str">
        <f t="array" ref="DW84">IFERROR(INDEX($AC$3:$AC$66,MATCH(1,($AO$3:$AO$66=$AR84&amp;$AQ84)*($Z$3:$Z$66=DW$3),0),0),"")</f>
        <v/>
      </c>
      <c r="DX84" s="157" t="str">
        <f t="array" ref="DX84">IFERROR(INDEX($AA$3:$AA$66,MATCH(1,($AO$3:$AO$66=$AR84&amp;$AQ84)*($Z$3:$Z$66=DX$3),0),0),"")</f>
        <v/>
      </c>
      <c r="DY84" s="159" t="str">
        <f t="array" ref="DY84">IFERROR(INDEX($Y$3:$Y$66,MATCH(1,($AO$3:$AO$66=$AR84&amp;$AQ84)*($Z$3:$Z$66=DY$3),0),0),"")</f>
        <v/>
      </c>
      <c r="DZ84" s="157" t="str">
        <f t="array" ref="DZ84">IFERROR(INDEX($AB$3:$AB$66,MATCH(1,($AO$3:$AO$66=$AR84&amp;$AQ84)*($Z$3:$Z$66=DZ$3),0),0),"")</f>
        <v/>
      </c>
      <c r="EA84" s="157" t="str">
        <f t="array" ref="EA84">IFERROR(INDEX($AC$3:$AC$66,MATCH(1,($AO$3:$AO$66=$AR84&amp;$AQ84)*($Z$3:$Z$66=EA$3),0),0),"")</f>
        <v/>
      </c>
      <c r="EB84" s="157" t="str">
        <f t="array" ref="EB84">IFERROR(INDEX($AA$3:$AA$66,MATCH(1,($AO$3:$AO$66=$AR84&amp;$AQ84)*($Z$3:$Z$66=EB$3),0),0),"")</f>
        <v/>
      </c>
      <c r="EC84" s="159" t="str">
        <f t="array" ref="EC84">IFERROR(INDEX($Y$3:$Y$66,MATCH(1,($AO$3:$AO$66=$AR84&amp;$AQ84)*($Z$3:$Z$66=EC$3),0),0),"")</f>
        <v/>
      </c>
      <c r="ED84" s="157" t="str">
        <f t="array" ref="ED84">IFERROR(INDEX($AB$3:$AB$66,MATCH(1,($AO$3:$AO$66=$AR84&amp;$AQ84)*($Z$3:$Z$66=ED$3),0),0),"")</f>
        <v/>
      </c>
      <c r="EE84" s="157" t="str">
        <f t="array" ref="EE84">IFERROR(INDEX($AC$3:$AC$66,MATCH(1,($AO$3:$AO$66=$AR84&amp;$AQ84)*($Z$3:$Z$66=EE$3),0),0),"")</f>
        <v/>
      </c>
      <c r="EF84" s="157" t="str">
        <f t="array" ref="EF84">IFERROR(INDEX($AI$3:$AI$130,MATCH(1,($AP$3:$AP$130=$AR84&amp;$AQ84)*($AH$3:$AH$130=EF$3),0),0),"")</f>
        <v/>
      </c>
      <c r="EG84" s="159" t="str">
        <f t="array" ref="EG84">IFERROR(INDEX($AG$3:$AG$130,MATCH(1,($AP$3:$AP$130=$AR84&amp;$AQ84)*($AH$3:$AH$130=EG$3),0),0),"")</f>
        <v/>
      </c>
      <c r="EH84" s="157" t="str">
        <f t="array" ref="EH84">IFERROR(INDEX($AJ$3:$AJ$130,MATCH(1,($AP$3:$AP$130=$AR84&amp;$AQ84)*($AH$3:$AH$130=EH$3),0),0),"")</f>
        <v/>
      </c>
      <c r="EI84" s="157" t="str">
        <f t="array" ref="EI84">IFERROR(INDEX($AK$3:$AK$130,MATCH(1,($AP$3:$AP$130=$AR84&amp;$AQ84)*($AH$3:$AH$130=EI$3),0),0),"")</f>
        <v/>
      </c>
      <c r="EJ84" s="157" t="str">
        <f t="array" ref="EJ84">IFERROR(INDEX($AI$3:$AI$130,MATCH(1,($AP$3:$AP$130=$AR84&amp;$AQ84)*($AH$3:$AH$130=EJ$3),0),0),"")</f>
        <v/>
      </c>
      <c r="EK84" s="159" t="str">
        <f t="array" ref="EK84">IFERROR(INDEX($AG$3:$AG$130,MATCH(1,($AP$3:$AP$130=$AR84&amp;$AQ84)*($AH$3:$AH$130=EK$3),0),0),"")</f>
        <v/>
      </c>
      <c r="EL84" s="157" t="str">
        <f t="array" ref="EL84">IFERROR(INDEX($AJ$3:$AJ$130,MATCH(1,($AP$3:$AP$130=$AR84&amp;$AQ84)*($AH$3:$AH$130=EL$3),0),0),"")</f>
        <v/>
      </c>
      <c r="EM84" s="157" t="str">
        <f t="array" ref="EM84">IFERROR(INDEX($AK$3:$AK$130,MATCH(1,($AP$3:$AP$130=$AR84&amp;$AQ84)*($AH$3:$AH$130=EM$3),0),0),"")</f>
        <v/>
      </c>
      <c r="EN84" s="157" t="str">
        <f t="array" ref="EN84">IFERROR(INDEX($AI$3:$AI$130,MATCH(1,($AP$3:$AP$130=$AR84&amp;$AQ84)*($AH$3:$AH$130=EN$3),0),0),"")</f>
        <v/>
      </c>
      <c r="EO84" s="159" t="str">
        <f t="array" ref="EO84">IFERROR(INDEX($AG$3:$AG$130,MATCH(1,($AP$3:$AP$130=$AR84&amp;$AQ84)*($AH$3:$AH$130=EO$3),0),0),"")</f>
        <v/>
      </c>
      <c r="EP84" s="157" t="str">
        <f t="array" ref="EP84">IFERROR(INDEX($AJ$3:$AJ$130,MATCH(1,($AP$3:$AP$130=$AR84&amp;$AQ84)*($AH$3:$AH$130=EP$3),0),0),"")</f>
        <v/>
      </c>
      <c r="EQ84" s="157" t="str">
        <f t="array" ref="EQ84">IFERROR(INDEX($AK$3:$AK$130,MATCH(1,($AP$3:$AP$130=$AR84&amp;$AQ84)*($AH$3:$AH$130=EQ$3),0),0),"")</f>
        <v/>
      </c>
      <c r="ER84" s="157" t="str">
        <f t="array" ref="ER84">IFERROR(INDEX($AI$3:$AI$130,MATCH(1,($AP$3:$AP$130=$AR84&amp;$AQ84)*($AH$3:$AH$130=ER$3),0),0),"")</f>
        <v/>
      </c>
      <c r="ES84" s="159" t="str">
        <f t="array" ref="ES84">IFERROR(INDEX($AG$3:$AG$130,MATCH(1,($AP$3:$AP$130=$AR84&amp;$AQ84)*($AH$3:$AH$130=ES$3),0),0),"")</f>
        <v/>
      </c>
      <c r="ET84" s="157" t="str">
        <f t="array" ref="ET84">IFERROR(INDEX($AJ$3:$AJ$130,MATCH(1,($AP$3:$AP$130=$AR84&amp;$AQ84)*($AH$3:$AH$130=ET$3),0),0),"")</f>
        <v/>
      </c>
      <c r="EU84" s="157" t="str">
        <f t="array" ref="EU84">IFERROR(INDEX($AK$3:$AK$130,MATCH(1,($AP$3:$AP$130=$AR84&amp;$AQ84)*($AH$3:$AH$130=EU$3),0),0),"")</f>
        <v/>
      </c>
      <c r="EV84" s="157" t="str">
        <f t="array" ref="EV84">IFERROR(INDEX($AI$3:$AI$130,MATCH(1,($AP$3:$AP$130=$AR84&amp;$AQ84)*($AH$3:$AH$130=EV$3),0),0),"")</f>
        <v/>
      </c>
      <c r="EW84" s="159" t="str">
        <f t="array" ref="EW84">IFERROR(INDEX($AG$3:$AG$130,MATCH(1,($AP$3:$AP$130=$AR84&amp;$AQ84)*($AH$3:$AH$130=EW$3),0),0),"")</f>
        <v/>
      </c>
      <c r="EX84" s="157" t="str">
        <f t="array" ref="EX84">IFERROR(INDEX($AJ$3:$AJ$130,MATCH(1,($AP$3:$AP$130=$AR84&amp;$AQ84)*($AH$3:$AH$130=EX$3),0),0),"")</f>
        <v/>
      </c>
      <c r="EY84" s="157" t="str">
        <f t="array" ref="EY84">IFERROR(INDEX($AK$3:$AK$130,MATCH(1,($AP$3:$AP$130=$AR84&amp;$AQ84)*($AH$3:$AH$130=EY$3),0),0),"")</f>
        <v/>
      </c>
      <c r="EZ84" s="157" t="str">
        <f t="array" ref="EZ84">IFERROR(INDEX($AI$3:$AI$130,MATCH(1,($AP$3:$AP$130=$AR84&amp;$AQ84)*($AH$3:$AH$130=EZ$3),0),0),"")</f>
        <v/>
      </c>
      <c r="FA84" s="159" t="str">
        <f t="array" ref="FA84">IFERROR(INDEX($AG$3:$AG$130,MATCH(1,($AP$3:$AP$130=$AR84&amp;$AQ84)*($AH$3:$AH$130=FA$3),0),0),"")</f>
        <v/>
      </c>
      <c r="FB84" s="157" t="str">
        <f t="array" ref="FB84">IFERROR(INDEX($AJ$3:$AJ$130,MATCH(1,($AP$3:$AP$130=$AR84&amp;$AQ84)*($AH$3:$AH$130=FB$3),0),0),"")</f>
        <v/>
      </c>
      <c r="FC84" s="157" t="str">
        <f t="array" ref="FC84">IFERROR(INDEX($AK$3:$AK$130,MATCH(1,($AP$3:$AP$130=$AR84&amp;$AQ84)*($AH$3:$AH$130=FC$3),0),0),"")</f>
        <v/>
      </c>
      <c r="FD84" s="157" t="str">
        <f t="array" ref="FD84">IFERROR(INDEX($AI$3:$AI$130,MATCH(1,($AP$3:$AP$130=$AR84&amp;$AQ84)*($AH$3:$AH$130=FD$3),0),0),"")</f>
        <v/>
      </c>
      <c r="FE84" s="159" t="str">
        <f t="array" ref="FE84">IFERROR(INDEX($AG$3:$AG$130,MATCH(1,($AP$3:$AP$130=$AR84&amp;$AQ84)*($AH$3:$AH$130=FE$3),0),0),"")</f>
        <v/>
      </c>
      <c r="FF84" s="157" t="str">
        <f t="array" ref="FF84">IFERROR(INDEX($AJ$3:$AJ$130,MATCH(1,($AP$3:$AP$130=$AR84&amp;$AQ84)*($AH$3:$AH$130=FF$3),0),0),"")</f>
        <v/>
      </c>
      <c r="FG84" s="157" t="str">
        <f t="array" ref="FG84">IFERROR(INDEX($AK$3:$AK$130,MATCH(1,($AP$3:$AP$130=$AR84&amp;$AQ84)*($AH$3:$AH$130=FG$3),0),0),"")</f>
        <v/>
      </c>
    </row>
    <row r="85" spans="2:163" ht="13.8" x14ac:dyDescent="0.25">
      <c r="B85" s="155">
        <f>dummy1!O91</f>
        <v>83</v>
      </c>
      <c r="C85" s="156">
        <f>dummy1!P91</f>
        <v>42041</v>
      </c>
      <c r="D85" s="157">
        <f>dummy1!Q91</f>
        <v>0.70833333333333337</v>
      </c>
      <c r="E85" s="155" t="str">
        <f>dummy1!R91</f>
        <v>Court 3</v>
      </c>
      <c r="AE85" s="156"/>
      <c r="AF85" s="156"/>
      <c r="AG85" s="155" t="str">
        <f t="shared" si="71"/>
        <v/>
      </c>
      <c r="AH85" s="155" t="str">
        <f t="shared" si="72"/>
        <v/>
      </c>
      <c r="AI85" s="155" t="str">
        <f t="shared" si="73"/>
        <v/>
      </c>
      <c r="AJ85" s="155" t="str">
        <f t="shared" si="74"/>
        <v/>
      </c>
      <c r="AK85" s="155" t="str">
        <f t="shared" si="75"/>
        <v/>
      </c>
      <c r="AL85" s="154">
        <f>IF(dummy1!B92=dummy1!B91,IF(dummy1!C92&gt;1,AL84,AL84+1),1)</f>
        <v>2</v>
      </c>
      <c r="AP85" s="155" t="str">
        <f t="shared" si="76"/>
        <v>2Court 3</v>
      </c>
      <c r="AQ85" s="155" t="str">
        <f>dummy1!L25</f>
        <v>Court 11</v>
      </c>
      <c r="AR85" s="155">
        <f t="shared" si="86"/>
        <v>1</v>
      </c>
      <c r="AS85" s="155">
        <f t="shared" ca="1" si="78"/>
        <v>11</v>
      </c>
      <c r="AT85" s="155">
        <f t="shared" ca="1" si="79"/>
        <v>0</v>
      </c>
      <c r="AU85" s="155">
        <f t="shared" ca="1" si="80"/>
        <v>0</v>
      </c>
      <c r="AV85" s="155">
        <f t="shared" ca="1" si="81"/>
        <v>0</v>
      </c>
      <c r="AW85" s="155">
        <f t="shared" ca="1" si="82"/>
        <v>0</v>
      </c>
      <c r="AX85" s="155">
        <f t="shared" ca="1" si="83"/>
        <v>0</v>
      </c>
      <c r="AY85" s="155">
        <f t="shared" ca="1" si="84"/>
        <v>0</v>
      </c>
      <c r="AZ85" s="157">
        <f t="array" aca="1" ref="AZ85" ca="1">IFERROR(INDEX($K$3:$K$18,MATCH(1,($AM$3:$AM$18=$AR85&amp;$AQ85)*($J$3:$J$18=AZ$3),0),0),"")</f>
        <v>0.625</v>
      </c>
      <c r="BA85" s="159">
        <f t="array" aca="1" ref="BA85" ca="1">IFERROR(INDEX($I$3:$I$18,MATCH(1,($AM$3:$AM$18=$AR85&amp;$AQ85)*($J$3:$J$18=BA$3),0),0),"")</f>
        <v>11</v>
      </c>
      <c r="BB85" s="157" t="str">
        <f t="array" aca="1" ref="BB85" ca="1">IFERROR(INDEX($L$3:$L$18,MATCH(1,($AM$3:$AM$18=$AR85&amp;$AQ85)*($J$3:$J$18=BB$3),0),0),"")</f>
        <v>Winner Match 5</v>
      </c>
      <c r="BC85" s="157" t="str">
        <f t="array" aca="1" ref="BC85" ca="1">IFERROR(INDEX($M$3:$M$18,MATCH(1,($AM$3:$AM$18=$AR85&amp;$AQ85)*($J$3:$J$18=BC$3),0),0),"")</f>
        <v>Winner Match 6</v>
      </c>
      <c r="BD85" s="157" t="str">
        <f t="array" aca="1" ref="BD85" ca="1">IFERROR(INDEX($K$3:$K$18,MATCH(1,($AM$3:$AM$18=$AR85&amp;$AQ85)*($J$3:$J$18=BD$3),0),0),"")</f>
        <v/>
      </c>
      <c r="BE85" s="159" t="str">
        <f t="array" aca="1" ref="BE85" ca="1">IFERROR(INDEX($I$3:$I$18,MATCH(1,($AM$3:$AM$18=$AR85&amp;$AQ85)*($J$3:$J$18=BE$3),0),0),"")</f>
        <v/>
      </c>
      <c r="BF85" s="157" t="str">
        <f t="array" aca="1" ref="BF85" ca="1">IFERROR(INDEX($L$3:$L$18,MATCH(1,($AM$3:$AM$18=$AR85&amp;$AQ85)*($J$3:$J$18=BF$3),0),0),"")</f>
        <v/>
      </c>
      <c r="BG85" s="157" t="str">
        <f t="array" aca="1" ref="BG85" ca="1">IFERROR(INDEX($M$3:$M$18,MATCH(1,($AM$3:$AM$18=$AR85&amp;$AQ85)*($J$3:$J$18=BG$3),0),0),"")</f>
        <v/>
      </c>
      <c r="BH85" s="157" t="str">
        <f t="array" aca="1" ref="BH85" ca="1">IFERROR(INDEX($K$3:$K$18,MATCH(1,($AM$3:$AM$18=$AR85&amp;$AQ85)*($J$3:$J$18=BH$3),0),0),"")</f>
        <v/>
      </c>
      <c r="BI85" s="159" t="str">
        <f t="array" aca="1" ref="BI85" ca="1">IFERROR(INDEX($I$3:$I$18,MATCH(1,($AM$3:$AM$18=$AR85&amp;$AQ85)*($J$3:$J$18=BI$3),0),0),"")</f>
        <v/>
      </c>
      <c r="BJ85" s="157" t="str">
        <f t="array" aca="1" ref="BJ85" ca="1">IFERROR(INDEX($L$3:$L$18,MATCH(1,($AM$3:$AM$18=$AR85&amp;$AQ85)*($J$3:$J$18=BJ$3),0),0),"")</f>
        <v/>
      </c>
      <c r="BK85" s="157" t="str">
        <f t="array" aca="1" ref="BK85" ca="1">IFERROR(INDEX($M$3:$M$18,MATCH(1,($AM$3:$AM$18=$AR85&amp;$AQ85)*($J$3:$J$18=BK$3),0),0),"")</f>
        <v/>
      </c>
      <c r="BL85" s="157" t="str">
        <f t="array" aca="1" ref="BL85" ca="1">IFERROR(INDEX($K$3:$K$18,MATCH(1,($AM$3:$AM$18=$AR85&amp;$AQ85)*($J$3:$J$18=BL$3),0),0),"")</f>
        <v/>
      </c>
      <c r="BM85" s="159" t="str">
        <f t="array" aca="1" ref="BM85" ca="1">IFERROR(INDEX($I$3:$I$18,MATCH(1,($AM$3:$AM$18=$AR85&amp;$AQ85)*($J$3:$J$18=BM$3),0),0),"")</f>
        <v/>
      </c>
      <c r="BN85" s="157" t="str">
        <f t="array" aca="1" ref="BN85" ca="1">IFERROR(INDEX($L$3:$L$18,MATCH(1,($AM$3:$AM$18=$AR85&amp;$AQ85)*($J$3:$J$18=BN$3),0),0),"")</f>
        <v/>
      </c>
      <c r="BO85" s="157" t="str">
        <f t="array" aca="1" ref="BO85" ca="1">IFERROR(INDEX($M$3:$M$18,MATCH(1,($AM$3:$AM$18=$AR85&amp;$AQ85)*($J$3:$J$18=BO$3),0),0),"")</f>
        <v/>
      </c>
      <c r="BP85" s="157" t="str">
        <f t="array" aca="1" ref="BP85" ca="1">IFERROR(INDEX($K$3:$K$18,MATCH(1,($AM$3:$AM$18=$AR85&amp;$AQ85)*($J$3:$J$18=BP$3),0),0),"")</f>
        <v/>
      </c>
      <c r="BQ85" s="159" t="str">
        <f t="array" aca="1" ref="BQ85" ca="1">IFERROR(INDEX($I$3:$I$18,MATCH(1,($AM$3:$AM$18=$AR85&amp;$AQ85)*($J$3:$J$18=BQ$3),0),0),"")</f>
        <v/>
      </c>
      <c r="BR85" s="157" t="str">
        <f t="array" aca="1" ref="BR85" ca="1">IFERROR(INDEX($L$3:$L$18,MATCH(1,($AM$3:$AM$18=$AR85&amp;$AQ85)*($J$3:$J$18=BR$3),0),0),"")</f>
        <v/>
      </c>
      <c r="BS85" s="157" t="str">
        <f t="array" aca="1" ref="BS85" ca="1">IFERROR(INDEX($M$3:$M$18,MATCH(1,($AM$3:$AM$18=$AR85&amp;$AQ85)*($J$3:$J$18=BS$3),0),0),"")</f>
        <v/>
      </c>
      <c r="BT85" s="157" t="str">
        <f t="array" aca="1" ref="BT85" ca="1">IFERROR(INDEX($K$3:$K$18,MATCH(1,($AM$3:$AM$18=$AR85&amp;$AQ85)*($J$3:$J$18=BT$3),0),0),"")</f>
        <v/>
      </c>
      <c r="BU85" s="159" t="str">
        <f t="array" aca="1" ref="BU85" ca="1">IFERROR(INDEX($I$3:$I$18,MATCH(1,($AM$3:$AM$18=$AR85&amp;$AQ85)*($J$3:$J$18=BU$3),0),0),"")</f>
        <v/>
      </c>
      <c r="BV85" s="157" t="str">
        <f t="array" aca="1" ref="BV85" ca="1">IFERROR(INDEX($L$3:$L$18,MATCH(1,($AM$3:$AM$18=$AR85&amp;$AQ85)*($J$3:$J$18=BV$3),0),0),"")</f>
        <v/>
      </c>
      <c r="BW85" s="157" t="str">
        <f t="array" aca="1" ref="BW85" ca="1">IFERROR(INDEX($M$3:$M$18,MATCH(1,($AM$3:$AM$18=$AR85&amp;$AQ85)*($J$3:$J$18=BW$3),0),0),"")</f>
        <v/>
      </c>
      <c r="BX85" s="157" t="str">
        <f t="array" aca="1" ref="BX85" ca="1">IFERROR(INDEX($K$3:$K$18,MATCH(1,($AM$3:$AM$18=$AR85&amp;$AQ85)*($J$3:$J$18=BX$3),0),0),"")</f>
        <v/>
      </c>
      <c r="BY85" s="159" t="str">
        <f t="array" aca="1" ref="BY85" ca="1">IFERROR(INDEX($I$3:$I$18,MATCH(1,($AM$3:$AM$18=$AR85&amp;$AQ85)*($J$3:$J$18=BY$3),0),0),"")</f>
        <v/>
      </c>
      <c r="BZ85" s="157" t="str">
        <f t="array" aca="1" ref="BZ85" ca="1">IFERROR(INDEX($L$3:$L$18,MATCH(1,($AM$3:$AM$18=$AR85&amp;$AQ85)*($J$3:$J$18=BZ$3),0),0),"")</f>
        <v/>
      </c>
      <c r="CA85" s="157" t="str">
        <f t="array" aca="1" ref="CA85" ca="1">IFERROR(INDEX($M$3:$M$18,MATCH(1,($AM$3:$AM$18=$AR85&amp;$AQ85)*($J$3:$J$18=CA$3),0),0),"")</f>
        <v/>
      </c>
      <c r="CB85" s="157" t="str">
        <f t="array" ref="CB85">IFERROR(INDEX($S$3:$S$34,MATCH(1,($AN$3:$AN$34=$AR85&amp;$AQ85)*($R$3:$R$34=CB$3),0),0),"")</f>
        <v/>
      </c>
      <c r="CC85" s="159" t="str">
        <f t="array" ref="CC85">IFERROR(INDEX($Q$3:$Q$34,MATCH(1,($AN$3:$AN$34=$AR85&amp;$AQ85)*($R$3:$R$34=CC$3),0),0),"")</f>
        <v/>
      </c>
      <c r="CD85" s="157" t="str">
        <f t="array" ref="CD85">IFERROR(INDEX($T$3:$T$34,MATCH(1,($AN$3:$AN$34=$AR85&amp;$AQ85)*($R$3:$R$34=CD$3),0),0),"")</f>
        <v/>
      </c>
      <c r="CE85" s="157" t="str">
        <f t="array" ref="CE85">IFERROR(INDEX($U$3:$U$34,MATCH(1,($AN$3:$AN$34=$AR85&amp;$AQ85)*($R$3:$R$34=CE$3),0),0),"")</f>
        <v/>
      </c>
      <c r="CF85" s="157" t="str">
        <f t="array" ref="CF85">IFERROR(INDEX($S$3:$S$34,MATCH(1,($AN$3:$AN$34=$AR85&amp;$AQ85)*($R$3:$R$34=CF$3),0),0),"")</f>
        <v/>
      </c>
      <c r="CG85" s="159" t="str">
        <f t="array" ref="CG85">IFERROR(INDEX($Q$3:$Q$34,MATCH(1,($AN$3:$AN$34=$AR85&amp;$AQ85)*($R$3:$R$34=CG$3),0),0),"")</f>
        <v/>
      </c>
      <c r="CH85" s="157" t="str">
        <f t="array" ref="CH85">IFERROR(INDEX($T$3:$T$34,MATCH(1,($AN$3:$AN$34=$AR85&amp;$AQ85)*($R$3:$R$34=CH$3),0),0),"")</f>
        <v/>
      </c>
      <c r="CI85" s="157" t="str">
        <f t="array" ref="CI85">IFERROR(INDEX($U$3:$U$34,MATCH(1,($AN$3:$AN$34=$AR85&amp;$AQ85)*($R$3:$R$34=CI$3),0),0),"")</f>
        <v/>
      </c>
      <c r="CJ85" s="157" t="str">
        <f t="array" ref="CJ85">IFERROR(INDEX($S$3:$S$34,MATCH(1,($AN$3:$AN$34=$AR85&amp;$AQ85)*($R$3:$R$34=CJ$3),0),0),"")</f>
        <v/>
      </c>
      <c r="CK85" s="159" t="str">
        <f t="array" ref="CK85">IFERROR(INDEX($Q$3:$Q$34,MATCH(1,($AN$3:$AN$34=$AR85&amp;$AQ85)*($R$3:$R$34=CK$3),0),0),"")</f>
        <v/>
      </c>
      <c r="CL85" s="157" t="str">
        <f t="array" ref="CL85">IFERROR(INDEX($T$3:$T$34,MATCH(1,($AN$3:$AN$34=$AR85&amp;$AQ85)*($R$3:$R$34=CL$3),0),0),"")</f>
        <v/>
      </c>
      <c r="CM85" s="157" t="str">
        <f t="array" ref="CM85">IFERROR(INDEX($U$3:$U$34,MATCH(1,($AN$3:$AN$34=$AR85&amp;$AQ85)*($R$3:$R$34=CM$3),0),0),"")</f>
        <v/>
      </c>
      <c r="CN85" s="157" t="str">
        <f t="array" ref="CN85">IFERROR(INDEX($S$3:$S$34,MATCH(1,($AN$3:$AN$34=$AR85&amp;$AQ85)*($R$3:$R$34=CN$3),0),0),"")</f>
        <v/>
      </c>
      <c r="CO85" s="159" t="str">
        <f t="array" ref="CO85">IFERROR(INDEX($Q$3:$Q$34,MATCH(1,($AN$3:$AN$34=$AR85&amp;$AQ85)*($R$3:$R$34=CO$3),0),0),"")</f>
        <v/>
      </c>
      <c r="CP85" s="157" t="str">
        <f t="array" ref="CP85">IFERROR(INDEX($T$3:$T$34,MATCH(1,($AN$3:$AN$34=$AR85&amp;$AQ85)*($R$3:$R$34=CP$3),0),0),"")</f>
        <v/>
      </c>
      <c r="CQ85" s="157" t="str">
        <f t="array" ref="CQ85">IFERROR(INDEX($U$3:$U$34,MATCH(1,($AN$3:$AN$34=$AR85&amp;$AQ85)*($R$3:$R$34=CQ$3),0),0),"")</f>
        <v/>
      </c>
      <c r="CR85" s="157" t="str">
        <f t="array" ref="CR85">IFERROR(INDEX($S$3:$S$34,MATCH(1,($AN$3:$AN$34=$AR85&amp;$AQ85)*($R$3:$R$34=CR$3),0),0),"")</f>
        <v/>
      </c>
      <c r="CS85" s="159" t="str">
        <f t="array" ref="CS85">IFERROR(INDEX($Q$3:$Q$34,MATCH(1,($AN$3:$AN$34=$AR85&amp;$AQ85)*($R$3:$R$34=CS$3),0),0),"")</f>
        <v/>
      </c>
      <c r="CT85" s="157" t="str">
        <f t="array" ref="CT85">IFERROR(INDEX($T$3:$T$34,MATCH(1,($AN$3:$AN$34=$AR85&amp;$AQ85)*($R$3:$R$34=CT$3),0),0),"")</f>
        <v/>
      </c>
      <c r="CU85" s="157" t="str">
        <f t="array" ref="CU85">IFERROR(INDEX($U$3:$U$34,MATCH(1,($AN$3:$AN$34=$AR85&amp;$AQ85)*($R$3:$R$34=CU$3),0),0),"")</f>
        <v/>
      </c>
      <c r="CV85" s="157" t="str">
        <f t="array" ref="CV85">IFERROR(INDEX($S$3:$S$34,MATCH(1,($AN$3:$AN$34=$AR85&amp;$AQ85)*($R$3:$R$34=CV$3),0),0),"")</f>
        <v/>
      </c>
      <c r="CW85" s="159" t="str">
        <f t="array" ref="CW85">IFERROR(INDEX($Q$3:$Q$34,MATCH(1,($AN$3:$AN$34=$AR85&amp;$AQ85)*($R$3:$R$34=CW$3),0),0),"")</f>
        <v/>
      </c>
      <c r="CX85" s="157" t="str">
        <f t="array" ref="CX85">IFERROR(INDEX($T$3:$T$34,MATCH(1,($AN$3:$AN$34=$AR85&amp;$AQ85)*($R$3:$R$34=CX$3),0),0),"")</f>
        <v/>
      </c>
      <c r="CY85" s="157" t="str">
        <f t="array" ref="CY85">IFERROR(INDEX($U$3:$U$34,MATCH(1,($AN$3:$AN$34=$AR85&amp;$AQ85)*($R$3:$R$34=CY$3),0),0),"")</f>
        <v/>
      </c>
      <c r="CZ85" s="157" t="str">
        <f t="array" ref="CZ85">IFERROR(INDEX($S$3:$S$34,MATCH(1,($AN$3:$AN$34=$AR85&amp;$AQ85)*($R$3:$R$34=CZ$3),0),0),"")</f>
        <v/>
      </c>
      <c r="DA85" s="159" t="str">
        <f t="array" ref="DA85">IFERROR(INDEX($Q$3:$Q$34,MATCH(1,($AN$3:$AN$34=$AR85&amp;$AQ85)*($R$3:$R$34=DA$3),0),0),"")</f>
        <v/>
      </c>
      <c r="DB85" s="157" t="str">
        <f t="array" ref="DB85">IFERROR(INDEX($T$3:$T$34,MATCH(1,($AN$3:$AN$34=$AR85&amp;$AQ85)*($R$3:$R$34=DB$3),0),0),"")</f>
        <v/>
      </c>
      <c r="DC85" s="157" t="str">
        <f t="array" ref="DC85">IFERROR(INDEX($U$3:$U$34,MATCH(1,($AN$3:$AN$34=$AR85&amp;$AQ85)*($R$3:$R$34=DC$3),0),0),"")</f>
        <v/>
      </c>
      <c r="DD85" s="157" t="str">
        <f t="array" ref="DD85">IFERROR(INDEX($AA$3:$AA$66,MATCH(1,($AO$3:$AO$66=$AR85&amp;$AQ85)*($Z$3:$Z$66=DD$3),0),0),"")</f>
        <v/>
      </c>
      <c r="DE85" s="159" t="str">
        <f t="array" ref="DE85">IFERROR(INDEX($Y$3:$Y$66,MATCH(1,($AO$3:$AO$66=$AR85&amp;$AQ85)*($Z$3:$Z$66=DE$3),0),0),"")</f>
        <v/>
      </c>
      <c r="DF85" s="157" t="str">
        <f t="array" ref="DF85">IFERROR(INDEX($AB$3:$AB$66,MATCH(1,($AO$3:$AO$66=$AR85&amp;$AQ85)*($Z$3:$Z$66=DF$3),0),0),"")</f>
        <v/>
      </c>
      <c r="DG85" s="157" t="str">
        <f t="array" ref="DG85">IFERROR(INDEX($AC$3:$AC$66,MATCH(1,($AO$3:$AO$66=$AR85&amp;$AQ85)*($Z$3:$Z$66=DG$3),0),0),"")</f>
        <v/>
      </c>
      <c r="DH85" s="157" t="str">
        <f t="array" ref="DH85">IFERROR(INDEX($AA$3:$AA$66,MATCH(1,($AO$3:$AO$66=$AR85&amp;$AQ85)*($Z$3:$Z$66=DH$3),0),0),"")</f>
        <v/>
      </c>
      <c r="DI85" s="159" t="str">
        <f t="array" ref="DI85">IFERROR(INDEX($Y$3:$Y$66,MATCH(1,($AO$3:$AO$66=$AR85&amp;$AQ85)*($Z$3:$Z$66=DI$3),0),0),"")</f>
        <v/>
      </c>
      <c r="DJ85" s="157" t="str">
        <f t="array" ref="DJ85">IFERROR(INDEX($AB$3:$AB$66,MATCH(1,($AO$3:$AO$66=$AR85&amp;$AQ85)*($Z$3:$Z$66=DJ$3),0),0),"")</f>
        <v/>
      </c>
      <c r="DK85" s="157" t="str">
        <f t="array" ref="DK85">IFERROR(INDEX($AC$3:$AC$66,MATCH(1,($AO$3:$AO$66=$AR85&amp;$AQ85)*($Z$3:$Z$66=DK$3),0),0),"")</f>
        <v/>
      </c>
      <c r="DL85" s="157" t="str">
        <f t="array" ref="DL85">IFERROR(INDEX($AA$3:$AA$66,MATCH(1,($AO$3:$AO$66=$AR85&amp;$AQ85)*($Z$3:$Z$66=DL$3),0),0),"")</f>
        <v/>
      </c>
      <c r="DM85" s="159" t="str">
        <f t="array" ref="DM85">IFERROR(INDEX($Y$3:$Y$66,MATCH(1,($AO$3:$AO$66=$AR85&amp;$AQ85)*($Z$3:$Z$66=DM$3),0),0),"")</f>
        <v/>
      </c>
      <c r="DN85" s="157" t="str">
        <f t="array" ref="DN85">IFERROR(INDEX($AB$3:$AB$66,MATCH(1,($AO$3:$AO$66=$AR85&amp;$AQ85)*($Z$3:$Z$66=DN$3),0),0),"")</f>
        <v/>
      </c>
      <c r="DO85" s="157" t="str">
        <f t="array" ref="DO85">IFERROR(INDEX($AC$3:$AC$66,MATCH(1,($AO$3:$AO$66=$AR85&amp;$AQ85)*($Z$3:$Z$66=DO$3),0),0),"")</f>
        <v/>
      </c>
      <c r="DP85" s="157" t="str">
        <f t="array" ref="DP85">IFERROR(INDEX($AA$3:$AA$66,MATCH(1,($AO$3:$AO$66=$AR85&amp;$AQ85)*($Z$3:$Z$66=DP$3),0),0),"")</f>
        <v/>
      </c>
      <c r="DQ85" s="159" t="str">
        <f t="array" ref="DQ85">IFERROR(INDEX($Y$3:$Y$66,MATCH(1,($AO$3:$AO$66=$AR85&amp;$AQ85)*($Z$3:$Z$66=DQ$3),0),0),"")</f>
        <v/>
      </c>
      <c r="DR85" s="157" t="str">
        <f t="array" ref="DR85">IFERROR(INDEX($AB$3:$AB$66,MATCH(1,($AO$3:$AO$66=$AR85&amp;$AQ85)*($Z$3:$Z$66=DR$3),0),0),"")</f>
        <v/>
      </c>
      <c r="DS85" s="157" t="str">
        <f t="array" ref="DS85">IFERROR(INDEX($AC$3:$AC$66,MATCH(1,($AO$3:$AO$66=$AR85&amp;$AQ85)*($Z$3:$Z$66=DS$3),0),0),"")</f>
        <v/>
      </c>
      <c r="DT85" s="157" t="str">
        <f t="array" ref="DT85">IFERROR(INDEX($AA$3:$AA$66,MATCH(1,($AO$3:$AO$66=$AR85&amp;$AQ85)*($Z$3:$Z$66=DT$3),0),0),"")</f>
        <v/>
      </c>
      <c r="DU85" s="159" t="str">
        <f t="array" ref="DU85">IFERROR(INDEX($Y$3:$Y$66,MATCH(1,($AO$3:$AO$66=$AR85&amp;$AQ85)*($Z$3:$Z$66=DU$3),0),0),"")</f>
        <v/>
      </c>
      <c r="DV85" s="157" t="str">
        <f t="array" ref="DV85">IFERROR(INDEX($AB$3:$AB$66,MATCH(1,($AO$3:$AO$66=$AR85&amp;$AQ85)*($Z$3:$Z$66=DV$3),0),0),"")</f>
        <v/>
      </c>
      <c r="DW85" s="157" t="str">
        <f t="array" ref="DW85">IFERROR(INDEX($AC$3:$AC$66,MATCH(1,($AO$3:$AO$66=$AR85&amp;$AQ85)*($Z$3:$Z$66=DW$3),0),0),"")</f>
        <v/>
      </c>
      <c r="DX85" s="157" t="str">
        <f t="array" ref="DX85">IFERROR(INDEX($AA$3:$AA$66,MATCH(1,($AO$3:$AO$66=$AR85&amp;$AQ85)*($Z$3:$Z$66=DX$3),0),0),"")</f>
        <v/>
      </c>
      <c r="DY85" s="159" t="str">
        <f t="array" ref="DY85">IFERROR(INDEX($Y$3:$Y$66,MATCH(1,($AO$3:$AO$66=$AR85&amp;$AQ85)*($Z$3:$Z$66=DY$3),0),0),"")</f>
        <v/>
      </c>
      <c r="DZ85" s="157" t="str">
        <f t="array" ref="DZ85">IFERROR(INDEX($AB$3:$AB$66,MATCH(1,($AO$3:$AO$66=$AR85&amp;$AQ85)*($Z$3:$Z$66=DZ$3),0),0),"")</f>
        <v/>
      </c>
      <c r="EA85" s="157" t="str">
        <f t="array" ref="EA85">IFERROR(INDEX($AC$3:$AC$66,MATCH(1,($AO$3:$AO$66=$AR85&amp;$AQ85)*($Z$3:$Z$66=EA$3),0),0),"")</f>
        <v/>
      </c>
      <c r="EB85" s="157" t="str">
        <f t="array" ref="EB85">IFERROR(INDEX($AA$3:$AA$66,MATCH(1,($AO$3:$AO$66=$AR85&amp;$AQ85)*($Z$3:$Z$66=EB$3),0),0),"")</f>
        <v/>
      </c>
      <c r="EC85" s="159" t="str">
        <f t="array" ref="EC85">IFERROR(INDEX($Y$3:$Y$66,MATCH(1,($AO$3:$AO$66=$AR85&amp;$AQ85)*($Z$3:$Z$66=EC$3),0),0),"")</f>
        <v/>
      </c>
      <c r="ED85" s="157" t="str">
        <f t="array" ref="ED85">IFERROR(INDEX($AB$3:$AB$66,MATCH(1,($AO$3:$AO$66=$AR85&amp;$AQ85)*($Z$3:$Z$66=ED$3),0),0),"")</f>
        <v/>
      </c>
      <c r="EE85" s="157" t="str">
        <f t="array" ref="EE85">IFERROR(INDEX($AC$3:$AC$66,MATCH(1,($AO$3:$AO$66=$AR85&amp;$AQ85)*($Z$3:$Z$66=EE$3),0),0),"")</f>
        <v/>
      </c>
      <c r="EF85" s="157" t="str">
        <f t="array" ref="EF85">IFERROR(INDEX($AI$3:$AI$130,MATCH(1,($AP$3:$AP$130=$AR85&amp;$AQ85)*($AH$3:$AH$130=EF$3),0),0),"")</f>
        <v/>
      </c>
      <c r="EG85" s="159" t="str">
        <f t="array" ref="EG85">IFERROR(INDEX($AG$3:$AG$130,MATCH(1,($AP$3:$AP$130=$AR85&amp;$AQ85)*($AH$3:$AH$130=EG$3),0),0),"")</f>
        <v/>
      </c>
      <c r="EH85" s="157" t="str">
        <f t="array" ref="EH85">IFERROR(INDEX($AJ$3:$AJ$130,MATCH(1,($AP$3:$AP$130=$AR85&amp;$AQ85)*($AH$3:$AH$130=EH$3),0),0),"")</f>
        <v/>
      </c>
      <c r="EI85" s="157" t="str">
        <f t="array" ref="EI85">IFERROR(INDEX($AK$3:$AK$130,MATCH(1,($AP$3:$AP$130=$AR85&amp;$AQ85)*($AH$3:$AH$130=EI$3),0),0),"")</f>
        <v/>
      </c>
      <c r="EJ85" s="157" t="str">
        <f t="array" ref="EJ85">IFERROR(INDEX($AI$3:$AI$130,MATCH(1,($AP$3:$AP$130=$AR85&amp;$AQ85)*($AH$3:$AH$130=EJ$3),0),0),"")</f>
        <v/>
      </c>
      <c r="EK85" s="159" t="str">
        <f t="array" ref="EK85">IFERROR(INDEX($AG$3:$AG$130,MATCH(1,($AP$3:$AP$130=$AR85&amp;$AQ85)*($AH$3:$AH$130=EK$3),0),0),"")</f>
        <v/>
      </c>
      <c r="EL85" s="157" t="str">
        <f t="array" ref="EL85">IFERROR(INDEX($AJ$3:$AJ$130,MATCH(1,($AP$3:$AP$130=$AR85&amp;$AQ85)*($AH$3:$AH$130=EL$3),0),0),"")</f>
        <v/>
      </c>
      <c r="EM85" s="157" t="str">
        <f t="array" ref="EM85">IFERROR(INDEX($AK$3:$AK$130,MATCH(1,($AP$3:$AP$130=$AR85&amp;$AQ85)*($AH$3:$AH$130=EM$3),0),0),"")</f>
        <v/>
      </c>
      <c r="EN85" s="157" t="str">
        <f t="array" ref="EN85">IFERROR(INDEX($AI$3:$AI$130,MATCH(1,($AP$3:$AP$130=$AR85&amp;$AQ85)*($AH$3:$AH$130=EN$3),0),0),"")</f>
        <v/>
      </c>
      <c r="EO85" s="159" t="str">
        <f t="array" ref="EO85">IFERROR(INDEX($AG$3:$AG$130,MATCH(1,($AP$3:$AP$130=$AR85&amp;$AQ85)*($AH$3:$AH$130=EO$3),0),0),"")</f>
        <v/>
      </c>
      <c r="EP85" s="157" t="str">
        <f t="array" ref="EP85">IFERROR(INDEX($AJ$3:$AJ$130,MATCH(1,($AP$3:$AP$130=$AR85&amp;$AQ85)*($AH$3:$AH$130=EP$3),0),0),"")</f>
        <v/>
      </c>
      <c r="EQ85" s="157" t="str">
        <f t="array" ref="EQ85">IFERROR(INDEX($AK$3:$AK$130,MATCH(1,($AP$3:$AP$130=$AR85&amp;$AQ85)*($AH$3:$AH$130=EQ$3),0),0),"")</f>
        <v/>
      </c>
      <c r="ER85" s="157" t="str">
        <f t="array" ref="ER85">IFERROR(INDEX($AI$3:$AI$130,MATCH(1,($AP$3:$AP$130=$AR85&amp;$AQ85)*($AH$3:$AH$130=ER$3),0),0),"")</f>
        <v/>
      </c>
      <c r="ES85" s="159" t="str">
        <f t="array" ref="ES85">IFERROR(INDEX($AG$3:$AG$130,MATCH(1,($AP$3:$AP$130=$AR85&amp;$AQ85)*($AH$3:$AH$130=ES$3),0),0),"")</f>
        <v/>
      </c>
      <c r="ET85" s="157" t="str">
        <f t="array" ref="ET85">IFERROR(INDEX($AJ$3:$AJ$130,MATCH(1,($AP$3:$AP$130=$AR85&amp;$AQ85)*($AH$3:$AH$130=ET$3),0),0),"")</f>
        <v/>
      </c>
      <c r="EU85" s="157" t="str">
        <f t="array" ref="EU85">IFERROR(INDEX($AK$3:$AK$130,MATCH(1,($AP$3:$AP$130=$AR85&amp;$AQ85)*($AH$3:$AH$130=EU$3),0),0),"")</f>
        <v/>
      </c>
      <c r="EV85" s="157" t="str">
        <f t="array" ref="EV85">IFERROR(INDEX($AI$3:$AI$130,MATCH(1,($AP$3:$AP$130=$AR85&amp;$AQ85)*($AH$3:$AH$130=EV$3),0),0),"")</f>
        <v/>
      </c>
      <c r="EW85" s="159" t="str">
        <f t="array" ref="EW85">IFERROR(INDEX($AG$3:$AG$130,MATCH(1,($AP$3:$AP$130=$AR85&amp;$AQ85)*($AH$3:$AH$130=EW$3),0),0),"")</f>
        <v/>
      </c>
      <c r="EX85" s="157" t="str">
        <f t="array" ref="EX85">IFERROR(INDEX($AJ$3:$AJ$130,MATCH(1,($AP$3:$AP$130=$AR85&amp;$AQ85)*($AH$3:$AH$130=EX$3),0),0),"")</f>
        <v/>
      </c>
      <c r="EY85" s="157" t="str">
        <f t="array" ref="EY85">IFERROR(INDEX($AK$3:$AK$130,MATCH(1,($AP$3:$AP$130=$AR85&amp;$AQ85)*($AH$3:$AH$130=EY$3),0),0),"")</f>
        <v/>
      </c>
      <c r="EZ85" s="157" t="str">
        <f t="array" ref="EZ85">IFERROR(INDEX($AI$3:$AI$130,MATCH(1,($AP$3:$AP$130=$AR85&amp;$AQ85)*($AH$3:$AH$130=EZ$3),0),0),"")</f>
        <v/>
      </c>
      <c r="FA85" s="159" t="str">
        <f t="array" ref="FA85">IFERROR(INDEX($AG$3:$AG$130,MATCH(1,($AP$3:$AP$130=$AR85&amp;$AQ85)*($AH$3:$AH$130=FA$3),0),0),"")</f>
        <v/>
      </c>
      <c r="FB85" s="157" t="str">
        <f t="array" ref="FB85">IFERROR(INDEX($AJ$3:$AJ$130,MATCH(1,($AP$3:$AP$130=$AR85&amp;$AQ85)*($AH$3:$AH$130=FB$3),0),0),"")</f>
        <v/>
      </c>
      <c r="FC85" s="157" t="str">
        <f t="array" ref="FC85">IFERROR(INDEX($AK$3:$AK$130,MATCH(1,($AP$3:$AP$130=$AR85&amp;$AQ85)*($AH$3:$AH$130=FC$3),0),0),"")</f>
        <v/>
      </c>
      <c r="FD85" s="157" t="str">
        <f t="array" ref="FD85">IFERROR(INDEX($AI$3:$AI$130,MATCH(1,($AP$3:$AP$130=$AR85&amp;$AQ85)*($AH$3:$AH$130=FD$3),0),0),"")</f>
        <v/>
      </c>
      <c r="FE85" s="159" t="str">
        <f t="array" ref="FE85">IFERROR(INDEX($AG$3:$AG$130,MATCH(1,($AP$3:$AP$130=$AR85&amp;$AQ85)*($AH$3:$AH$130=FE$3),0),0),"")</f>
        <v/>
      </c>
      <c r="FF85" s="157" t="str">
        <f t="array" ref="FF85">IFERROR(INDEX($AJ$3:$AJ$130,MATCH(1,($AP$3:$AP$130=$AR85&amp;$AQ85)*($AH$3:$AH$130=FF$3),0),0),"")</f>
        <v/>
      </c>
      <c r="FG85" s="157" t="str">
        <f t="array" ref="FG85">IFERROR(INDEX($AK$3:$AK$130,MATCH(1,($AP$3:$AP$130=$AR85&amp;$AQ85)*($AH$3:$AH$130=FG$3),0),0),"")</f>
        <v/>
      </c>
    </row>
    <row r="86" spans="2:163" ht="13.8" x14ac:dyDescent="0.25">
      <c r="B86" s="155">
        <f>dummy1!O92</f>
        <v>84</v>
      </c>
      <c r="C86" s="156">
        <f>dummy1!P92</f>
        <v>42041</v>
      </c>
      <c r="D86" s="157">
        <f>dummy1!Q92</f>
        <v>0.70833333333333337</v>
      </c>
      <c r="E86" s="155" t="str">
        <f>dummy1!R92</f>
        <v>Court 4</v>
      </c>
      <c r="AE86" s="156"/>
      <c r="AF86" s="156"/>
      <c r="AG86" s="155" t="str">
        <f t="shared" si="71"/>
        <v/>
      </c>
      <c r="AH86" s="155" t="str">
        <f t="shared" si="72"/>
        <v/>
      </c>
      <c r="AI86" s="155" t="str">
        <f t="shared" si="73"/>
        <v/>
      </c>
      <c r="AJ86" s="155" t="str">
        <f t="shared" si="74"/>
        <v/>
      </c>
      <c r="AK86" s="155" t="str">
        <f t="shared" si="75"/>
        <v/>
      </c>
      <c r="AL86" s="154">
        <f>IF(dummy1!B93=dummy1!B92,IF(dummy1!C93&gt;1,AL85,AL85+1),1)</f>
        <v>2</v>
      </c>
      <c r="AP86" s="155" t="str">
        <f t="shared" si="76"/>
        <v>2Court 4</v>
      </c>
      <c r="AQ86" s="155" t="str">
        <f t="shared" ref="AQ86:AQ116" si="87">AQ85</f>
        <v>Court 11</v>
      </c>
      <c r="AR86" s="155">
        <f t="shared" si="86"/>
        <v>2</v>
      </c>
      <c r="AS86" s="155">
        <f t="shared" ca="1" si="78"/>
        <v>11</v>
      </c>
      <c r="AT86" s="155">
        <f t="shared" ca="1" si="79"/>
        <v>0</v>
      </c>
      <c r="AU86" s="155">
        <f t="shared" ca="1" si="80"/>
        <v>0</v>
      </c>
      <c r="AV86" s="155">
        <f t="shared" ca="1" si="81"/>
        <v>0</v>
      </c>
      <c r="AW86" s="155">
        <f t="shared" ca="1" si="82"/>
        <v>0</v>
      </c>
      <c r="AX86" s="155">
        <f t="shared" ca="1" si="83"/>
        <v>0</v>
      </c>
      <c r="AY86" s="155">
        <f t="shared" ca="1" si="84"/>
        <v>0</v>
      </c>
      <c r="AZ86" s="157" t="str">
        <f t="array" aca="1" ref="AZ86" ca="1">IFERROR(INDEX($K$3:$K$18,MATCH(1,($AM$3:$AM$18=$AR86&amp;$AQ86)*($J$3:$J$18=AZ$3),0),0),"")</f>
        <v/>
      </c>
      <c r="BA86" s="159" t="str">
        <f t="array" aca="1" ref="BA86" ca="1">IFERROR(INDEX($I$3:$I$18,MATCH(1,($AM$3:$AM$18=$AR86&amp;$AQ86)*($J$3:$J$18=BA$3),0),0),"")</f>
        <v/>
      </c>
      <c r="BB86" s="157" t="str">
        <f t="array" aca="1" ref="BB86" ca="1">IFERROR(INDEX($L$3:$L$18,MATCH(1,($AM$3:$AM$18=$AR86&amp;$AQ86)*($J$3:$J$18=BB$3),0),0),"")</f>
        <v/>
      </c>
      <c r="BC86" s="157" t="str">
        <f t="array" aca="1" ref="BC86" ca="1">IFERROR(INDEX($M$3:$M$18,MATCH(1,($AM$3:$AM$18=$AR86&amp;$AQ86)*($J$3:$J$18=BC$3),0),0),"")</f>
        <v/>
      </c>
      <c r="BD86" s="157" t="str">
        <f t="array" aca="1" ref="BD86" ca="1">IFERROR(INDEX($K$3:$K$18,MATCH(1,($AM$3:$AM$18=$AR86&amp;$AQ86)*($J$3:$J$18=BD$3),0),0),"")</f>
        <v/>
      </c>
      <c r="BE86" s="159" t="str">
        <f t="array" aca="1" ref="BE86" ca="1">IFERROR(INDEX($I$3:$I$18,MATCH(1,($AM$3:$AM$18=$AR86&amp;$AQ86)*($J$3:$J$18=BE$3),0),0),"")</f>
        <v/>
      </c>
      <c r="BF86" s="157" t="str">
        <f t="array" aca="1" ref="BF86" ca="1">IFERROR(INDEX($L$3:$L$18,MATCH(1,($AM$3:$AM$18=$AR86&amp;$AQ86)*($J$3:$J$18=BF$3),0),0),"")</f>
        <v/>
      </c>
      <c r="BG86" s="157" t="str">
        <f t="array" aca="1" ref="BG86" ca="1">IFERROR(INDEX($M$3:$M$18,MATCH(1,($AM$3:$AM$18=$AR86&amp;$AQ86)*($J$3:$J$18=BG$3),0),0),"")</f>
        <v/>
      </c>
      <c r="BH86" s="157" t="str">
        <f t="array" aca="1" ref="BH86" ca="1">IFERROR(INDEX($K$3:$K$18,MATCH(1,($AM$3:$AM$18=$AR86&amp;$AQ86)*($J$3:$J$18=BH$3),0),0),"")</f>
        <v/>
      </c>
      <c r="BI86" s="159" t="str">
        <f t="array" aca="1" ref="BI86" ca="1">IFERROR(INDEX($I$3:$I$18,MATCH(1,($AM$3:$AM$18=$AR86&amp;$AQ86)*($J$3:$J$18=BI$3),0),0),"")</f>
        <v/>
      </c>
      <c r="BJ86" s="157" t="str">
        <f t="array" aca="1" ref="BJ86" ca="1">IFERROR(INDEX($L$3:$L$18,MATCH(1,($AM$3:$AM$18=$AR86&amp;$AQ86)*($J$3:$J$18=BJ$3),0),0),"")</f>
        <v/>
      </c>
      <c r="BK86" s="157" t="str">
        <f t="array" aca="1" ref="BK86" ca="1">IFERROR(INDEX($M$3:$M$18,MATCH(1,($AM$3:$AM$18=$AR86&amp;$AQ86)*($J$3:$J$18=BK$3),0),0),"")</f>
        <v/>
      </c>
      <c r="BL86" s="157" t="str">
        <f t="array" aca="1" ref="BL86" ca="1">IFERROR(INDEX($K$3:$K$18,MATCH(1,($AM$3:$AM$18=$AR86&amp;$AQ86)*($J$3:$J$18=BL$3),0),0),"")</f>
        <v/>
      </c>
      <c r="BM86" s="159" t="str">
        <f t="array" aca="1" ref="BM86" ca="1">IFERROR(INDEX($I$3:$I$18,MATCH(1,($AM$3:$AM$18=$AR86&amp;$AQ86)*($J$3:$J$18=BM$3),0),0),"")</f>
        <v/>
      </c>
      <c r="BN86" s="157" t="str">
        <f t="array" aca="1" ref="BN86" ca="1">IFERROR(INDEX($L$3:$L$18,MATCH(1,($AM$3:$AM$18=$AR86&amp;$AQ86)*($J$3:$J$18=BN$3),0),0),"")</f>
        <v/>
      </c>
      <c r="BO86" s="157" t="str">
        <f t="array" aca="1" ref="BO86" ca="1">IFERROR(INDEX($M$3:$M$18,MATCH(1,($AM$3:$AM$18=$AR86&amp;$AQ86)*($J$3:$J$18=BO$3),0),0),"")</f>
        <v/>
      </c>
      <c r="BP86" s="157" t="str">
        <f t="array" aca="1" ref="BP86" ca="1">IFERROR(INDEX($K$3:$K$18,MATCH(1,($AM$3:$AM$18=$AR86&amp;$AQ86)*($J$3:$J$18=BP$3),0),0),"")</f>
        <v/>
      </c>
      <c r="BQ86" s="159" t="str">
        <f t="array" aca="1" ref="BQ86" ca="1">IFERROR(INDEX($I$3:$I$18,MATCH(1,($AM$3:$AM$18=$AR86&amp;$AQ86)*($J$3:$J$18=BQ$3),0),0),"")</f>
        <v/>
      </c>
      <c r="BR86" s="157" t="str">
        <f t="array" aca="1" ref="BR86" ca="1">IFERROR(INDEX($L$3:$L$18,MATCH(1,($AM$3:$AM$18=$AR86&amp;$AQ86)*($J$3:$J$18=BR$3),0),0),"")</f>
        <v/>
      </c>
      <c r="BS86" s="157" t="str">
        <f t="array" aca="1" ref="BS86" ca="1">IFERROR(INDEX($M$3:$M$18,MATCH(1,($AM$3:$AM$18=$AR86&amp;$AQ86)*($J$3:$J$18=BS$3),0),0),"")</f>
        <v/>
      </c>
      <c r="BT86" s="157" t="str">
        <f t="array" aca="1" ref="BT86" ca="1">IFERROR(INDEX($K$3:$K$18,MATCH(1,($AM$3:$AM$18=$AR86&amp;$AQ86)*($J$3:$J$18=BT$3),0),0),"")</f>
        <v/>
      </c>
      <c r="BU86" s="159" t="str">
        <f t="array" aca="1" ref="BU86" ca="1">IFERROR(INDEX($I$3:$I$18,MATCH(1,($AM$3:$AM$18=$AR86&amp;$AQ86)*($J$3:$J$18=BU$3),0),0),"")</f>
        <v/>
      </c>
      <c r="BV86" s="157" t="str">
        <f t="array" aca="1" ref="BV86" ca="1">IFERROR(INDEX($L$3:$L$18,MATCH(1,($AM$3:$AM$18=$AR86&amp;$AQ86)*($J$3:$J$18=BV$3),0),0),"")</f>
        <v/>
      </c>
      <c r="BW86" s="157" t="str">
        <f t="array" aca="1" ref="BW86" ca="1">IFERROR(INDEX($M$3:$M$18,MATCH(1,($AM$3:$AM$18=$AR86&amp;$AQ86)*($J$3:$J$18=BW$3),0),0),"")</f>
        <v/>
      </c>
      <c r="BX86" s="157" t="str">
        <f t="array" aca="1" ref="BX86" ca="1">IFERROR(INDEX($K$3:$K$18,MATCH(1,($AM$3:$AM$18=$AR86&amp;$AQ86)*($J$3:$J$18=BX$3),0),0),"")</f>
        <v/>
      </c>
      <c r="BY86" s="159" t="str">
        <f t="array" aca="1" ref="BY86" ca="1">IFERROR(INDEX($I$3:$I$18,MATCH(1,($AM$3:$AM$18=$AR86&amp;$AQ86)*($J$3:$J$18=BY$3),0),0),"")</f>
        <v/>
      </c>
      <c r="BZ86" s="157" t="str">
        <f t="array" aca="1" ref="BZ86" ca="1">IFERROR(INDEX($L$3:$L$18,MATCH(1,($AM$3:$AM$18=$AR86&amp;$AQ86)*($J$3:$J$18=BZ$3),0),0),"")</f>
        <v/>
      </c>
      <c r="CA86" s="157" t="str">
        <f t="array" aca="1" ref="CA86" ca="1">IFERROR(INDEX($M$3:$M$18,MATCH(1,($AM$3:$AM$18=$AR86&amp;$AQ86)*($J$3:$J$18=CA$3),0),0),"")</f>
        <v/>
      </c>
      <c r="CB86" s="157" t="str">
        <f t="array" ref="CB86">IFERROR(INDEX($S$3:$S$34,MATCH(1,($AN$3:$AN$34=$AR86&amp;$AQ86)*($R$3:$R$34=CB$3),0),0),"")</f>
        <v/>
      </c>
      <c r="CC86" s="159" t="str">
        <f t="array" ref="CC86">IFERROR(INDEX($Q$3:$Q$34,MATCH(1,($AN$3:$AN$34=$AR86&amp;$AQ86)*($R$3:$R$34=CC$3),0),0),"")</f>
        <v/>
      </c>
      <c r="CD86" s="157" t="str">
        <f t="array" ref="CD86">IFERROR(INDEX($T$3:$T$34,MATCH(1,($AN$3:$AN$34=$AR86&amp;$AQ86)*($R$3:$R$34=CD$3),0),0),"")</f>
        <v/>
      </c>
      <c r="CE86" s="157" t="str">
        <f t="array" ref="CE86">IFERROR(INDEX($U$3:$U$34,MATCH(1,($AN$3:$AN$34=$AR86&amp;$AQ86)*($R$3:$R$34=CE$3),0),0),"")</f>
        <v/>
      </c>
      <c r="CF86" s="157" t="str">
        <f t="array" ref="CF86">IFERROR(INDEX($S$3:$S$34,MATCH(1,($AN$3:$AN$34=$AR86&amp;$AQ86)*($R$3:$R$34=CF$3),0),0),"")</f>
        <v/>
      </c>
      <c r="CG86" s="159" t="str">
        <f t="array" ref="CG86">IFERROR(INDEX($Q$3:$Q$34,MATCH(1,($AN$3:$AN$34=$AR86&amp;$AQ86)*($R$3:$R$34=CG$3),0),0),"")</f>
        <v/>
      </c>
      <c r="CH86" s="157" t="str">
        <f t="array" ref="CH86">IFERROR(INDEX($T$3:$T$34,MATCH(1,($AN$3:$AN$34=$AR86&amp;$AQ86)*($R$3:$R$34=CH$3),0),0),"")</f>
        <v/>
      </c>
      <c r="CI86" s="157" t="str">
        <f t="array" ref="CI86">IFERROR(INDEX($U$3:$U$34,MATCH(1,($AN$3:$AN$34=$AR86&amp;$AQ86)*($R$3:$R$34=CI$3),0),0),"")</f>
        <v/>
      </c>
      <c r="CJ86" s="157" t="str">
        <f t="array" ref="CJ86">IFERROR(INDEX($S$3:$S$34,MATCH(1,($AN$3:$AN$34=$AR86&amp;$AQ86)*($R$3:$R$34=CJ$3),0),0),"")</f>
        <v/>
      </c>
      <c r="CK86" s="159" t="str">
        <f t="array" ref="CK86">IFERROR(INDEX($Q$3:$Q$34,MATCH(1,($AN$3:$AN$34=$AR86&amp;$AQ86)*($R$3:$R$34=CK$3),0),0),"")</f>
        <v/>
      </c>
      <c r="CL86" s="157" t="str">
        <f t="array" ref="CL86">IFERROR(INDEX($T$3:$T$34,MATCH(1,($AN$3:$AN$34=$AR86&amp;$AQ86)*($R$3:$R$34=CL$3),0),0),"")</f>
        <v/>
      </c>
      <c r="CM86" s="157" t="str">
        <f t="array" ref="CM86">IFERROR(INDEX($U$3:$U$34,MATCH(1,($AN$3:$AN$34=$AR86&amp;$AQ86)*($R$3:$R$34=CM$3),0),0),"")</f>
        <v/>
      </c>
      <c r="CN86" s="157" t="str">
        <f t="array" ref="CN86">IFERROR(INDEX($S$3:$S$34,MATCH(1,($AN$3:$AN$34=$AR86&amp;$AQ86)*($R$3:$R$34=CN$3),0),0),"")</f>
        <v/>
      </c>
      <c r="CO86" s="159" t="str">
        <f t="array" ref="CO86">IFERROR(INDEX($Q$3:$Q$34,MATCH(1,($AN$3:$AN$34=$AR86&amp;$AQ86)*($R$3:$R$34=CO$3),0),0),"")</f>
        <v/>
      </c>
      <c r="CP86" s="157" t="str">
        <f t="array" ref="CP86">IFERROR(INDEX($T$3:$T$34,MATCH(1,($AN$3:$AN$34=$AR86&amp;$AQ86)*($R$3:$R$34=CP$3),0),0),"")</f>
        <v/>
      </c>
      <c r="CQ86" s="157" t="str">
        <f t="array" ref="CQ86">IFERROR(INDEX($U$3:$U$34,MATCH(1,($AN$3:$AN$34=$AR86&amp;$AQ86)*($R$3:$R$34=CQ$3),0),0),"")</f>
        <v/>
      </c>
      <c r="CR86" s="157" t="str">
        <f t="array" ref="CR86">IFERROR(INDEX($S$3:$S$34,MATCH(1,($AN$3:$AN$34=$AR86&amp;$AQ86)*($R$3:$R$34=CR$3),0),0),"")</f>
        <v/>
      </c>
      <c r="CS86" s="159" t="str">
        <f t="array" ref="CS86">IFERROR(INDEX($Q$3:$Q$34,MATCH(1,($AN$3:$AN$34=$AR86&amp;$AQ86)*($R$3:$R$34=CS$3),0),0),"")</f>
        <v/>
      </c>
      <c r="CT86" s="157" t="str">
        <f t="array" ref="CT86">IFERROR(INDEX($T$3:$T$34,MATCH(1,($AN$3:$AN$34=$AR86&amp;$AQ86)*($R$3:$R$34=CT$3),0),0),"")</f>
        <v/>
      </c>
      <c r="CU86" s="157" t="str">
        <f t="array" ref="CU86">IFERROR(INDEX($U$3:$U$34,MATCH(1,($AN$3:$AN$34=$AR86&amp;$AQ86)*($R$3:$R$34=CU$3),0),0),"")</f>
        <v/>
      </c>
      <c r="CV86" s="157" t="str">
        <f t="array" ref="CV86">IFERROR(INDEX($S$3:$S$34,MATCH(1,($AN$3:$AN$34=$AR86&amp;$AQ86)*($R$3:$R$34=CV$3),0),0),"")</f>
        <v/>
      </c>
      <c r="CW86" s="159" t="str">
        <f t="array" ref="CW86">IFERROR(INDEX($Q$3:$Q$34,MATCH(1,($AN$3:$AN$34=$AR86&amp;$AQ86)*($R$3:$R$34=CW$3),0),0),"")</f>
        <v/>
      </c>
      <c r="CX86" s="157" t="str">
        <f t="array" ref="CX86">IFERROR(INDEX($T$3:$T$34,MATCH(1,($AN$3:$AN$34=$AR86&amp;$AQ86)*($R$3:$R$34=CX$3),0),0),"")</f>
        <v/>
      </c>
      <c r="CY86" s="157" t="str">
        <f t="array" ref="CY86">IFERROR(INDEX($U$3:$U$34,MATCH(1,($AN$3:$AN$34=$AR86&amp;$AQ86)*($R$3:$R$34=CY$3),0),0),"")</f>
        <v/>
      </c>
      <c r="CZ86" s="157" t="str">
        <f t="array" ref="CZ86">IFERROR(INDEX($S$3:$S$34,MATCH(1,($AN$3:$AN$34=$AR86&amp;$AQ86)*($R$3:$R$34=CZ$3),0),0),"")</f>
        <v/>
      </c>
      <c r="DA86" s="159" t="str">
        <f t="array" ref="DA86">IFERROR(INDEX($Q$3:$Q$34,MATCH(1,($AN$3:$AN$34=$AR86&amp;$AQ86)*($R$3:$R$34=DA$3),0),0),"")</f>
        <v/>
      </c>
      <c r="DB86" s="157" t="str">
        <f t="array" ref="DB86">IFERROR(INDEX($T$3:$T$34,MATCH(1,($AN$3:$AN$34=$AR86&amp;$AQ86)*($R$3:$R$34=DB$3),0),0),"")</f>
        <v/>
      </c>
      <c r="DC86" s="157" t="str">
        <f t="array" ref="DC86">IFERROR(INDEX($U$3:$U$34,MATCH(1,($AN$3:$AN$34=$AR86&amp;$AQ86)*($R$3:$R$34=DC$3),0),0),"")</f>
        <v/>
      </c>
      <c r="DD86" s="157" t="str">
        <f t="array" ref="DD86">IFERROR(INDEX($AA$3:$AA$66,MATCH(1,($AO$3:$AO$66=$AR86&amp;$AQ86)*($Z$3:$Z$66=DD$3),0),0),"")</f>
        <v/>
      </c>
      <c r="DE86" s="159" t="str">
        <f t="array" ref="DE86">IFERROR(INDEX($Y$3:$Y$66,MATCH(1,($AO$3:$AO$66=$AR86&amp;$AQ86)*($Z$3:$Z$66=DE$3),0),0),"")</f>
        <v/>
      </c>
      <c r="DF86" s="157" t="str">
        <f t="array" ref="DF86">IFERROR(INDEX($AB$3:$AB$66,MATCH(1,($AO$3:$AO$66=$AR86&amp;$AQ86)*($Z$3:$Z$66=DF$3),0),0),"")</f>
        <v/>
      </c>
      <c r="DG86" s="157" t="str">
        <f t="array" ref="DG86">IFERROR(INDEX($AC$3:$AC$66,MATCH(1,($AO$3:$AO$66=$AR86&amp;$AQ86)*($Z$3:$Z$66=DG$3),0),0),"")</f>
        <v/>
      </c>
      <c r="DH86" s="157" t="str">
        <f t="array" ref="DH86">IFERROR(INDEX($AA$3:$AA$66,MATCH(1,($AO$3:$AO$66=$AR86&amp;$AQ86)*($Z$3:$Z$66=DH$3),0),0),"")</f>
        <v/>
      </c>
      <c r="DI86" s="159" t="str">
        <f t="array" ref="DI86">IFERROR(INDEX($Y$3:$Y$66,MATCH(1,($AO$3:$AO$66=$AR86&amp;$AQ86)*($Z$3:$Z$66=DI$3),0),0),"")</f>
        <v/>
      </c>
      <c r="DJ86" s="157" t="str">
        <f t="array" ref="DJ86">IFERROR(INDEX($AB$3:$AB$66,MATCH(1,($AO$3:$AO$66=$AR86&amp;$AQ86)*($Z$3:$Z$66=DJ$3),0),0),"")</f>
        <v/>
      </c>
      <c r="DK86" s="157" t="str">
        <f t="array" ref="DK86">IFERROR(INDEX($AC$3:$AC$66,MATCH(1,($AO$3:$AO$66=$AR86&amp;$AQ86)*($Z$3:$Z$66=DK$3),0),0),"")</f>
        <v/>
      </c>
      <c r="DL86" s="157" t="str">
        <f t="array" ref="DL86">IFERROR(INDEX($AA$3:$AA$66,MATCH(1,($AO$3:$AO$66=$AR86&amp;$AQ86)*($Z$3:$Z$66=DL$3),0),0),"")</f>
        <v/>
      </c>
      <c r="DM86" s="159" t="str">
        <f t="array" ref="DM86">IFERROR(INDEX($Y$3:$Y$66,MATCH(1,($AO$3:$AO$66=$AR86&amp;$AQ86)*($Z$3:$Z$66=DM$3),0),0),"")</f>
        <v/>
      </c>
      <c r="DN86" s="157" t="str">
        <f t="array" ref="DN86">IFERROR(INDEX($AB$3:$AB$66,MATCH(1,($AO$3:$AO$66=$AR86&amp;$AQ86)*($Z$3:$Z$66=DN$3),0),0),"")</f>
        <v/>
      </c>
      <c r="DO86" s="157" t="str">
        <f t="array" ref="DO86">IFERROR(INDEX($AC$3:$AC$66,MATCH(1,($AO$3:$AO$66=$AR86&amp;$AQ86)*($Z$3:$Z$66=DO$3),0),0),"")</f>
        <v/>
      </c>
      <c r="DP86" s="157" t="str">
        <f t="array" ref="DP86">IFERROR(INDEX($AA$3:$AA$66,MATCH(1,($AO$3:$AO$66=$AR86&amp;$AQ86)*($Z$3:$Z$66=DP$3),0),0),"")</f>
        <v/>
      </c>
      <c r="DQ86" s="159" t="str">
        <f t="array" ref="DQ86">IFERROR(INDEX($Y$3:$Y$66,MATCH(1,($AO$3:$AO$66=$AR86&amp;$AQ86)*($Z$3:$Z$66=DQ$3),0),0),"")</f>
        <v/>
      </c>
      <c r="DR86" s="157" t="str">
        <f t="array" ref="DR86">IFERROR(INDEX($AB$3:$AB$66,MATCH(1,($AO$3:$AO$66=$AR86&amp;$AQ86)*($Z$3:$Z$66=DR$3),0),0),"")</f>
        <v/>
      </c>
      <c r="DS86" s="157" t="str">
        <f t="array" ref="DS86">IFERROR(INDEX($AC$3:$AC$66,MATCH(1,($AO$3:$AO$66=$AR86&amp;$AQ86)*($Z$3:$Z$66=DS$3),0),0),"")</f>
        <v/>
      </c>
      <c r="DT86" s="157" t="str">
        <f t="array" ref="DT86">IFERROR(INDEX($AA$3:$AA$66,MATCH(1,($AO$3:$AO$66=$AR86&amp;$AQ86)*($Z$3:$Z$66=DT$3),0),0),"")</f>
        <v/>
      </c>
      <c r="DU86" s="159" t="str">
        <f t="array" ref="DU86">IFERROR(INDEX($Y$3:$Y$66,MATCH(1,($AO$3:$AO$66=$AR86&amp;$AQ86)*($Z$3:$Z$66=DU$3),0),0),"")</f>
        <v/>
      </c>
      <c r="DV86" s="157" t="str">
        <f t="array" ref="DV86">IFERROR(INDEX($AB$3:$AB$66,MATCH(1,($AO$3:$AO$66=$AR86&amp;$AQ86)*($Z$3:$Z$66=DV$3),0),0),"")</f>
        <v/>
      </c>
      <c r="DW86" s="157" t="str">
        <f t="array" ref="DW86">IFERROR(INDEX($AC$3:$AC$66,MATCH(1,($AO$3:$AO$66=$AR86&amp;$AQ86)*($Z$3:$Z$66=DW$3),0),0),"")</f>
        <v/>
      </c>
      <c r="DX86" s="157" t="str">
        <f t="array" ref="DX86">IFERROR(INDEX($AA$3:$AA$66,MATCH(1,($AO$3:$AO$66=$AR86&amp;$AQ86)*($Z$3:$Z$66=DX$3),0),0),"")</f>
        <v/>
      </c>
      <c r="DY86" s="159" t="str">
        <f t="array" ref="DY86">IFERROR(INDEX($Y$3:$Y$66,MATCH(1,($AO$3:$AO$66=$AR86&amp;$AQ86)*($Z$3:$Z$66=DY$3),0),0),"")</f>
        <v/>
      </c>
      <c r="DZ86" s="157" t="str">
        <f t="array" ref="DZ86">IFERROR(INDEX($AB$3:$AB$66,MATCH(1,($AO$3:$AO$66=$AR86&amp;$AQ86)*($Z$3:$Z$66=DZ$3),0),0),"")</f>
        <v/>
      </c>
      <c r="EA86" s="157" t="str">
        <f t="array" ref="EA86">IFERROR(INDEX($AC$3:$AC$66,MATCH(1,($AO$3:$AO$66=$AR86&amp;$AQ86)*($Z$3:$Z$66=EA$3),0),0),"")</f>
        <v/>
      </c>
      <c r="EB86" s="157" t="str">
        <f t="array" ref="EB86">IFERROR(INDEX($AA$3:$AA$66,MATCH(1,($AO$3:$AO$66=$AR86&amp;$AQ86)*($Z$3:$Z$66=EB$3),0),0),"")</f>
        <v/>
      </c>
      <c r="EC86" s="159" t="str">
        <f t="array" ref="EC86">IFERROR(INDEX($Y$3:$Y$66,MATCH(1,($AO$3:$AO$66=$AR86&amp;$AQ86)*($Z$3:$Z$66=EC$3),0),0),"")</f>
        <v/>
      </c>
      <c r="ED86" s="157" t="str">
        <f t="array" ref="ED86">IFERROR(INDEX($AB$3:$AB$66,MATCH(1,($AO$3:$AO$66=$AR86&amp;$AQ86)*($Z$3:$Z$66=ED$3),0),0),"")</f>
        <v/>
      </c>
      <c r="EE86" s="157" t="str">
        <f t="array" ref="EE86">IFERROR(INDEX($AC$3:$AC$66,MATCH(1,($AO$3:$AO$66=$AR86&amp;$AQ86)*($Z$3:$Z$66=EE$3),0),0),"")</f>
        <v/>
      </c>
      <c r="EF86" s="157" t="str">
        <f t="array" ref="EF86">IFERROR(INDEX($AI$3:$AI$130,MATCH(1,($AP$3:$AP$130=$AR86&amp;$AQ86)*($AH$3:$AH$130=EF$3),0),0),"")</f>
        <v/>
      </c>
      <c r="EG86" s="159" t="str">
        <f t="array" ref="EG86">IFERROR(INDEX($AG$3:$AG$130,MATCH(1,($AP$3:$AP$130=$AR86&amp;$AQ86)*($AH$3:$AH$130=EG$3),0),0),"")</f>
        <v/>
      </c>
      <c r="EH86" s="157" t="str">
        <f t="array" ref="EH86">IFERROR(INDEX($AJ$3:$AJ$130,MATCH(1,($AP$3:$AP$130=$AR86&amp;$AQ86)*($AH$3:$AH$130=EH$3),0),0),"")</f>
        <v/>
      </c>
      <c r="EI86" s="157" t="str">
        <f t="array" ref="EI86">IFERROR(INDEX($AK$3:$AK$130,MATCH(1,($AP$3:$AP$130=$AR86&amp;$AQ86)*($AH$3:$AH$130=EI$3),0),0),"")</f>
        <v/>
      </c>
      <c r="EJ86" s="157" t="str">
        <f t="array" ref="EJ86">IFERROR(INDEX($AI$3:$AI$130,MATCH(1,($AP$3:$AP$130=$AR86&amp;$AQ86)*($AH$3:$AH$130=EJ$3),0),0),"")</f>
        <v/>
      </c>
      <c r="EK86" s="159" t="str">
        <f t="array" ref="EK86">IFERROR(INDEX($AG$3:$AG$130,MATCH(1,($AP$3:$AP$130=$AR86&amp;$AQ86)*($AH$3:$AH$130=EK$3),0),0),"")</f>
        <v/>
      </c>
      <c r="EL86" s="157" t="str">
        <f t="array" ref="EL86">IFERROR(INDEX($AJ$3:$AJ$130,MATCH(1,($AP$3:$AP$130=$AR86&amp;$AQ86)*($AH$3:$AH$130=EL$3),0),0),"")</f>
        <v/>
      </c>
      <c r="EM86" s="157" t="str">
        <f t="array" ref="EM86">IFERROR(INDEX($AK$3:$AK$130,MATCH(1,($AP$3:$AP$130=$AR86&amp;$AQ86)*($AH$3:$AH$130=EM$3),0),0),"")</f>
        <v/>
      </c>
      <c r="EN86" s="157" t="str">
        <f t="array" ref="EN86">IFERROR(INDEX($AI$3:$AI$130,MATCH(1,($AP$3:$AP$130=$AR86&amp;$AQ86)*($AH$3:$AH$130=EN$3),0),0),"")</f>
        <v/>
      </c>
      <c r="EO86" s="159" t="str">
        <f t="array" ref="EO86">IFERROR(INDEX($AG$3:$AG$130,MATCH(1,($AP$3:$AP$130=$AR86&amp;$AQ86)*($AH$3:$AH$130=EO$3),0),0),"")</f>
        <v/>
      </c>
      <c r="EP86" s="157" t="str">
        <f t="array" ref="EP86">IFERROR(INDEX($AJ$3:$AJ$130,MATCH(1,($AP$3:$AP$130=$AR86&amp;$AQ86)*($AH$3:$AH$130=EP$3),0),0),"")</f>
        <v/>
      </c>
      <c r="EQ86" s="157" t="str">
        <f t="array" ref="EQ86">IFERROR(INDEX($AK$3:$AK$130,MATCH(1,($AP$3:$AP$130=$AR86&amp;$AQ86)*($AH$3:$AH$130=EQ$3),0),0),"")</f>
        <v/>
      </c>
      <c r="ER86" s="157" t="str">
        <f t="array" ref="ER86">IFERROR(INDEX($AI$3:$AI$130,MATCH(1,($AP$3:$AP$130=$AR86&amp;$AQ86)*($AH$3:$AH$130=ER$3),0),0),"")</f>
        <v/>
      </c>
      <c r="ES86" s="159" t="str">
        <f t="array" ref="ES86">IFERROR(INDEX($AG$3:$AG$130,MATCH(1,($AP$3:$AP$130=$AR86&amp;$AQ86)*($AH$3:$AH$130=ES$3),0),0),"")</f>
        <v/>
      </c>
      <c r="ET86" s="157" t="str">
        <f t="array" ref="ET86">IFERROR(INDEX($AJ$3:$AJ$130,MATCH(1,($AP$3:$AP$130=$AR86&amp;$AQ86)*($AH$3:$AH$130=ET$3),0),0),"")</f>
        <v/>
      </c>
      <c r="EU86" s="157" t="str">
        <f t="array" ref="EU86">IFERROR(INDEX($AK$3:$AK$130,MATCH(1,($AP$3:$AP$130=$AR86&amp;$AQ86)*($AH$3:$AH$130=EU$3),0),0),"")</f>
        <v/>
      </c>
      <c r="EV86" s="157" t="str">
        <f t="array" ref="EV86">IFERROR(INDEX($AI$3:$AI$130,MATCH(1,($AP$3:$AP$130=$AR86&amp;$AQ86)*($AH$3:$AH$130=EV$3),0),0),"")</f>
        <v/>
      </c>
      <c r="EW86" s="159" t="str">
        <f t="array" ref="EW86">IFERROR(INDEX($AG$3:$AG$130,MATCH(1,($AP$3:$AP$130=$AR86&amp;$AQ86)*($AH$3:$AH$130=EW$3),0),0),"")</f>
        <v/>
      </c>
      <c r="EX86" s="157" t="str">
        <f t="array" ref="EX86">IFERROR(INDEX($AJ$3:$AJ$130,MATCH(1,($AP$3:$AP$130=$AR86&amp;$AQ86)*($AH$3:$AH$130=EX$3),0),0),"")</f>
        <v/>
      </c>
      <c r="EY86" s="157" t="str">
        <f t="array" ref="EY86">IFERROR(INDEX($AK$3:$AK$130,MATCH(1,($AP$3:$AP$130=$AR86&amp;$AQ86)*($AH$3:$AH$130=EY$3),0),0),"")</f>
        <v/>
      </c>
      <c r="EZ86" s="157" t="str">
        <f t="array" ref="EZ86">IFERROR(INDEX($AI$3:$AI$130,MATCH(1,($AP$3:$AP$130=$AR86&amp;$AQ86)*($AH$3:$AH$130=EZ$3),0),0),"")</f>
        <v/>
      </c>
      <c r="FA86" s="159" t="str">
        <f t="array" ref="FA86">IFERROR(INDEX($AG$3:$AG$130,MATCH(1,($AP$3:$AP$130=$AR86&amp;$AQ86)*($AH$3:$AH$130=FA$3),0),0),"")</f>
        <v/>
      </c>
      <c r="FB86" s="157" t="str">
        <f t="array" ref="FB86">IFERROR(INDEX($AJ$3:$AJ$130,MATCH(1,($AP$3:$AP$130=$AR86&amp;$AQ86)*($AH$3:$AH$130=FB$3),0),0),"")</f>
        <v/>
      </c>
      <c r="FC86" s="157" t="str">
        <f t="array" ref="FC86">IFERROR(INDEX($AK$3:$AK$130,MATCH(1,($AP$3:$AP$130=$AR86&amp;$AQ86)*($AH$3:$AH$130=FC$3),0),0),"")</f>
        <v/>
      </c>
      <c r="FD86" s="157" t="str">
        <f t="array" ref="FD86">IFERROR(INDEX($AI$3:$AI$130,MATCH(1,($AP$3:$AP$130=$AR86&amp;$AQ86)*($AH$3:$AH$130=FD$3),0),0),"")</f>
        <v/>
      </c>
      <c r="FE86" s="159" t="str">
        <f t="array" ref="FE86">IFERROR(INDEX($AG$3:$AG$130,MATCH(1,($AP$3:$AP$130=$AR86&amp;$AQ86)*($AH$3:$AH$130=FE$3),0),0),"")</f>
        <v/>
      </c>
      <c r="FF86" s="157" t="str">
        <f t="array" ref="FF86">IFERROR(INDEX($AJ$3:$AJ$130,MATCH(1,($AP$3:$AP$130=$AR86&amp;$AQ86)*($AH$3:$AH$130=FF$3),0),0),"")</f>
        <v/>
      </c>
      <c r="FG86" s="157" t="str">
        <f t="array" ref="FG86">IFERROR(INDEX($AK$3:$AK$130,MATCH(1,($AP$3:$AP$130=$AR86&amp;$AQ86)*($AH$3:$AH$130=FG$3),0),0),"")</f>
        <v/>
      </c>
    </row>
    <row r="87" spans="2:163" ht="13.8" x14ac:dyDescent="0.25">
      <c r="B87" s="155">
        <f>dummy1!O93</f>
        <v>85</v>
      </c>
      <c r="C87" s="156">
        <f>dummy1!P93</f>
        <v>42041</v>
      </c>
      <c r="D87" s="157">
        <f>dummy1!Q93</f>
        <v>0.70833333333333337</v>
      </c>
      <c r="E87" s="155" t="str">
        <f>dummy1!R93</f>
        <v>Court 5</v>
      </c>
      <c r="AE87" s="156"/>
      <c r="AF87" s="156"/>
      <c r="AG87" s="155" t="str">
        <f t="shared" si="71"/>
        <v/>
      </c>
      <c r="AH87" s="155" t="str">
        <f t="shared" si="72"/>
        <v/>
      </c>
      <c r="AI87" s="155" t="str">
        <f t="shared" si="73"/>
        <v/>
      </c>
      <c r="AJ87" s="155" t="str">
        <f t="shared" si="74"/>
        <v/>
      </c>
      <c r="AK87" s="155" t="str">
        <f t="shared" si="75"/>
        <v/>
      </c>
      <c r="AL87" s="154">
        <f>IF(dummy1!B94=dummy1!B93,IF(dummy1!C94&gt;1,AL86,AL86+1),1)</f>
        <v>2</v>
      </c>
      <c r="AP87" s="155" t="str">
        <f t="shared" si="76"/>
        <v>2Court 5</v>
      </c>
      <c r="AQ87" s="155" t="str">
        <f t="shared" si="87"/>
        <v>Court 11</v>
      </c>
      <c r="AR87" s="155">
        <f t="shared" si="86"/>
        <v>3</v>
      </c>
      <c r="AS87" s="155">
        <f t="shared" ca="1" si="78"/>
        <v>11</v>
      </c>
      <c r="AT87" s="155">
        <f t="shared" ca="1" si="79"/>
        <v>0</v>
      </c>
      <c r="AU87" s="155">
        <f t="shared" ca="1" si="80"/>
        <v>0</v>
      </c>
      <c r="AV87" s="155">
        <f t="shared" ca="1" si="81"/>
        <v>0</v>
      </c>
      <c r="AW87" s="155">
        <f t="shared" ca="1" si="82"/>
        <v>0</v>
      </c>
      <c r="AX87" s="155">
        <f t="shared" ca="1" si="83"/>
        <v>0</v>
      </c>
      <c r="AY87" s="155">
        <f t="shared" ca="1" si="84"/>
        <v>0</v>
      </c>
      <c r="AZ87" s="157" t="str">
        <f t="array" aca="1" ref="AZ87" ca="1">IFERROR(INDEX($K$3:$K$18,MATCH(1,($AM$3:$AM$18=$AR87&amp;$AQ87)*($J$3:$J$18=AZ$3),0),0),"")</f>
        <v/>
      </c>
      <c r="BA87" s="159" t="str">
        <f t="array" aca="1" ref="BA87" ca="1">IFERROR(INDEX($I$3:$I$18,MATCH(1,($AM$3:$AM$18=$AR87&amp;$AQ87)*($J$3:$J$18=BA$3),0),0),"")</f>
        <v/>
      </c>
      <c r="BB87" s="157" t="str">
        <f t="array" aca="1" ref="BB87" ca="1">IFERROR(INDEX($L$3:$L$18,MATCH(1,($AM$3:$AM$18=$AR87&amp;$AQ87)*($J$3:$J$18=BB$3),0),0),"")</f>
        <v/>
      </c>
      <c r="BC87" s="157" t="str">
        <f t="array" aca="1" ref="BC87" ca="1">IFERROR(INDEX($M$3:$M$18,MATCH(1,($AM$3:$AM$18=$AR87&amp;$AQ87)*($J$3:$J$18=BC$3),0),0),"")</f>
        <v/>
      </c>
      <c r="BD87" s="157" t="str">
        <f t="array" aca="1" ref="BD87" ca="1">IFERROR(INDEX($K$3:$K$18,MATCH(1,($AM$3:$AM$18=$AR87&amp;$AQ87)*($J$3:$J$18=BD$3),0),0),"")</f>
        <v/>
      </c>
      <c r="BE87" s="159" t="str">
        <f t="array" aca="1" ref="BE87" ca="1">IFERROR(INDEX($I$3:$I$18,MATCH(1,($AM$3:$AM$18=$AR87&amp;$AQ87)*($J$3:$J$18=BE$3),0),0),"")</f>
        <v/>
      </c>
      <c r="BF87" s="157" t="str">
        <f t="array" aca="1" ref="BF87" ca="1">IFERROR(INDEX($L$3:$L$18,MATCH(1,($AM$3:$AM$18=$AR87&amp;$AQ87)*($J$3:$J$18=BF$3),0),0),"")</f>
        <v/>
      </c>
      <c r="BG87" s="157" t="str">
        <f t="array" aca="1" ref="BG87" ca="1">IFERROR(INDEX($M$3:$M$18,MATCH(1,($AM$3:$AM$18=$AR87&amp;$AQ87)*($J$3:$J$18=BG$3),0),0),"")</f>
        <v/>
      </c>
      <c r="BH87" s="157" t="str">
        <f t="array" aca="1" ref="BH87" ca="1">IFERROR(INDEX($K$3:$K$18,MATCH(1,($AM$3:$AM$18=$AR87&amp;$AQ87)*($J$3:$J$18=BH$3),0),0),"")</f>
        <v/>
      </c>
      <c r="BI87" s="159" t="str">
        <f t="array" aca="1" ref="BI87" ca="1">IFERROR(INDEX($I$3:$I$18,MATCH(1,($AM$3:$AM$18=$AR87&amp;$AQ87)*($J$3:$J$18=BI$3),0),0),"")</f>
        <v/>
      </c>
      <c r="BJ87" s="157" t="str">
        <f t="array" aca="1" ref="BJ87" ca="1">IFERROR(INDEX($L$3:$L$18,MATCH(1,($AM$3:$AM$18=$AR87&amp;$AQ87)*($J$3:$J$18=BJ$3),0),0),"")</f>
        <v/>
      </c>
      <c r="BK87" s="157" t="str">
        <f t="array" aca="1" ref="BK87" ca="1">IFERROR(INDEX($M$3:$M$18,MATCH(1,($AM$3:$AM$18=$AR87&amp;$AQ87)*($J$3:$J$18=BK$3),0),0),"")</f>
        <v/>
      </c>
      <c r="BL87" s="157" t="str">
        <f t="array" aca="1" ref="BL87" ca="1">IFERROR(INDEX($K$3:$K$18,MATCH(1,($AM$3:$AM$18=$AR87&amp;$AQ87)*($J$3:$J$18=BL$3),0),0),"")</f>
        <v/>
      </c>
      <c r="BM87" s="159" t="str">
        <f t="array" aca="1" ref="BM87" ca="1">IFERROR(INDEX($I$3:$I$18,MATCH(1,($AM$3:$AM$18=$AR87&amp;$AQ87)*($J$3:$J$18=BM$3),0),0),"")</f>
        <v/>
      </c>
      <c r="BN87" s="157" t="str">
        <f t="array" aca="1" ref="BN87" ca="1">IFERROR(INDEX($L$3:$L$18,MATCH(1,($AM$3:$AM$18=$AR87&amp;$AQ87)*($J$3:$J$18=BN$3),0),0),"")</f>
        <v/>
      </c>
      <c r="BO87" s="157" t="str">
        <f t="array" aca="1" ref="BO87" ca="1">IFERROR(INDEX($M$3:$M$18,MATCH(1,($AM$3:$AM$18=$AR87&amp;$AQ87)*($J$3:$J$18=BO$3),0),0),"")</f>
        <v/>
      </c>
      <c r="BP87" s="157" t="str">
        <f t="array" aca="1" ref="BP87" ca="1">IFERROR(INDEX($K$3:$K$18,MATCH(1,($AM$3:$AM$18=$AR87&amp;$AQ87)*($J$3:$J$18=BP$3),0),0),"")</f>
        <v/>
      </c>
      <c r="BQ87" s="159" t="str">
        <f t="array" aca="1" ref="BQ87" ca="1">IFERROR(INDEX($I$3:$I$18,MATCH(1,($AM$3:$AM$18=$AR87&amp;$AQ87)*($J$3:$J$18=BQ$3),0),0),"")</f>
        <v/>
      </c>
      <c r="BR87" s="157" t="str">
        <f t="array" aca="1" ref="BR87" ca="1">IFERROR(INDEX($L$3:$L$18,MATCH(1,($AM$3:$AM$18=$AR87&amp;$AQ87)*($J$3:$J$18=BR$3),0),0),"")</f>
        <v/>
      </c>
      <c r="BS87" s="157" t="str">
        <f t="array" aca="1" ref="BS87" ca="1">IFERROR(INDEX($M$3:$M$18,MATCH(1,($AM$3:$AM$18=$AR87&amp;$AQ87)*($J$3:$J$18=BS$3),0),0),"")</f>
        <v/>
      </c>
      <c r="BT87" s="157" t="str">
        <f t="array" aca="1" ref="BT87" ca="1">IFERROR(INDEX($K$3:$K$18,MATCH(1,($AM$3:$AM$18=$AR87&amp;$AQ87)*($J$3:$J$18=BT$3),0),0),"")</f>
        <v/>
      </c>
      <c r="BU87" s="159" t="str">
        <f t="array" aca="1" ref="BU87" ca="1">IFERROR(INDEX($I$3:$I$18,MATCH(1,($AM$3:$AM$18=$AR87&amp;$AQ87)*($J$3:$J$18=BU$3),0),0),"")</f>
        <v/>
      </c>
      <c r="BV87" s="157" t="str">
        <f t="array" aca="1" ref="BV87" ca="1">IFERROR(INDEX($L$3:$L$18,MATCH(1,($AM$3:$AM$18=$AR87&amp;$AQ87)*($J$3:$J$18=BV$3),0),0),"")</f>
        <v/>
      </c>
      <c r="BW87" s="157" t="str">
        <f t="array" aca="1" ref="BW87" ca="1">IFERROR(INDEX($M$3:$M$18,MATCH(1,($AM$3:$AM$18=$AR87&amp;$AQ87)*($J$3:$J$18=BW$3),0),0),"")</f>
        <v/>
      </c>
      <c r="BX87" s="157" t="str">
        <f t="array" aca="1" ref="BX87" ca="1">IFERROR(INDEX($K$3:$K$18,MATCH(1,($AM$3:$AM$18=$AR87&amp;$AQ87)*($J$3:$J$18=BX$3),0),0),"")</f>
        <v/>
      </c>
      <c r="BY87" s="159" t="str">
        <f t="array" aca="1" ref="BY87" ca="1">IFERROR(INDEX($I$3:$I$18,MATCH(1,($AM$3:$AM$18=$AR87&amp;$AQ87)*($J$3:$J$18=BY$3),0),0),"")</f>
        <v/>
      </c>
      <c r="BZ87" s="157" t="str">
        <f t="array" aca="1" ref="BZ87" ca="1">IFERROR(INDEX($L$3:$L$18,MATCH(1,($AM$3:$AM$18=$AR87&amp;$AQ87)*($J$3:$J$18=BZ$3),0),0),"")</f>
        <v/>
      </c>
      <c r="CA87" s="157" t="str">
        <f t="array" aca="1" ref="CA87" ca="1">IFERROR(INDEX($M$3:$M$18,MATCH(1,($AM$3:$AM$18=$AR87&amp;$AQ87)*($J$3:$J$18=CA$3),0),0),"")</f>
        <v/>
      </c>
      <c r="CB87" s="157" t="str">
        <f t="array" ref="CB87">IFERROR(INDEX($S$3:$S$34,MATCH(1,($AN$3:$AN$34=$AR87&amp;$AQ87)*($R$3:$R$34=CB$3),0),0),"")</f>
        <v/>
      </c>
      <c r="CC87" s="159" t="str">
        <f t="array" ref="CC87">IFERROR(INDEX($Q$3:$Q$34,MATCH(1,($AN$3:$AN$34=$AR87&amp;$AQ87)*($R$3:$R$34=CC$3),0),0),"")</f>
        <v/>
      </c>
      <c r="CD87" s="157" t="str">
        <f t="array" ref="CD87">IFERROR(INDEX($T$3:$T$34,MATCH(1,($AN$3:$AN$34=$AR87&amp;$AQ87)*($R$3:$R$34=CD$3),0),0),"")</f>
        <v/>
      </c>
      <c r="CE87" s="157" t="str">
        <f t="array" ref="CE87">IFERROR(INDEX($U$3:$U$34,MATCH(1,($AN$3:$AN$34=$AR87&amp;$AQ87)*($R$3:$R$34=CE$3),0),0),"")</f>
        <v/>
      </c>
      <c r="CF87" s="157" t="str">
        <f t="array" ref="CF87">IFERROR(INDEX($S$3:$S$34,MATCH(1,($AN$3:$AN$34=$AR87&amp;$AQ87)*($R$3:$R$34=CF$3),0),0),"")</f>
        <v/>
      </c>
      <c r="CG87" s="159" t="str">
        <f t="array" ref="CG87">IFERROR(INDEX($Q$3:$Q$34,MATCH(1,($AN$3:$AN$34=$AR87&amp;$AQ87)*($R$3:$R$34=CG$3),0),0),"")</f>
        <v/>
      </c>
      <c r="CH87" s="157" t="str">
        <f t="array" ref="CH87">IFERROR(INDEX($T$3:$T$34,MATCH(1,($AN$3:$AN$34=$AR87&amp;$AQ87)*($R$3:$R$34=CH$3),0),0),"")</f>
        <v/>
      </c>
      <c r="CI87" s="157" t="str">
        <f t="array" ref="CI87">IFERROR(INDEX($U$3:$U$34,MATCH(1,($AN$3:$AN$34=$AR87&amp;$AQ87)*($R$3:$R$34=CI$3),0),0),"")</f>
        <v/>
      </c>
      <c r="CJ87" s="157" t="str">
        <f t="array" ref="CJ87">IFERROR(INDEX($S$3:$S$34,MATCH(1,($AN$3:$AN$34=$AR87&amp;$AQ87)*($R$3:$R$34=CJ$3),0),0),"")</f>
        <v/>
      </c>
      <c r="CK87" s="159" t="str">
        <f t="array" ref="CK87">IFERROR(INDEX($Q$3:$Q$34,MATCH(1,($AN$3:$AN$34=$AR87&amp;$AQ87)*($R$3:$R$34=CK$3),0),0),"")</f>
        <v/>
      </c>
      <c r="CL87" s="157" t="str">
        <f t="array" ref="CL87">IFERROR(INDEX($T$3:$T$34,MATCH(1,($AN$3:$AN$34=$AR87&amp;$AQ87)*($R$3:$R$34=CL$3),0),0),"")</f>
        <v/>
      </c>
      <c r="CM87" s="157" t="str">
        <f t="array" ref="CM87">IFERROR(INDEX($U$3:$U$34,MATCH(1,($AN$3:$AN$34=$AR87&amp;$AQ87)*($R$3:$R$34=CM$3),0),0),"")</f>
        <v/>
      </c>
      <c r="CN87" s="157" t="str">
        <f t="array" ref="CN87">IFERROR(INDEX($S$3:$S$34,MATCH(1,($AN$3:$AN$34=$AR87&amp;$AQ87)*($R$3:$R$34=CN$3),0),0),"")</f>
        <v/>
      </c>
      <c r="CO87" s="159" t="str">
        <f t="array" ref="CO87">IFERROR(INDEX($Q$3:$Q$34,MATCH(1,($AN$3:$AN$34=$AR87&amp;$AQ87)*($R$3:$R$34=CO$3),0),0),"")</f>
        <v/>
      </c>
      <c r="CP87" s="157" t="str">
        <f t="array" ref="CP87">IFERROR(INDEX($T$3:$T$34,MATCH(1,($AN$3:$AN$34=$AR87&amp;$AQ87)*($R$3:$R$34=CP$3),0),0),"")</f>
        <v/>
      </c>
      <c r="CQ87" s="157" t="str">
        <f t="array" ref="CQ87">IFERROR(INDEX($U$3:$U$34,MATCH(1,($AN$3:$AN$34=$AR87&amp;$AQ87)*($R$3:$R$34=CQ$3),0),0),"")</f>
        <v/>
      </c>
      <c r="CR87" s="157" t="str">
        <f t="array" ref="CR87">IFERROR(INDEX($S$3:$S$34,MATCH(1,($AN$3:$AN$34=$AR87&amp;$AQ87)*($R$3:$R$34=CR$3),0),0),"")</f>
        <v/>
      </c>
      <c r="CS87" s="159" t="str">
        <f t="array" ref="CS87">IFERROR(INDEX($Q$3:$Q$34,MATCH(1,($AN$3:$AN$34=$AR87&amp;$AQ87)*($R$3:$R$34=CS$3),0),0),"")</f>
        <v/>
      </c>
      <c r="CT87" s="157" t="str">
        <f t="array" ref="CT87">IFERROR(INDEX($T$3:$T$34,MATCH(1,($AN$3:$AN$34=$AR87&amp;$AQ87)*($R$3:$R$34=CT$3),0),0),"")</f>
        <v/>
      </c>
      <c r="CU87" s="157" t="str">
        <f t="array" ref="CU87">IFERROR(INDEX($U$3:$U$34,MATCH(1,($AN$3:$AN$34=$AR87&amp;$AQ87)*($R$3:$R$34=CU$3),0),0),"")</f>
        <v/>
      </c>
      <c r="CV87" s="157" t="str">
        <f t="array" ref="CV87">IFERROR(INDEX($S$3:$S$34,MATCH(1,($AN$3:$AN$34=$AR87&amp;$AQ87)*($R$3:$R$34=CV$3),0),0),"")</f>
        <v/>
      </c>
      <c r="CW87" s="159" t="str">
        <f t="array" ref="CW87">IFERROR(INDEX($Q$3:$Q$34,MATCH(1,($AN$3:$AN$34=$AR87&amp;$AQ87)*($R$3:$R$34=CW$3),0),0),"")</f>
        <v/>
      </c>
      <c r="CX87" s="157" t="str">
        <f t="array" ref="CX87">IFERROR(INDEX($T$3:$T$34,MATCH(1,($AN$3:$AN$34=$AR87&amp;$AQ87)*($R$3:$R$34=CX$3),0),0),"")</f>
        <v/>
      </c>
      <c r="CY87" s="157" t="str">
        <f t="array" ref="CY87">IFERROR(INDEX($U$3:$U$34,MATCH(1,($AN$3:$AN$34=$AR87&amp;$AQ87)*($R$3:$R$34=CY$3),0),0),"")</f>
        <v/>
      </c>
      <c r="CZ87" s="157" t="str">
        <f t="array" ref="CZ87">IFERROR(INDEX($S$3:$S$34,MATCH(1,($AN$3:$AN$34=$AR87&amp;$AQ87)*($R$3:$R$34=CZ$3),0),0),"")</f>
        <v/>
      </c>
      <c r="DA87" s="159" t="str">
        <f t="array" ref="DA87">IFERROR(INDEX($Q$3:$Q$34,MATCH(1,($AN$3:$AN$34=$AR87&amp;$AQ87)*($R$3:$R$34=DA$3),0),0),"")</f>
        <v/>
      </c>
      <c r="DB87" s="157" t="str">
        <f t="array" ref="DB87">IFERROR(INDEX($T$3:$T$34,MATCH(1,($AN$3:$AN$34=$AR87&amp;$AQ87)*($R$3:$R$34=DB$3),0),0),"")</f>
        <v/>
      </c>
      <c r="DC87" s="157" t="str">
        <f t="array" ref="DC87">IFERROR(INDEX($U$3:$U$34,MATCH(1,($AN$3:$AN$34=$AR87&amp;$AQ87)*($R$3:$R$34=DC$3),0),0),"")</f>
        <v/>
      </c>
      <c r="DD87" s="157" t="str">
        <f t="array" ref="DD87">IFERROR(INDEX($AA$3:$AA$66,MATCH(1,($AO$3:$AO$66=$AR87&amp;$AQ87)*($Z$3:$Z$66=DD$3),0),0),"")</f>
        <v/>
      </c>
      <c r="DE87" s="159" t="str">
        <f t="array" ref="DE87">IFERROR(INDEX($Y$3:$Y$66,MATCH(1,($AO$3:$AO$66=$AR87&amp;$AQ87)*($Z$3:$Z$66=DE$3),0),0),"")</f>
        <v/>
      </c>
      <c r="DF87" s="157" t="str">
        <f t="array" ref="DF87">IFERROR(INDEX($AB$3:$AB$66,MATCH(1,($AO$3:$AO$66=$AR87&amp;$AQ87)*($Z$3:$Z$66=DF$3),0),0),"")</f>
        <v/>
      </c>
      <c r="DG87" s="157" t="str">
        <f t="array" ref="DG87">IFERROR(INDEX($AC$3:$AC$66,MATCH(1,($AO$3:$AO$66=$AR87&amp;$AQ87)*($Z$3:$Z$66=DG$3),0),0),"")</f>
        <v/>
      </c>
      <c r="DH87" s="157" t="str">
        <f t="array" ref="DH87">IFERROR(INDEX($AA$3:$AA$66,MATCH(1,($AO$3:$AO$66=$AR87&amp;$AQ87)*($Z$3:$Z$66=DH$3),0),0),"")</f>
        <v/>
      </c>
      <c r="DI87" s="159" t="str">
        <f t="array" ref="DI87">IFERROR(INDEX($Y$3:$Y$66,MATCH(1,($AO$3:$AO$66=$AR87&amp;$AQ87)*($Z$3:$Z$66=DI$3),0),0),"")</f>
        <v/>
      </c>
      <c r="DJ87" s="157" t="str">
        <f t="array" ref="DJ87">IFERROR(INDEX($AB$3:$AB$66,MATCH(1,($AO$3:$AO$66=$AR87&amp;$AQ87)*($Z$3:$Z$66=DJ$3),0),0),"")</f>
        <v/>
      </c>
      <c r="DK87" s="157" t="str">
        <f t="array" ref="DK87">IFERROR(INDEX($AC$3:$AC$66,MATCH(1,($AO$3:$AO$66=$AR87&amp;$AQ87)*($Z$3:$Z$66=DK$3),0),0),"")</f>
        <v/>
      </c>
      <c r="DL87" s="157" t="str">
        <f t="array" ref="DL87">IFERROR(INDEX($AA$3:$AA$66,MATCH(1,($AO$3:$AO$66=$AR87&amp;$AQ87)*($Z$3:$Z$66=DL$3),0),0),"")</f>
        <v/>
      </c>
      <c r="DM87" s="159" t="str">
        <f t="array" ref="DM87">IFERROR(INDEX($Y$3:$Y$66,MATCH(1,($AO$3:$AO$66=$AR87&amp;$AQ87)*($Z$3:$Z$66=DM$3),0),0),"")</f>
        <v/>
      </c>
      <c r="DN87" s="157" t="str">
        <f t="array" ref="DN87">IFERROR(INDEX($AB$3:$AB$66,MATCH(1,($AO$3:$AO$66=$AR87&amp;$AQ87)*($Z$3:$Z$66=DN$3),0),0),"")</f>
        <v/>
      </c>
      <c r="DO87" s="157" t="str">
        <f t="array" ref="DO87">IFERROR(INDEX($AC$3:$AC$66,MATCH(1,($AO$3:$AO$66=$AR87&amp;$AQ87)*($Z$3:$Z$66=DO$3),0),0),"")</f>
        <v/>
      </c>
      <c r="DP87" s="157" t="str">
        <f t="array" ref="DP87">IFERROR(INDEX($AA$3:$AA$66,MATCH(1,($AO$3:$AO$66=$AR87&amp;$AQ87)*($Z$3:$Z$66=DP$3),0),0),"")</f>
        <v/>
      </c>
      <c r="DQ87" s="159" t="str">
        <f t="array" ref="DQ87">IFERROR(INDEX($Y$3:$Y$66,MATCH(1,($AO$3:$AO$66=$AR87&amp;$AQ87)*($Z$3:$Z$66=DQ$3),0),0),"")</f>
        <v/>
      </c>
      <c r="DR87" s="157" t="str">
        <f t="array" ref="DR87">IFERROR(INDEX($AB$3:$AB$66,MATCH(1,($AO$3:$AO$66=$AR87&amp;$AQ87)*($Z$3:$Z$66=DR$3),0),0),"")</f>
        <v/>
      </c>
      <c r="DS87" s="157" t="str">
        <f t="array" ref="DS87">IFERROR(INDEX($AC$3:$AC$66,MATCH(1,($AO$3:$AO$66=$AR87&amp;$AQ87)*($Z$3:$Z$66=DS$3),0),0),"")</f>
        <v/>
      </c>
      <c r="DT87" s="157" t="str">
        <f t="array" ref="DT87">IFERROR(INDEX($AA$3:$AA$66,MATCH(1,($AO$3:$AO$66=$AR87&amp;$AQ87)*($Z$3:$Z$66=DT$3),0),0),"")</f>
        <v/>
      </c>
      <c r="DU87" s="159" t="str">
        <f t="array" ref="DU87">IFERROR(INDEX($Y$3:$Y$66,MATCH(1,($AO$3:$AO$66=$AR87&amp;$AQ87)*($Z$3:$Z$66=DU$3),0),0),"")</f>
        <v/>
      </c>
      <c r="DV87" s="157" t="str">
        <f t="array" ref="DV87">IFERROR(INDEX($AB$3:$AB$66,MATCH(1,($AO$3:$AO$66=$AR87&amp;$AQ87)*($Z$3:$Z$66=DV$3),0),0),"")</f>
        <v/>
      </c>
      <c r="DW87" s="157" t="str">
        <f t="array" ref="DW87">IFERROR(INDEX($AC$3:$AC$66,MATCH(1,($AO$3:$AO$66=$AR87&amp;$AQ87)*($Z$3:$Z$66=DW$3),0),0),"")</f>
        <v/>
      </c>
      <c r="DX87" s="157" t="str">
        <f t="array" ref="DX87">IFERROR(INDEX($AA$3:$AA$66,MATCH(1,($AO$3:$AO$66=$AR87&amp;$AQ87)*($Z$3:$Z$66=DX$3),0),0),"")</f>
        <v/>
      </c>
      <c r="DY87" s="159" t="str">
        <f t="array" ref="DY87">IFERROR(INDEX($Y$3:$Y$66,MATCH(1,($AO$3:$AO$66=$AR87&amp;$AQ87)*($Z$3:$Z$66=DY$3),0),0),"")</f>
        <v/>
      </c>
      <c r="DZ87" s="157" t="str">
        <f t="array" ref="DZ87">IFERROR(INDEX($AB$3:$AB$66,MATCH(1,($AO$3:$AO$66=$AR87&amp;$AQ87)*($Z$3:$Z$66=DZ$3),0),0),"")</f>
        <v/>
      </c>
      <c r="EA87" s="157" t="str">
        <f t="array" ref="EA87">IFERROR(INDEX($AC$3:$AC$66,MATCH(1,($AO$3:$AO$66=$AR87&amp;$AQ87)*($Z$3:$Z$66=EA$3),0),0),"")</f>
        <v/>
      </c>
      <c r="EB87" s="157" t="str">
        <f t="array" ref="EB87">IFERROR(INDEX($AA$3:$AA$66,MATCH(1,($AO$3:$AO$66=$AR87&amp;$AQ87)*($Z$3:$Z$66=EB$3),0),0),"")</f>
        <v/>
      </c>
      <c r="EC87" s="159" t="str">
        <f t="array" ref="EC87">IFERROR(INDEX($Y$3:$Y$66,MATCH(1,($AO$3:$AO$66=$AR87&amp;$AQ87)*($Z$3:$Z$66=EC$3),0),0),"")</f>
        <v/>
      </c>
      <c r="ED87" s="157" t="str">
        <f t="array" ref="ED87">IFERROR(INDEX($AB$3:$AB$66,MATCH(1,($AO$3:$AO$66=$AR87&amp;$AQ87)*($Z$3:$Z$66=ED$3),0),0),"")</f>
        <v/>
      </c>
      <c r="EE87" s="157" t="str">
        <f t="array" ref="EE87">IFERROR(INDEX($AC$3:$AC$66,MATCH(1,($AO$3:$AO$66=$AR87&amp;$AQ87)*($Z$3:$Z$66=EE$3),0),0),"")</f>
        <v/>
      </c>
      <c r="EF87" s="157" t="str">
        <f t="array" ref="EF87">IFERROR(INDEX($AI$3:$AI$130,MATCH(1,($AP$3:$AP$130=$AR87&amp;$AQ87)*($AH$3:$AH$130=EF$3),0),0),"")</f>
        <v/>
      </c>
      <c r="EG87" s="159" t="str">
        <f t="array" ref="EG87">IFERROR(INDEX($AG$3:$AG$130,MATCH(1,($AP$3:$AP$130=$AR87&amp;$AQ87)*($AH$3:$AH$130=EG$3),0),0),"")</f>
        <v/>
      </c>
      <c r="EH87" s="157" t="str">
        <f t="array" ref="EH87">IFERROR(INDEX($AJ$3:$AJ$130,MATCH(1,($AP$3:$AP$130=$AR87&amp;$AQ87)*($AH$3:$AH$130=EH$3),0),0),"")</f>
        <v/>
      </c>
      <c r="EI87" s="157" t="str">
        <f t="array" ref="EI87">IFERROR(INDEX($AK$3:$AK$130,MATCH(1,($AP$3:$AP$130=$AR87&amp;$AQ87)*($AH$3:$AH$130=EI$3),0),0),"")</f>
        <v/>
      </c>
      <c r="EJ87" s="157" t="str">
        <f t="array" ref="EJ87">IFERROR(INDEX($AI$3:$AI$130,MATCH(1,($AP$3:$AP$130=$AR87&amp;$AQ87)*($AH$3:$AH$130=EJ$3),0),0),"")</f>
        <v/>
      </c>
      <c r="EK87" s="159" t="str">
        <f t="array" ref="EK87">IFERROR(INDEX($AG$3:$AG$130,MATCH(1,($AP$3:$AP$130=$AR87&amp;$AQ87)*($AH$3:$AH$130=EK$3),0),0),"")</f>
        <v/>
      </c>
      <c r="EL87" s="157" t="str">
        <f t="array" ref="EL87">IFERROR(INDEX($AJ$3:$AJ$130,MATCH(1,($AP$3:$AP$130=$AR87&amp;$AQ87)*($AH$3:$AH$130=EL$3),0),0),"")</f>
        <v/>
      </c>
      <c r="EM87" s="157" t="str">
        <f t="array" ref="EM87">IFERROR(INDEX($AK$3:$AK$130,MATCH(1,($AP$3:$AP$130=$AR87&amp;$AQ87)*($AH$3:$AH$130=EM$3),0),0),"")</f>
        <v/>
      </c>
      <c r="EN87" s="157" t="str">
        <f t="array" ref="EN87">IFERROR(INDEX($AI$3:$AI$130,MATCH(1,($AP$3:$AP$130=$AR87&amp;$AQ87)*($AH$3:$AH$130=EN$3),0),0),"")</f>
        <v/>
      </c>
      <c r="EO87" s="159" t="str">
        <f t="array" ref="EO87">IFERROR(INDEX($AG$3:$AG$130,MATCH(1,($AP$3:$AP$130=$AR87&amp;$AQ87)*($AH$3:$AH$130=EO$3),0),0),"")</f>
        <v/>
      </c>
      <c r="EP87" s="157" t="str">
        <f t="array" ref="EP87">IFERROR(INDEX($AJ$3:$AJ$130,MATCH(1,($AP$3:$AP$130=$AR87&amp;$AQ87)*($AH$3:$AH$130=EP$3),0),0),"")</f>
        <v/>
      </c>
      <c r="EQ87" s="157" t="str">
        <f t="array" ref="EQ87">IFERROR(INDEX($AK$3:$AK$130,MATCH(1,($AP$3:$AP$130=$AR87&amp;$AQ87)*($AH$3:$AH$130=EQ$3),0),0),"")</f>
        <v/>
      </c>
      <c r="ER87" s="157" t="str">
        <f t="array" ref="ER87">IFERROR(INDEX($AI$3:$AI$130,MATCH(1,($AP$3:$AP$130=$AR87&amp;$AQ87)*($AH$3:$AH$130=ER$3),0),0),"")</f>
        <v/>
      </c>
      <c r="ES87" s="159" t="str">
        <f t="array" ref="ES87">IFERROR(INDEX($AG$3:$AG$130,MATCH(1,($AP$3:$AP$130=$AR87&amp;$AQ87)*($AH$3:$AH$130=ES$3),0),0),"")</f>
        <v/>
      </c>
      <c r="ET87" s="157" t="str">
        <f t="array" ref="ET87">IFERROR(INDEX($AJ$3:$AJ$130,MATCH(1,($AP$3:$AP$130=$AR87&amp;$AQ87)*($AH$3:$AH$130=ET$3),0),0),"")</f>
        <v/>
      </c>
      <c r="EU87" s="157" t="str">
        <f t="array" ref="EU87">IFERROR(INDEX($AK$3:$AK$130,MATCH(1,($AP$3:$AP$130=$AR87&amp;$AQ87)*($AH$3:$AH$130=EU$3),0),0),"")</f>
        <v/>
      </c>
      <c r="EV87" s="157" t="str">
        <f t="array" ref="EV87">IFERROR(INDEX($AI$3:$AI$130,MATCH(1,($AP$3:$AP$130=$AR87&amp;$AQ87)*($AH$3:$AH$130=EV$3),0),0),"")</f>
        <v/>
      </c>
      <c r="EW87" s="159" t="str">
        <f t="array" ref="EW87">IFERROR(INDEX($AG$3:$AG$130,MATCH(1,($AP$3:$AP$130=$AR87&amp;$AQ87)*($AH$3:$AH$130=EW$3),0),0),"")</f>
        <v/>
      </c>
      <c r="EX87" s="157" t="str">
        <f t="array" ref="EX87">IFERROR(INDEX($AJ$3:$AJ$130,MATCH(1,($AP$3:$AP$130=$AR87&amp;$AQ87)*($AH$3:$AH$130=EX$3),0),0),"")</f>
        <v/>
      </c>
      <c r="EY87" s="157" t="str">
        <f t="array" ref="EY87">IFERROR(INDEX($AK$3:$AK$130,MATCH(1,($AP$3:$AP$130=$AR87&amp;$AQ87)*($AH$3:$AH$130=EY$3),0),0),"")</f>
        <v/>
      </c>
      <c r="EZ87" s="157" t="str">
        <f t="array" ref="EZ87">IFERROR(INDEX($AI$3:$AI$130,MATCH(1,($AP$3:$AP$130=$AR87&amp;$AQ87)*($AH$3:$AH$130=EZ$3),0),0),"")</f>
        <v/>
      </c>
      <c r="FA87" s="159" t="str">
        <f t="array" ref="FA87">IFERROR(INDEX($AG$3:$AG$130,MATCH(1,($AP$3:$AP$130=$AR87&amp;$AQ87)*($AH$3:$AH$130=FA$3),0),0),"")</f>
        <v/>
      </c>
      <c r="FB87" s="157" t="str">
        <f t="array" ref="FB87">IFERROR(INDEX($AJ$3:$AJ$130,MATCH(1,($AP$3:$AP$130=$AR87&amp;$AQ87)*($AH$3:$AH$130=FB$3),0),0),"")</f>
        <v/>
      </c>
      <c r="FC87" s="157" t="str">
        <f t="array" ref="FC87">IFERROR(INDEX($AK$3:$AK$130,MATCH(1,($AP$3:$AP$130=$AR87&amp;$AQ87)*($AH$3:$AH$130=FC$3),0),0),"")</f>
        <v/>
      </c>
      <c r="FD87" s="157" t="str">
        <f t="array" ref="FD87">IFERROR(INDEX($AI$3:$AI$130,MATCH(1,($AP$3:$AP$130=$AR87&amp;$AQ87)*($AH$3:$AH$130=FD$3),0),0),"")</f>
        <v/>
      </c>
      <c r="FE87" s="159" t="str">
        <f t="array" ref="FE87">IFERROR(INDEX($AG$3:$AG$130,MATCH(1,($AP$3:$AP$130=$AR87&amp;$AQ87)*($AH$3:$AH$130=FE$3),0),0),"")</f>
        <v/>
      </c>
      <c r="FF87" s="157" t="str">
        <f t="array" ref="FF87">IFERROR(INDEX($AJ$3:$AJ$130,MATCH(1,($AP$3:$AP$130=$AR87&amp;$AQ87)*($AH$3:$AH$130=FF$3),0),0),"")</f>
        <v/>
      </c>
      <c r="FG87" s="157" t="str">
        <f t="array" ref="FG87">IFERROR(INDEX($AK$3:$AK$130,MATCH(1,($AP$3:$AP$130=$AR87&amp;$AQ87)*($AH$3:$AH$130=FG$3),0),0),"")</f>
        <v/>
      </c>
    </row>
    <row r="88" spans="2:163" ht="13.8" x14ac:dyDescent="0.25">
      <c r="B88" s="155">
        <f>dummy1!O94</f>
        <v>86</v>
      </c>
      <c r="C88" s="156">
        <f>dummy1!P94</f>
        <v>42041</v>
      </c>
      <c r="D88" s="157">
        <f>dummy1!Q94</f>
        <v>0.70833333333333337</v>
      </c>
      <c r="E88" s="155" t="str">
        <f>dummy1!R94</f>
        <v>Court 6</v>
      </c>
      <c r="AE88" s="156"/>
      <c r="AF88" s="156"/>
      <c r="AG88" s="155" t="str">
        <f t="shared" si="71"/>
        <v/>
      </c>
      <c r="AH88" s="155" t="str">
        <f t="shared" si="72"/>
        <v/>
      </c>
      <c r="AI88" s="155" t="str">
        <f t="shared" si="73"/>
        <v/>
      </c>
      <c r="AJ88" s="155" t="str">
        <f t="shared" si="74"/>
        <v/>
      </c>
      <c r="AK88" s="155" t="str">
        <f t="shared" si="75"/>
        <v/>
      </c>
      <c r="AL88" s="154">
        <f>IF(dummy1!B95=dummy1!B94,IF(dummy1!C95&gt;1,AL87,AL87+1),1)</f>
        <v>2</v>
      </c>
      <c r="AP88" s="155" t="str">
        <f t="shared" si="76"/>
        <v>2Court 6</v>
      </c>
      <c r="AQ88" s="155" t="str">
        <f t="shared" si="87"/>
        <v>Court 11</v>
      </c>
      <c r="AR88" s="155">
        <f t="shared" si="86"/>
        <v>4</v>
      </c>
      <c r="AS88" s="155">
        <f t="shared" ca="1" si="78"/>
        <v>11</v>
      </c>
      <c r="AT88" s="155">
        <f t="shared" ca="1" si="79"/>
        <v>0</v>
      </c>
      <c r="AU88" s="155">
        <f t="shared" ca="1" si="80"/>
        <v>0</v>
      </c>
      <c r="AV88" s="155">
        <f t="shared" ca="1" si="81"/>
        <v>0</v>
      </c>
      <c r="AW88" s="155">
        <f t="shared" ca="1" si="82"/>
        <v>0</v>
      </c>
      <c r="AX88" s="155">
        <f t="shared" ca="1" si="83"/>
        <v>0</v>
      </c>
      <c r="AY88" s="155">
        <f t="shared" ca="1" si="84"/>
        <v>0</v>
      </c>
      <c r="AZ88" s="157" t="str">
        <f t="array" aca="1" ref="AZ88" ca="1">IFERROR(INDEX($K$3:$K$18,MATCH(1,($AM$3:$AM$18=$AR88&amp;$AQ88)*($J$3:$J$18=AZ$3),0),0),"")</f>
        <v/>
      </c>
      <c r="BA88" s="159" t="str">
        <f t="array" aca="1" ref="BA88" ca="1">IFERROR(INDEX($I$3:$I$18,MATCH(1,($AM$3:$AM$18=$AR88&amp;$AQ88)*($J$3:$J$18=BA$3),0),0),"")</f>
        <v/>
      </c>
      <c r="BB88" s="157" t="str">
        <f t="array" aca="1" ref="BB88" ca="1">IFERROR(INDEX($L$3:$L$18,MATCH(1,($AM$3:$AM$18=$AR88&amp;$AQ88)*($J$3:$J$18=BB$3),0),0),"")</f>
        <v/>
      </c>
      <c r="BC88" s="157" t="str">
        <f t="array" aca="1" ref="BC88" ca="1">IFERROR(INDEX($M$3:$M$18,MATCH(1,($AM$3:$AM$18=$AR88&amp;$AQ88)*($J$3:$J$18=BC$3),0),0),"")</f>
        <v/>
      </c>
      <c r="BD88" s="157" t="str">
        <f t="array" aca="1" ref="BD88" ca="1">IFERROR(INDEX($K$3:$K$18,MATCH(1,($AM$3:$AM$18=$AR88&amp;$AQ88)*($J$3:$J$18=BD$3),0),0),"")</f>
        <v/>
      </c>
      <c r="BE88" s="159" t="str">
        <f t="array" aca="1" ref="BE88" ca="1">IFERROR(INDEX($I$3:$I$18,MATCH(1,($AM$3:$AM$18=$AR88&amp;$AQ88)*($J$3:$J$18=BE$3),0),0),"")</f>
        <v/>
      </c>
      <c r="BF88" s="157" t="str">
        <f t="array" aca="1" ref="BF88" ca="1">IFERROR(INDEX($L$3:$L$18,MATCH(1,($AM$3:$AM$18=$AR88&amp;$AQ88)*($J$3:$J$18=BF$3),0),0),"")</f>
        <v/>
      </c>
      <c r="BG88" s="157" t="str">
        <f t="array" aca="1" ref="BG88" ca="1">IFERROR(INDEX($M$3:$M$18,MATCH(1,($AM$3:$AM$18=$AR88&amp;$AQ88)*($J$3:$J$18=BG$3),0),0),"")</f>
        <v/>
      </c>
      <c r="BH88" s="157" t="str">
        <f t="array" aca="1" ref="BH88" ca="1">IFERROR(INDEX($K$3:$K$18,MATCH(1,($AM$3:$AM$18=$AR88&amp;$AQ88)*($J$3:$J$18=BH$3),0),0),"")</f>
        <v/>
      </c>
      <c r="BI88" s="159" t="str">
        <f t="array" aca="1" ref="BI88" ca="1">IFERROR(INDEX($I$3:$I$18,MATCH(1,($AM$3:$AM$18=$AR88&amp;$AQ88)*($J$3:$J$18=BI$3),0),0),"")</f>
        <v/>
      </c>
      <c r="BJ88" s="157" t="str">
        <f t="array" aca="1" ref="BJ88" ca="1">IFERROR(INDEX($L$3:$L$18,MATCH(1,($AM$3:$AM$18=$AR88&amp;$AQ88)*($J$3:$J$18=BJ$3),0),0),"")</f>
        <v/>
      </c>
      <c r="BK88" s="157" t="str">
        <f t="array" aca="1" ref="BK88" ca="1">IFERROR(INDEX($M$3:$M$18,MATCH(1,($AM$3:$AM$18=$AR88&amp;$AQ88)*($J$3:$J$18=BK$3),0),0),"")</f>
        <v/>
      </c>
      <c r="BL88" s="157" t="str">
        <f t="array" aca="1" ref="BL88" ca="1">IFERROR(INDEX($K$3:$K$18,MATCH(1,($AM$3:$AM$18=$AR88&amp;$AQ88)*($J$3:$J$18=BL$3),0),0),"")</f>
        <v/>
      </c>
      <c r="BM88" s="159" t="str">
        <f t="array" aca="1" ref="BM88" ca="1">IFERROR(INDEX($I$3:$I$18,MATCH(1,($AM$3:$AM$18=$AR88&amp;$AQ88)*($J$3:$J$18=BM$3),0),0),"")</f>
        <v/>
      </c>
      <c r="BN88" s="157" t="str">
        <f t="array" aca="1" ref="BN88" ca="1">IFERROR(INDEX($L$3:$L$18,MATCH(1,($AM$3:$AM$18=$AR88&amp;$AQ88)*($J$3:$J$18=BN$3),0),0),"")</f>
        <v/>
      </c>
      <c r="BO88" s="157" t="str">
        <f t="array" aca="1" ref="BO88" ca="1">IFERROR(INDEX($M$3:$M$18,MATCH(1,($AM$3:$AM$18=$AR88&amp;$AQ88)*($J$3:$J$18=BO$3),0),0),"")</f>
        <v/>
      </c>
      <c r="BP88" s="157" t="str">
        <f t="array" aca="1" ref="BP88" ca="1">IFERROR(INDEX($K$3:$K$18,MATCH(1,($AM$3:$AM$18=$AR88&amp;$AQ88)*($J$3:$J$18=BP$3),0),0),"")</f>
        <v/>
      </c>
      <c r="BQ88" s="159" t="str">
        <f t="array" aca="1" ref="BQ88" ca="1">IFERROR(INDEX($I$3:$I$18,MATCH(1,($AM$3:$AM$18=$AR88&amp;$AQ88)*($J$3:$J$18=BQ$3),0),0),"")</f>
        <v/>
      </c>
      <c r="BR88" s="157" t="str">
        <f t="array" aca="1" ref="BR88" ca="1">IFERROR(INDEX($L$3:$L$18,MATCH(1,($AM$3:$AM$18=$AR88&amp;$AQ88)*($J$3:$J$18=BR$3),0),0),"")</f>
        <v/>
      </c>
      <c r="BS88" s="157" t="str">
        <f t="array" aca="1" ref="BS88" ca="1">IFERROR(INDEX($M$3:$M$18,MATCH(1,($AM$3:$AM$18=$AR88&amp;$AQ88)*($J$3:$J$18=BS$3),0),0),"")</f>
        <v/>
      </c>
      <c r="BT88" s="157" t="str">
        <f t="array" aca="1" ref="BT88" ca="1">IFERROR(INDEX($K$3:$K$18,MATCH(1,($AM$3:$AM$18=$AR88&amp;$AQ88)*($J$3:$J$18=BT$3),0),0),"")</f>
        <v/>
      </c>
      <c r="BU88" s="159" t="str">
        <f t="array" aca="1" ref="BU88" ca="1">IFERROR(INDEX($I$3:$I$18,MATCH(1,($AM$3:$AM$18=$AR88&amp;$AQ88)*($J$3:$J$18=BU$3),0),0),"")</f>
        <v/>
      </c>
      <c r="BV88" s="157" t="str">
        <f t="array" aca="1" ref="BV88" ca="1">IFERROR(INDEX($L$3:$L$18,MATCH(1,($AM$3:$AM$18=$AR88&amp;$AQ88)*($J$3:$J$18=BV$3),0),0),"")</f>
        <v/>
      </c>
      <c r="BW88" s="157" t="str">
        <f t="array" aca="1" ref="BW88" ca="1">IFERROR(INDEX($M$3:$M$18,MATCH(1,($AM$3:$AM$18=$AR88&amp;$AQ88)*($J$3:$J$18=BW$3),0),0),"")</f>
        <v/>
      </c>
      <c r="BX88" s="157" t="str">
        <f t="array" aca="1" ref="BX88" ca="1">IFERROR(INDEX($K$3:$K$18,MATCH(1,($AM$3:$AM$18=$AR88&amp;$AQ88)*($J$3:$J$18=BX$3),0),0),"")</f>
        <v/>
      </c>
      <c r="BY88" s="159" t="str">
        <f t="array" aca="1" ref="BY88" ca="1">IFERROR(INDEX($I$3:$I$18,MATCH(1,($AM$3:$AM$18=$AR88&amp;$AQ88)*($J$3:$J$18=BY$3),0),0),"")</f>
        <v/>
      </c>
      <c r="BZ88" s="157" t="str">
        <f t="array" aca="1" ref="BZ88" ca="1">IFERROR(INDEX($L$3:$L$18,MATCH(1,($AM$3:$AM$18=$AR88&amp;$AQ88)*($J$3:$J$18=BZ$3),0),0),"")</f>
        <v/>
      </c>
      <c r="CA88" s="157" t="str">
        <f t="array" aca="1" ref="CA88" ca="1">IFERROR(INDEX($M$3:$M$18,MATCH(1,($AM$3:$AM$18=$AR88&amp;$AQ88)*($J$3:$J$18=CA$3),0),0),"")</f>
        <v/>
      </c>
      <c r="CB88" s="157" t="str">
        <f t="array" ref="CB88">IFERROR(INDEX($S$3:$S$34,MATCH(1,($AN$3:$AN$34=$AR88&amp;$AQ88)*($R$3:$R$34=CB$3),0),0),"")</f>
        <v/>
      </c>
      <c r="CC88" s="159" t="str">
        <f t="array" ref="CC88">IFERROR(INDEX($Q$3:$Q$34,MATCH(1,($AN$3:$AN$34=$AR88&amp;$AQ88)*($R$3:$R$34=CC$3),0),0),"")</f>
        <v/>
      </c>
      <c r="CD88" s="157" t="str">
        <f t="array" ref="CD88">IFERROR(INDEX($T$3:$T$34,MATCH(1,($AN$3:$AN$34=$AR88&amp;$AQ88)*($R$3:$R$34=CD$3),0),0),"")</f>
        <v/>
      </c>
      <c r="CE88" s="157" t="str">
        <f t="array" ref="CE88">IFERROR(INDEX($U$3:$U$34,MATCH(1,($AN$3:$AN$34=$AR88&amp;$AQ88)*($R$3:$R$34=CE$3),0),0),"")</f>
        <v/>
      </c>
      <c r="CF88" s="157" t="str">
        <f t="array" ref="CF88">IFERROR(INDEX($S$3:$S$34,MATCH(1,($AN$3:$AN$34=$AR88&amp;$AQ88)*($R$3:$R$34=CF$3),0),0),"")</f>
        <v/>
      </c>
      <c r="CG88" s="159" t="str">
        <f t="array" ref="CG88">IFERROR(INDEX($Q$3:$Q$34,MATCH(1,($AN$3:$AN$34=$AR88&amp;$AQ88)*($R$3:$R$34=CG$3),0),0),"")</f>
        <v/>
      </c>
      <c r="CH88" s="157" t="str">
        <f t="array" ref="CH88">IFERROR(INDEX($T$3:$T$34,MATCH(1,($AN$3:$AN$34=$AR88&amp;$AQ88)*($R$3:$R$34=CH$3),0),0),"")</f>
        <v/>
      </c>
      <c r="CI88" s="157" t="str">
        <f t="array" ref="CI88">IFERROR(INDEX($U$3:$U$34,MATCH(1,($AN$3:$AN$34=$AR88&amp;$AQ88)*($R$3:$R$34=CI$3),0),0),"")</f>
        <v/>
      </c>
      <c r="CJ88" s="157" t="str">
        <f t="array" ref="CJ88">IFERROR(INDEX($S$3:$S$34,MATCH(1,($AN$3:$AN$34=$AR88&amp;$AQ88)*($R$3:$R$34=CJ$3),0),0),"")</f>
        <v/>
      </c>
      <c r="CK88" s="159" t="str">
        <f t="array" ref="CK88">IFERROR(INDEX($Q$3:$Q$34,MATCH(1,($AN$3:$AN$34=$AR88&amp;$AQ88)*($R$3:$R$34=CK$3),0),0),"")</f>
        <v/>
      </c>
      <c r="CL88" s="157" t="str">
        <f t="array" ref="CL88">IFERROR(INDEX($T$3:$T$34,MATCH(1,($AN$3:$AN$34=$AR88&amp;$AQ88)*($R$3:$R$34=CL$3),0),0),"")</f>
        <v/>
      </c>
      <c r="CM88" s="157" t="str">
        <f t="array" ref="CM88">IFERROR(INDEX($U$3:$U$34,MATCH(1,($AN$3:$AN$34=$AR88&amp;$AQ88)*($R$3:$R$34=CM$3),0),0),"")</f>
        <v/>
      </c>
      <c r="CN88" s="157" t="str">
        <f t="array" ref="CN88">IFERROR(INDEX($S$3:$S$34,MATCH(1,($AN$3:$AN$34=$AR88&amp;$AQ88)*($R$3:$R$34=CN$3),0),0),"")</f>
        <v/>
      </c>
      <c r="CO88" s="159" t="str">
        <f t="array" ref="CO88">IFERROR(INDEX($Q$3:$Q$34,MATCH(1,($AN$3:$AN$34=$AR88&amp;$AQ88)*($R$3:$R$34=CO$3),0),0),"")</f>
        <v/>
      </c>
      <c r="CP88" s="157" t="str">
        <f t="array" ref="CP88">IFERROR(INDEX($T$3:$T$34,MATCH(1,($AN$3:$AN$34=$AR88&amp;$AQ88)*($R$3:$R$34=CP$3),0),0),"")</f>
        <v/>
      </c>
      <c r="CQ88" s="157" t="str">
        <f t="array" ref="CQ88">IFERROR(INDEX($U$3:$U$34,MATCH(1,($AN$3:$AN$34=$AR88&amp;$AQ88)*($R$3:$R$34=CQ$3),0),0),"")</f>
        <v/>
      </c>
      <c r="CR88" s="157" t="str">
        <f t="array" ref="CR88">IFERROR(INDEX($S$3:$S$34,MATCH(1,($AN$3:$AN$34=$AR88&amp;$AQ88)*($R$3:$R$34=CR$3),0),0),"")</f>
        <v/>
      </c>
      <c r="CS88" s="159" t="str">
        <f t="array" ref="CS88">IFERROR(INDEX($Q$3:$Q$34,MATCH(1,($AN$3:$AN$34=$AR88&amp;$AQ88)*($R$3:$R$34=CS$3),0),0),"")</f>
        <v/>
      </c>
      <c r="CT88" s="157" t="str">
        <f t="array" ref="CT88">IFERROR(INDEX($T$3:$T$34,MATCH(1,($AN$3:$AN$34=$AR88&amp;$AQ88)*($R$3:$R$34=CT$3),0),0),"")</f>
        <v/>
      </c>
      <c r="CU88" s="157" t="str">
        <f t="array" ref="CU88">IFERROR(INDEX($U$3:$U$34,MATCH(1,($AN$3:$AN$34=$AR88&amp;$AQ88)*($R$3:$R$34=CU$3),0),0),"")</f>
        <v/>
      </c>
      <c r="CV88" s="157" t="str">
        <f t="array" ref="CV88">IFERROR(INDEX($S$3:$S$34,MATCH(1,($AN$3:$AN$34=$AR88&amp;$AQ88)*($R$3:$R$34=CV$3),0),0),"")</f>
        <v/>
      </c>
      <c r="CW88" s="159" t="str">
        <f t="array" ref="CW88">IFERROR(INDEX($Q$3:$Q$34,MATCH(1,($AN$3:$AN$34=$AR88&amp;$AQ88)*($R$3:$R$34=CW$3),0),0),"")</f>
        <v/>
      </c>
      <c r="CX88" s="157" t="str">
        <f t="array" ref="CX88">IFERROR(INDEX($T$3:$T$34,MATCH(1,($AN$3:$AN$34=$AR88&amp;$AQ88)*($R$3:$R$34=CX$3),0),0),"")</f>
        <v/>
      </c>
      <c r="CY88" s="157" t="str">
        <f t="array" ref="CY88">IFERROR(INDEX($U$3:$U$34,MATCH(1,($AN$3:$AN$34=$AR88&amp;$AQ88)*($R$3:$R$34=CY$3),0),0),"")</f>
        <v/>
      </c>
      <c r="CZ88" s="157" t="str">
        <f t="array" ref="CZ88">IFERROR(INDEX($S$3:$S$34,MATCH(1,($AN$3:$AN$34=$AR88&amp;$AQ88)*($R$3:$R$34=CZ$3),0),0),"")</f>
        <v/>
      </c>
      <c r="DA88" s="159" t="str">
        <f t="array" ref="DA88">IFERROR(INDEX($Q$3:$Q$34,MATCH(1,($AN$3:$AN$34=$AR88&amp;$AQ88)*($R$3:$R$34=DA$3),0),0),"")</f>
        <v/>
      </c>
      <c r="DB88" s="157" t="str">
        <f t="array" ref="DB88">IFERROR(INDEX($T$3:$T$34,MATCH(1,($AN$3:$AN$34=$AR88&amp;$AQ88)*($R$3:$R$34=DB$3),0),0),"")</f>
        <v/>
      </c>
      <c r="DC88" s="157" t="str">
        <f t="array" ref="DC88">IFERROR(INDEX($U$3:$U$34,MATCH(1,($AN$3:$AN$34=$AR88&amp;$AQ88)*($R$3:$R$34=DC$3),0),0),"")</f>
        <v/>
      </c>
      <c r="DD88" s="157" t="str">
        <f t="array" ref="DD88">IFERROR(INDEX($AA$3:$AA$66,MATCH(1,($AO$3:$AO$66=$AR88&amp;$AQ88)*($Z$3:$Z$66=DD$3),0),0),"")</f>
        <v/>
      </c>
      <c r="DE88" s="159" t="str">
        <f t="array" ref="DE88">IFERROR(INDEX($Y$3:$Y$66,MATCH(1,($AO$3:$AO$66=$AR88&amp;$AQ88)*($Z$3:$Z$66=DE$3),0),0),"")</f>
        <v/>
      </c>
      <c r="DF88" s="157" t="str">
        <f t="array" ref="DF88">IFERROR(INDEX($AB$3:$AB$66,MATCH(1,($AO$3:$AO$66=$AR88&amp;$AQ88)*($Z$3:$Z$66=DF$3),0),0),"")</f>
        <v/>
      </c>
      <c r="DG88" s="157" t="str">
        <f t="array" ref="DG88">IFERROR(INDEX($AC$3:$AC$66,MATCH(1,($AO$3:$AO$66=$AR88&amp;$AQ88)*($Z$3:$Z$66=DG$3),0),0),"")</f>
        <v/>
      </c>
      <c r="DH88" s="157" t="str">
        <f t="array" ref="DH88">IFERROR(INDEX($AA$3:$AA$66,MATCH(1,($AO$3:$AO$66=$AR88&amp;$AQ88)*($Z$3:$Z$66=DH$3),0),0),"")</f>
        <v/>
      </c>
      <c r="DI88" s="159" t="str">
        <f t="array" ref="DI88">IFERROR(INDEX($Y$3:$Y$66,MATCH(1,($AO$3:$AO$66=$AR88&amp;$AQ88)*($Z$3:$Z$66=DI$3),0),0),"")</f>
        <v/>
      </c>
      <c r="DJ88" s="157" t="str">
        <f t="array" ref="DJ88">IFERROR(INDEX($AB$3:$AB$66,MATCH(1,($AO$3:$AO$66=$AR88&amp;$AQ88)*($Z$3:$Z$66=DJ$3),0),0),"")</f>
        <v/>
      </c>
      <c r="DK88" s="157" t="str">
        <f t="array" ref="DK88">IFERROR(INDEX($AC$3:$AC$66,MATCH(1,($AO$3:$AO$66=$AR88&amp;$AQ88)*($Z$3:$Z$66=DK$3),0),0),"")</f>
        <v/>
      </c>
      <c r="DL88" s="157" t="str">
        <f t="array" ref="DL88">IFERROR(INDEX($AA$3:$AA$66,MATCH(1,($AO$3:$AO$66=$AR88&amp;$AQ88)*($Z$3:$Z$66=DL$3),0),0),"")</f>
        <v/>
      </c>
      <c r="DM88" s="159" t="str">
        <f t="array" ref="DM88">IFERROR(INDEX($Y$3:$Y$66,MATCH(1,($AO$3:$AO$66=$AR88&amp;$AQ88)*($Z$3:$Z$66=DM$3),0),0),"")</f>
        <v/>
      </c>
      <c r="DN88" s="157" t="str">
        <f t="array" ref="DN88">IFERROR(INDEX($AB$3:$AB$66,MATCH(1,($AO$3:$AO$66=$AR88&amp;$AQ88)*($Z$3:$Z$66=DN$3),0),0),"")</f>
        <v/>
      </c>
      <c r="DO88" s="157" t="str">
        <f t="array" ref="DO88">IFERROR(INDEX($AC$3:$AC$66,MATCH(1,($AO$3:$AO$66=$AR88&amp;$AQ88)*($Z$3:$Z$66=DO$3),0),0),"")</f>
        <v/>
      </c>
      <c r="DP88" s="157" t="str">
        <f t="array" ref="DP88">IFERROR(INDEX($AA$3:$AA$66,MATCH(1,($AO$3:$AO$66=$AR88&amp;$AQ88)*($Z$3:$Z$66=DP$3),0),0),"")</f>
        <v/>
      </c>
      <c r="DQ88" s="159" t="str">
        <f t="array" ref="DQ88">IFERROR(INDEX($Y$3:$Y$66,MATCH(1,($AO$3:$AO$66=$AR88&amp;$AQ88)*($Z$3:$Z$66=DQ$3),0),0),"")</f>
        <v/>
      </c>
      <c r="DR88" s="157" t="str">
        <f t="array" ref="DR88">IFERROR(INDEX($AB$3:$AB$66,MATCH(1,($AO$3:$AO$66=$AR88&amp;$AQ88)*($Z$3:$Z$66=DR$3),0),0),"")</f>
        <v/>
      </c>
      <c r="DS88" s="157" t="str">
        <f t="array" ref="DS88">IFERROR(INDEX($AC$3:$AC$66,MATCH(1,($AO$3:$AO$66=$AR88&amp;$AQ88)*($Z$3:$Z$66=DS$3),0),0),"")</f>
        <v/>
      </c>
      <c r="DT88" s="157" t="str">
        <f t="array" ref="DT88">IFERROR(INDEX($AA$3:$AA$66,MATCH(1,($AO$3:$AO$66=$AR88&amp;$AQ88)*($Z$3:$Z$66=DT$3),0),0),"")</f>
        <v/>
      </c>
      <c r="DU88" s="159" t="str">
        <f t="array" ref="DU88">IFERROR(INDEX($Y$3:$Y$66,MATCH(1,($AO$3:$AO$66=$AR88&amp;$AQ88)*($Z$3:$Z$66=DU$3),0),0),"")</f>
        <v/>
      </c>
      <c r="DV88" s="157" t="str">
        <f t="array" ref="DV88">IFERROR(INDEX($AB$3:$AB$66,MATCH(1,($AO$3:$AO$66=$AR88&amp;$AQ88)*($Z$3:$Z$66=DV$3),0),0),"")</f>
        <v/>
      </c>
      <c r="DW88" s="157" t="str">
        <f t="array" ref="DW88">IFERROR(INDEX($AC$3:$AC$66,MATCH(1,($AO$3:$AO$66=$AR88&amp;$AQ88)*($Z$3:$Z$66=DW$3),0),0),"")</f>
        <v/>
      </c>
      <c r="DX88" s="157" t="str">
        <f t="array" ref="DX88">IFERROR(INDEX($AA$3:$AA$66,MATCH(1,($AO$3:$AO$66=$AR88&amp;$AQ88)*($Z$3:$Z$66=DX$3),0),0),"")</f>
        <v/>
      </c>
      <c r="DY88" s="159" t="str">
        <f t="array" ref="DY88">IFERROR(INDEX($Y$3:$Y$66,MATCH(1,($AO$3:$AO$66=$AR88&amp;$AQ88)*($Z$3:$Z$66=DY$3),0),0),"")</f>
        <v/>
      </c>
      <c r="DZ88" s="157" t="str">
        <f t="array" ref="DZ88">IFERROR(INDEX($AB$3:$AB$66,MATCH(1,($AO$3:$AO$66=$AR88&amp;$AQ88)*($Z$3:$Z$66=DZ$3),0),0),"")</f>
        <v/>
      </c>
      <c r="EA88" s="157" t="str">
        <f t="array" ref="EA88">IFERROR(INDEX($AC$3:$AC$66,MATCH(1,($AO$3:$AO$66=$AR88&amp;$AQ88)*($Z$3:$Z$66=EA$3),0),0),"")</f>
        <v/>
      </c>
      <c r="EB88" s="157" t="str">
        <f t="array" ref="EB88">IFERROR(INDEX($AA$3:$AA$66,MATCH(1,($AO$3:$AO$66=$AR88&amp;$AQ88)*($Z$3:$Z$66=EB$3),0),0),"")</f>
        <v/>
      </c>
      <c r="EC88" s="159" t="str">
        <f t="array" ref="EC88">IFERROR(INDEX($Y$3:$Y$66,MATCH(1,($AO$3:$AO$66=$AR88&amp;$AQ88)*($Z$3:$Z$66=EC$3),0),0),"")</f>
        <v/>
      </c>
      <c r="ED88" s="157" t="str">
        <f t="array" ref="ED88">IFERROR(INDEX($AB$3:$AB$66,MATCH(1,($AO$3:$AO$66=$AR88&amp;$AQ88)*($Z$3:$Z$66=ED$3),0),0),"")</f>
        <v/>
      </c>
      <c r="EE88" s="157" t="str">
        <f t="array" ref="EE88">IFERROR(INDEX($AC$3:$AC$66,MATCH(1,($AO$3:$AO$66=$AR88&amp;$AQ88)*($Z$3:$Z$66=EE$3),0),0),"")</f>
        <v/>
      </c>
      <c r="EF88" s="157" t="str">
        <f t="array" ref="EF88">IFERROR(INDEX($AI$3:$AI$130,MATCH(1,($AP$3:$AP$130=$AR88&amp;$AQ88)*($AH$3:$AH$130=EF$3),0),0),"")</f>
        <v/>
      </c>
      <c r="EG88" s="159" t="str">
        <f t="array" ref="EG88">IFERROR(INDEX($AG$3:$AG$130,MATCH(1,($AP$3:$AP$130=$AR88&amp;$AQ88)*($AH$3:$AH$130=EG$3),0),0),"")</f>
        <v/>
      </c>
      <c r="EH88" s="157" t="str">
        <f t="array" ref="EH88">IFERROR(INDEX($AJ$3:$AJ$130,MATCH(1,($AP$3:$AP$130=$AR88&amp;$AQ88)*($AH$3:$AH$130=EH$3),0),0),"")</f>
        <v/>
      </c>
      <c r="EI88" s="157" t="str">
        <f t="array" ref="EI88">IFERROR(INDEX($AK$3:$AK$130,MATCH(1,($AP$3:$AP$130=$AR88&amp;$AQ88)*($AH$3:$AH$130=EI$3),0),0),"")</f>
        <v/>
      </c>
      <c r="EJ88" s="157" t="str">
        <f t="array" ref="EJ88">IFERROR(INDEX($AI$3:$AI$130,MATCH(1,($AP$3:$AP$130=$AR88&amp;$AQ88)*($AH$3:$AH$130=EJ$3),0),0),"")</f>
        <v/>
      </c>
      <c r="EK88" s="159" t="str">
        <f t="array" ref="EK88">IFERROR(INDEX($AG$3:$AG$130,MATCH(1,($AP$3:$AP$130=$AR88&amp;$AQ88)*($AH$3:$AH$130=EK$3),0),0),"")</f>
        <v/>
      </c>
      <c r="EL88" s="157" t="str">
        <f t="array" ref="EL88">IFERROR(INDEX($AJ$3:$AJ$130,MATCH(1,($AP$3:$AP$130=$AR88&amp;$AQ88)*($AH$3:$AH$130=EL$3),0),0),"")</f>
        <v/>
      </c>
      <c r="EM88" s="157" t="str">
        <f t="array" ref="EM88">IFERROR(INDEX($AK$3:$AK$130,MATCH(1,($AP$3:$AP$130=$AR88&amp;$AQ88)*($AH$3:$AH$130=EM$3),0),0),"")</f>
        <v/>
      </c>
      <c r="EN88" s="157" t="str">
        <f t="array" ref="EN88">IFERROR(INDEX($AI$3:$AI$130,MATCH(1,($AP$3:$AP$130=$AR88&amp;$AQ88)*($AH$3:$AH$130=EN$3),0),0),"")</f>
        <v/>
      </c>
      <c r="EO88" s="159" t="str">
        <f t="array" ref="EO88">IFERROR(INDEX($AG$3:$AG$130,MATCH(1,($AP$3:$AP$130=$AR88&amp;$AQ88)*($AH$3:$AH$130=EO$3),0),0),"")</f>
        <v/>
      </c>
      <c r="EP88" s="157" t="str">
        <f t="array" ref="EP88">IFERROR(INDEX($AJ$3:$AJ$130,MATCH(1,($AP$3:$AP$130=$AR88&amp;$AQ88)*($AH$3:$AH$130=EP$3),0),0),"")</f>
        <v/>
      </c>
      <c r="EQ88" s="157" t="str">
        <f t="array" ref="EQ88">IFERROR(INDEX($AK$3:$AK$130,MATCH(1,($AP$3:$AP$130=$AR88&amp;$AQ88)*($AH$3:$AH$130=EQ$3),0),0),"")</f>
        <v/>
      </c>
      <c r="ER88" s="157" t="str">
        <f t="array" ref="ER88">IFERROR(INDEX($AI$3:$AI$130,MATCH(1,($AP$3:$AP$130=$AR88&amp;$AQ88)*($AH$3:$AH$130=ER$3),0),0),"")</f>
        <v/>
      </c>
      <c r="ES88" s="159" t="str">
        <f t="array" ref="ES88">IFERROR(INDEX($AG$3:$AG$130,MATCH(1,($AP$3:$AP$130=$AR88&amp;$AQ88)*($AH$3:$AH$130=ES$3),0),0),"")</f>
        <v/>
      </c>
      <c r="ET88" s="157" t="str">
        <f t="array" ref="ET88">IFERROR(INDEX($AJ$3:$AJ$130,MATCH(1,($AP$3:$AP$130=$AR88&amp;$AQ88)*($AH$3:$AH$130=ET$3),0),0),"")</f>
        <v/>
      </c>
      <c r="EU88" s="157" t="str">
        <f t="array" ref="EU88">IFERROR(INDEX($AK$3:$AK$130,MATCH(1,($AP$3:$AP$130=$AR88&amp;$AQ88)*($AH$3:$AH$130=EU$3),0),0),"")</f>
        <v/>
      </c>
      <c r="EV88" s="157" t="str">
        <f t="array" ref="EV88">IFERROR(INDEX($AI$3:$AI$130,MATCH(1,($AP$3:$AP$130=$AR88&amp;$AQ88)*($AH$3:$AH$130=EV$3),0),0),"")</f>
        <v/>
      </c>
      <c r="EW88" s="159" t="str">
        <f t="array" ref="EW88">IFERROR(INDEX($AG$3:$AG$130,MATCH(1,($AP$3:$AP$130=$AR88&amp;$AQ88)*($AH$3:$AH$130=EW$3),0),0),"")</f>
        <v/>
      </c>
      <c r="EX88" s="157" t="str">
        <f t="array" ref="EX88">IFERROR(INDEX($AJ$3:$AJ$130,MATCH(1,($AP$3:$AP$130=$AR88&amp;$AQ88)*($AH$3:$AH$130=EX$3),0),0),"")</f>
        <v/>
      </c>
      <c r="EY88" s="157" t="str">
        <f t="array" ref="EY88">IFERROR(INDEX($AK$3:$AK$130,MATCH(1,($AP$3:$AP$130=$AR88&amp;$AQ88)*($AH$3:$AH$130=EY$3),0),0),"")</f>
        <v/>
      </c>
      <c r="EZ88" s="157" t="str">
        <f t="array" ref="EZ88">IFERROR(INDEX($AI$3:$AI$130,MATCH(1,($AP$3:$AP$130=$AR88&amp;$AQ88)*($AH$3:$AH$130=EZ$3),0),0),"")</f>
        <v/>
      </c>
      <c r="FA88" s="159" t="str">
        <f t="array" ref="FA88">IFERROR(INDEX($AG$3:$AG$130,MATCH(1,($AP$3:$AP$130=$AR88&amp;$AQ88)*($AH$3:$AH$130=FA$3),0),0),"")</f>
        <v/>
      </c>
      <c r="FB88" s="157" t="str">
        <f t="array" ref="FB88">IFERROR(INDEX($AJ$3:$AJ$130,MATCH(1,($AP$3:$AP$130=$AR88&amp;$AQ88)*($AH$3:$AH$130=FB$3),0),0),"")</f>
        <v/>
      </c>
      <c r="FC88" s="157" t="str">
        <f t="array" ref="FC88">IFERROR(INDEX($AK$3:$AK$130,MATCH(1,($AP$3:$AP$130=$AR88&amp;$AQ88)*($AH$3:$AH$130=FC$3),0),0),"")</f>
        <v/>
      </c>
      <c r="FD88" s="157" t="str">
        <f t="array" ref="FD88">IFERROR(INDEX($AI$3:$AI$130,MATCH(1,($AP$3:$AP$130=$AR88&amp;$AQ88)*($AH$3:$AH$130=FD$3),0),0),"")</f>
        <v/>
      </c>
      <c r="FE88" s="159" t="str">
        <f t="array" ref="FE88">IFERROR(INDEX($AG$3:$AG$130,MATCH(1,($AP$3:$AP$130=$AR88&amp;$AQ88)*($AH$3:$AH$130=FE$3),0),0),"")</f>
        <v/>
      </c>
      <c r="FF88" s="157" t="str">
        <f t="array" ref="FF88">IFERROR(INDEX($AJ$3:$AJ$130,MATCH(1,($AP$3:$AP$130=$AR88&amp;$AQ88)*($AH$3:$AH$130=FF$3),0),0),"")</f>
        <v/>
      </c>
      <c r="FG88" s="157" t="str">
        <f t="array" ref="FG88">IFERROR(INDEX($AK$3:$AK$130,MATCH(1,($AP$3:$AP$130=$AR88&amp;$AQ88)*($AH$3:$AH$130=FG$3),0),0),"")</f>
        <v/>
      </c>
    </row>
    <row r="89" spans="2:163" ht="13.8" x14ac:dyDescent="0.25">
      <c r="B89" s="155">
        <f>dummy1!O95</f>
        <v>87</v>
      </c>
      <c r="C89" s="156">
        <f>dummy1!P95</f>
        <v>42041</v>
      </c>
      <c r="D89" s="157">
        <f>dummy1!Q95</f>
        <v>0.70833333333333337</v>
      </c>
      <c r="E89" s="155" t="str">
        <f>dummy1!R95</f>
        <v>Court 7</v>
      </c>
      <c r="AE89" s="156"/>
      <c r="AF89" s="156"/>
      <c r="AG89" s="155" t="str">
        <f t="shared" si="71"/>
        <v/>
      </c>
      <c r="AH89" s="155" t="str">
        <f t="shared" si="72"/>
        <v/>
      </c>
      <c r="AI89" s="155" t="str">
        <f t="shared" si="73"/>
        <v/>
      </c>
      <c r="AJ89" s="155" t="str">
        <f t="shared" si="74"/>
        <v/>
      </c>
      <c r="AK89" s="155" t="str">
        <f t="shared" si="75"/>
        <v/>
      </c>
      <c r="AL89" s="154">
        <f>IF(dummy1!B96=dummy1!B95,IF(dummy1!C96&gt;1,AL88,AL88+1),1)</f>
        <v>2</v>
      </c>
      <c r="AP89" s="155" t="str">
        <f t="shared" si="76"/>
        <v>2Court 7</v>
      </c>
      <c r="AQ89" s="155" t="str">
        <f t="shared" si="87"/>
        <v>Court 11</v>
      </c>
      <c r="AR89" s="155">
        <f t="shared" si="86"/>
        <v>5</v>
      </c>
      <c r="AS89" s="155">
        <f t="shared" ca="1" si="78"/>
        <v>11</v>
      </c>
      <c r="AT89" s="155">
        <f t="shared" ca="1" si="79"/>
        <v>0</v>
      </c>
      <c r="AU89" s="155">
        <f t="shared" ca="1" si="80"/>
        <v>0</v>
      </c>
      <c r="AV89" s="155">
        <f t="shared" ca="1" si="81"/>
        <v>0</v>
      </c>
      <c r="AW89" s="155">
        <f t="shared" ca="1" si="82"/>
        <v>0</v>
      </c>
      <c r="AX89" s="155">
        <f t="shared" ca="1" si="83"/>
        <v>0</v>
      </c>
      <c r="AY89" s="155">
        <f t="shared" ca="1" si="84"/>
        <v>0</v>
      </c>
      <c r="AZ89" s="157" t="str">
        <f t="array" aca="1" ref="AZ89" ca="1">IFERROR(INDEX($K$3:$K$18,MATCH(1,($AM$3:$AM$18=$AR89&amp;$AQ89)*($J$3:$J$18=AZ$3),0),0),"")</f>
        <v/>
      </c>
      <c r="BA89" s="159" t="str">
        <f t="array" aca="1" ref="BA89" ca="1">IFERROR(INDEX($I$3:$I$18,MATCH(1,($AM$3:$AM$18=$AR89&amp;$AQ89)*($J$3:$J$18=BA$3),0),0),"")</f>
        <v/>
      </c>
      <c r="BB89" s="157" t="str">
        <f t="array" aca="1" ref="BB89" ca="1">IFERROR(INDEX($L$3:$L$18,MATCH(1,($AM$3:$AM$18=$AR89&amp;$AQ89)*($J$3:$J$18=BB$3),0),0),"")</f>
        <v/>
      </c>
      <c r="BC89" s="157" t="str">
        <f t="array" aca="1" ref="BC89" ca="1">IFERROR(INDEX($M$3:$M$18,MATCH(1,($AM$3:$AM$18=$AR89&amp;$AQ89)*($J$3:$J$18=BC$3),0),0),"")</f>
        <v/>
      </c>
      <c r="BD89" s="157" t="str">
        <f t="array" aca="1" ref="BD89" ca="1">IFERROR(INDEX($K$3:$K$18,MATCH(1,($AM$3:$AM$18=$AR89&amp;$AQ89)*($J$3:$J$18=BD$3),0),0),"")</f>
        <v/>
      </c>
      <c r="BE89" s="159" t="str">
        <f t="array" aca="1" ref="BE89" ca="1">IFERROR(INDEX($I$3:$I$18,MATCH(1,($AM$3:$AM$18=$AR89&amp;$AQ89)*($J$3:$J$18=BE$3),0),0),"")</f>
        <v/>
      </c>
      <c r="BF89" s="157" t="str">
        <f t="array" aca="1" ref="BF89" ca="1">IFERROR(INDEX($L$3:$L$18,MATCH(1,($AM$3:$AM$18=$AR89&amp;$AQ89)*($J$3:$J$18=BF$3),0),0),"")</f>
        <v/>
      </c>
      <c r="BG89" s="157" t="str">
        <f t="array" aca="1" ref="BG89" ca="1">IFERROR(INDEX($M$3:$M$18,MATCH(1,($AM$3:$AM$18=$AR89&amp;$AQ89)*($J$3:$J$18=BG$3),0),0),"")</f>
        <v/>
      </c>
      <c r="BH89" s="157" t="str">
        <f t="array" aca="1" ref="BH89" ca="1">IFERROR(INDEX($K$3:$K$18,MATCH(1,($AM$3:$AM$18=$AR89&amp;$AQ89)*($J$3:$J$18=BH$3),0),0),"")</f>
        <v/>
      </c>
      <c r="BI89" s="159" t="str">
        <f t="array" aca="1" ref="BI89" ca="1">IFERROR(INDEX($I$3:$I$18,MATCH(1,($AM$3:$AM$18=$AR89&amp;$AQ89)*($J$3:$J$18=BI$3),0),0),"")</f>
        <v/>
      </c>
      <c r="BJ89" s="157" t="str">
        <f t="array" aca="1" ref="BJ89" ca="1">IFERROR(INDEX($L$3:$L$18,MATCH(1,($AM$3:$AM$18=$AR89&amp;$AQ89)*($J$3:$J$18=BJ$3),0),0),"")</f>
        <v/>
      </c>
      <c r="BK89" s="157" t="str">
        <f t="array" aca="1" ref="BK89" ca="1">IFERROR(INDEX($M$3:$M$18,MATCH(1,($AM$3:$AM$18=$AR89&amp;$AQ89)*($J$3:$J$18=BK$3),0),0),"")</f>
        <v/>
      </c>
      <c r="BL89" s="157" t="str">
        <f t="array" aca="1" ref="BL89" ca="1">IFERROR(INDEX($K$3:$K$18,MATCH(1,($AM$3:$AM$18=$AR89&amp;$AQ89)*($J$3:$J$18=BL$3),0),0),"")</f>
        <v/>
      </c>
      <c r="BM89" s="159" t="str">
        <f t="array" aca="1" ref="BM89" ca="1">IFERROR(INDEX($I$3:$I$18,MATCH(1,($AM$3:$AM$18=$AR89&amp;$AQ89)*($J$3:$J$18=BM$3),0),0),"")</f>
        <v/>
      </c>
      <c r="BN89" s="157" t="str">
        <f t="array" aca="1" ref="BN89" ca="1">IFERROR(INDEX($L$3:$L$18,MATCH(1,($AM$3:$AM$18=$AR89&amp;$AQ89)*($J$3:$J$18=BN$3),0),0),"")</f>
        <v/>
      </c>
      <c r="BO89" s="157" t="str">
        <f t="array" aca="1" ref="BO89" ca="1">IFERROR(INDEX($M$3:$M$18,MATCH(1,($AM$3:$AM$18=$AR89&amp;$AQ89)*($J$3:$J$18=BO$3),0),0),"")</f>
        <v/>
      </c>
      <c r="BP89" s="157" t="str">
        <f t="array" aca="1" ref="BP89" ca="1">IFERROR(INDEX($K$3:$K$18,MATCH(1,($AM$3:$AM$18=$AR89&amp;$AQ89)*($J$3:$J$18=BP$3),0),0),"")</f>
        <v/>
      </c>
      <c r="BQ89" s="159" t="str">
        <f t="array" aca="1" ref="BQ89" ca="1">IFERROR(INDEX($I$3:$I$18,MATCH(1,($AM$3:$AM$18=$AR89&amp;$AQ89)*($J$3:$J$18=BQ$3),0),0),"")</f>
        <v/>
      </c>
      <c r="BR89" s="157" t="str">
        <f t="array" aca="1" ref="BR89" ca="1">IFERROR(INDEX($L$3:$L$18,MATCH(1,($AM$3:$AM$18=$AR89&amp;$AQ89)*($J$3:$J$18=BR$3),0),0),"")</f>
        <v/>
      </c>
      <c r="BS89" s="157" t="str">
        <f t="array" aca="1" ref="BS89" ca="1">IFERROR(INDEX($M$3:$M$18,MATCH(1,($AM$3:$AM$18=$AR89&amp;$AQ89)*($J$3:$J$18=BS$3),0),0),"")</f>
        <v/>
      </c>
      <c r="BT89" s="157" t="str">
        <f t="array" aca="1" ref="BT89" ca="1">IFERROR(INDEX($K$3:$K$18,MATCH(1,($AM$3:$AM$18=$AR89&amp;$AQ89)*($J$3:$J$18=BT$3),0),0),"")</f>
        <v/>
      </c>
      <c r="BU89" s="159" t="str">
        <f t="array" aca="1" ref="BU89" ca="1">IFERROR(INDEX($I$3:$I$18,MATCH(1,($AM$3:$AM$18=$AR89&amp;$AQ89)*($J$3:$J$18=BU$3),0),0),"")</f>
        <v/>
      </c>
      <c r="BV89" s="157" t="str">
        <f t="array" aca="1" ref="BV89" ca="1">IFERROR(INDEX($L$3:$L$18,MATCH(1,($AM$3:$AM$18=$AR89&amp;$AQ89)*($J$3:$J$18=BV$3),0),0),"")</f>
        <v/>
      </c>
      <c r="BW89" s="157" t="str">
        <f t="array" aca="1" ref="BW89" ca="1">IFERROR(INDEX($M$3:$M$18,MATCH(1,($AM$3:$AM$18=$AR89&amp;$AQ89)*($J$3:$J$18=BW$3),0),0),"")</f>
        <v/>
      </c>
      <c r="BX89" s="157" t="str">
        <f t="array" aca="1" ref="BX89" ca="1">IFERROR(INDEX($K$3:$K$18,MATCH(1,($AM$3:$AM$18=$AR89&amp;$AQ89)*($J$3:$J$18=BX$3),0),0),"")</f>
        <v/>
      </c>
      <c r="BY89" s="159" t="str">
        <f t="array" aca="1" ref="BY89" ca="1">IFERROR(INDEX($I$3:$I$18,MATCH(1,($AM$3:$AM$18=$AR89&amp;$AQ89)*($J$3:$J$18=BY$3),0),0),"")</f>
        <v/>
      </c>
      <c r="BZ89" s="157" t="str">
        <f t="array" aca="1" ref="BZ89" ca="1">IFERROR(INDEX($L$3:$L$18,MATCH(1,($AM$3:$AM$18=$AR89&amp;$AQ89)*($J$3:$J$18=BZ$3),0),0),"")</f>
        <v/>
      </c>
      <c r="CA89" s="157" t="str">
        <f t="array" aca="1" ref="CA89" ca="1">IFERROR(INDEX($M$3:$M$18,MATCH(1,($AM$3:$AM$18=$AR89&amp;$AQ89)*($J$3:$J$18=CA$3),0),0),"")</f>
        <v/>
      </c>
      <c r="CB89" s="157" t="str">
        <f t="array" ref="CB89">IFERROR(INDEX($S$3:$S$34,MATCH(1,($AN$3:$AN$34=$AR89&amp;$AQ89)*($R$3:$R$34=CB$3),0),0),"")</f>
        <v/>
      </c>
      <c r="CC89" s="159" t="str">
        <f t="array" ref="CC89">IFERROR(INDEX($Q$3:$Q$34,MATCH(1,($AN$3:$AN$34=$AR89&amp;$AQ89)*($R$3:$R$34=CC$3),0),0),"")</f>
        <v/>
      </c>
      <c r="CD89" s="157" t="str">
        <f t="array" ref="CD89">IFERROR(INDEX($T$3:$T$34,MATCH(1,($AN$3:$AN$34=$AR89&amp;$AQ89)*($R$3:$R$34=CD$3),0),0),"")</f>
        <v/>
      </c>
      <c r="CE89" s="157" t="str">
        <f t="array" ref="CE89">IFERROR(INDEX($U$3:$U$34,MATCH(1,($AN$3:$AN$34=$AR89&amp;$AQ89)*($R$3:$R$34=CE$3),0),0),"")</f>
        <v/>
      </c>
      <c r="CF89" s="157" t="str">
        <f t="array" ref="CF89">IFERROR(INDEX($S$3:$S$34,MATCH(1,($AN$3:$AN$34=$AR89&amp;$AQ89)*($R$3:$R$34=CF$3),0),0),"")</f>
        <v/>
      </c>
      <c r="CG89" s="159" t="str">
        <f t="array" ref="CG89">IFERROR(INDEX($Q$3:$Q$34,MATCH(1,($AN$3:$AN$34=$AR89&amp;$AQ89)*($R$3:$R$34=CG$3),0),0),"")</f>
        <v/>
      </c>
      <c r="CH89" s="157" t="str">
        <f t="array" ref="CH89">IFERROR(INDEX($T$3:$T$34,MATCH(1,($AN$3:$AN$34=$AR89&amp;$AQ89)*($R$3:$R$34=CH$3),0),0),"")</f>
        <v/>
      </c>
      <c r="CI89" s="157" t="str">
        <f t="array" ref="CI89">IFERROR(INDEX($U$3:$U$34,MATCH(1,($AN$3:$AN$34=$AR89&amp;$AQ89)*($R$3:$R$34=CI$3),0),0),"")</f>
        <v/>
      </c>
      <c r="CJ89" s="157" t="str">
        <f t="array" ref="CJ89">IFERROR(INDEX($S$3:$S$34,MATCH(1,($AN$3:$AN$34=$AR89&amp;$AQ89)*($R$3:$R$34=CJ$3),0),0),"")</f>
        <v/>
      </c>
      <c r="CK89" s="159" t="str">
        <f t="array" ref="CK89">IFERROR(INDEX($Q$3:$Q$34,MATCH(1,($AN$3:$AN$34=$AR89&amp;$AQ89)*($R$3:$R$34=CK$3),0),0),"")</f>
        <v/>
      </c>
      <c r="CL89" s="157" t="str">
        <f t="array" ref="CL89">IFERROR(INDEX($T$3:$T$34,MATCH(1,($AN$3:$AN$34=$AR89&amp;$AQ89)*($R$3:$R$34=CL$3),0),0),"")</f>
        <v/>
      </c>
      <c r="CM89" s="157" t="str">
        <f t="array" ref="CM89">IFERROR(INDEX($U$3:$U$34,MATCH(1,($AN$3:$AN$34=$AR89&amp;$AQ89)*($R$3:$R$34=CM$3),0),0),"")</f>
        <v/>
      </c>
      <c r="CN89" s="157" t="str">
        <f t="array" ref="CN89">IFERROR(INDEX($S$3:$S$34,MATCH(1,($AN$3:$AN$34=$AR89&amp;$AQ89)*($R$3:$R$34=CN$3),0),0),"")</f>
        <v/>
      </c>
      <c r="CO89" s="159" t="str">
        <f t="array" ref="CO89">IFERROR(INDEX($Q$3:$Q$34,MATCH(1,($AN$3:$AN$34=$AR89&amp;$AQ89)*($R$3:$R$34=CO$3),0),0),"")</f>
        <v/>
      </c>
      <c r="CP89" s="157" t="str">
        <f t="array" ref="CP89">IFERROR(INDEX($T$3:$T$34,MATCH(1,($AN$3:$AN$34=$AR89&amp;$AQ89)*($R$3:$R$34=CP$3),0),0),"")</f>
        <v/>
      </c>
      <c r="CQ89" s="157" t="str">
        <f t="array" ref="CQ89">IFERROR(INDEX($U$3:$U$34,MATCH(1,($AN$3:$AN$34=$AR89&amp;$AQ89)*($R$3:$R$34=CQ$3),0),0),"")</f>
        <v/>
      </c>
      <c r="CR89" s="157" t="str">
        <f t="array" ref="CR89">IFERROR(INDEX($S$3:$S$34,MATCH(1,($AN$3:$AN$34=$AR89&amp;$AQ89)*($R$3:$R$34=CR$3),0),0),"")</f>
        <v/>
      </c>
      <c r="CS89" s="159" t="str">
        <f t="array" ref="CS89">IFERROR(INDEX($Q$3:$Q$34,MATCH(1,($AN$3:$AN$34=$AR89&amp;$AQ89)*($R$3:$R$34=CS$3),0),0),"")</f>
        <v/>
      </c>
      <c r="CT89" s="157" t="str">
        <f t="array" ref="CT89">IFERROR(INDEX($T$3:$T$34,MATCH(1,($AN$3:$AN$34=$AR89&amp;$AQ89)*($R$3:$R$34=CT$3),0),0),"")</f>
        <v/>
      </c>
      <c r="CU89" s="157" t="str">
        <f t="array" ref="CU89">IFERROR(INDEX($U$3:$U$34,MATCH(1,($AN$3:$AN$34=$AR89&amp;$AQ89)*($R$3:$R$34=CU$3),0),0),"")</f>
        <v/>
      </c>
      <c r="CV89" s="157" t="str">
        <f t="array" ref="CV89">IFERROR(INDEX($S$3:$S$34,MATCH(1,($AN$3:$AN$34=$AR89&amp;$AQ89)*($R$3:$R$34=CV$3),0),0),"")</f>
        <v/>
      </c>
      <c r="CW89" s="159" t="str">
        <f t="array" ref="CW89">IFERROR(INDEX($Q$3:$Q$34,MATCH(1,($AN$3:$AN$34=$AR89&amp;$AQ89)*($R$3:$R$34=CW$3),0),0),"")</f>
        <v/>
      </c>
      <c r="CX89" s="157" t="str">
        <f t="array" ref="CX89">IFERROR(INDEX($T$3:$T$34,MATCH(1,($AN$3:$AN$34=$AR89&amp;$AQ89)*($R$3:$R$34=CX$3),0),0),"")</f>
        <v/>
      </c>
      <c r="CY89" s="157" t="str">
        <f t="array" ref="CY89">IFERROR(INDEX($U$3:$U$34,MATCH(1,($AN$3:$AN$34=$AR89&amp;$AQ89)*($R$3:$R$34=CY$3),0),0),"")</f>
        <v/>
      </c>
      <c r="CZ89" s="157" t="str">
        <f t="array" ref="CZ89">IFERROR(INDEX($S$3:$S$34,MATCH(1,($AN$3:$AN$34=$AR89&amp;$AQ89)*($R$3:$R$34=CZ$3),0),0),"")</f>
        <v/>
      </c>
      <c r="DA89" s="159" t="str">
        <f t="array" ref="DA89">IFERROR(INDEX($Q$3:$Q$34,MATCH(1,($AN$3:$AN$34=$AR89&amp;$AQ89)*($R$3:$R$34=DA$3),0),0),"")</f>
        <v/>
      </c>
      <c r="DB89" s="157" t="str">
        <f t="array" ref="DB89">IFERROR(INDEX($T$3:$T$34,MATCH(1,($AN$3:$AN$34=$AR89&amp;$AQ89)*($R$3:$R$34=DB$3),0),0),"")</f>
        <v/>
      </c>
      <c r="DC89" s="157" t="str">
        <f t="array" ref="DC89">IFERROR(INDEX($U$3:$U$34,MATCH(1,($AN$3:$AN$34=$AR89&amp;$AQ89)*($R$3:$R$34=DC$3),0),0),"")</f>
        <v/>
      </c>
      <c r="DD89" s="157" t="str">
        <f t="array" ref="DD89">IFERROR(INDEX($AA$3:$AA$66,MATCH(1,($AO$3:$AO$66=$AR89&amp;$AQ89)*($Z$3:$Z$66=DD$3),0),0),"")</f>
        <v/>
      </c>
      <c r="DE89" s="159" t="str">
        <f t="array" ref="DE89">IFERROR(INDEX($Y$3:$Y$66,MATCH(1,($AO$3:$AO$66=$AR89&amp;$AQ89)*($Z$3:$Z$66=DE$3),0),0),"")</f>
        <v/>
      </c>
      <c r="DF89" s="157" t="str">
        <f t="array" ref="DF89">IFERROR(INDEX($AB$3:$AB$66,MATCH(1,($AO$3:$AO$66=$AR89&amp;$AQ89)*($Z$3:$Z$66=DF$3),0),0),"")</f>
        <v/>
      </c>
      <c r="DG89" s="157" t="str">
        <f t="array" ref="DG89">IFERROR(INDEX($AC$3:$AC$66,MATCH(1,($AO$3:$AO$66=$AR89&amp;$AQ89)*($Z$3:$Z$66=DG$3),0),0),"")</f>
        <v/>
      </c>
      <c r="DH89" s="157" t="str">
        <f t="array" ref="DH89">IFERROR(INDEX($AA$3:$AA$66,MATCH(1,($AO$3:$AO$66=$AR89&amp;$AQ89)*($Z$3:$Z$66=DH$3),0),0),"")</f>
        <v/>
      </c>
      <c r="DI89" s="159" t="str">
        <f t="array" ref="DI89">IFERROR(INDEX($Y$3:$Y$66,MATCH(1,($AO$3:$AO$66=$AR89&amp;$AQ89)*($Z$3:$Z$66=DI$3),0),0),"")</f>
        <v/>
      </c>
      <c r="DJ89" s="157" t="str">
        <f t="array" ref="DJ89">IFERROR(INDEX($AB$3:$AB$66,MATCH(1,($AO$3:$AO$66=$AR89&amp;$AQ89)*($Z$3:$Z$66=DJ$3),0),0),"")</f>
        <v/>
      </c>
      <c r="DK89" s="157" t="str">
        <f t="array" ref="DK89">IFERROR(INDEX($AC$3:$AC$66,MATCH(1,($AO$3:$AO$66=$AR89&amp;$AQ89)*($Z$3:$Z$66=DK$3),0),0),"")</f>
        <v/>
      </c>
      <c r="DL89" s="157" t="str">
        <f t="array" ref="DL89">IFERROR(INDEX($AA$3:$AA$66,MATCH(1,($AO$3:$AO$66=$AR89&amp;$AQ89)*($Z$3:$Z$66=DL$3),0),0),"")</f>
        <v/>
      </c>
      <c r="DM89" s="159" t="str">
        <f t="array" ref="DM89">IFERROR(INDEX($Y$3:$Y$66,MATCH(1,($AO$3:$AO$66=$AR89&amp;$AQ89)*($Z$3:$Z$66=DM$3),0),0),"")</f>
        <v/>
      </c>
      <c r="DN89" s="157" t="str">
        <f t="array" ref="DN89">IFERROR(INDEX($AB$3:$AB$66,MATCH(1,($AO$3:$AO$66=$AR89&amp;$AQ89)*($Z$3:$Z$66=DN$3),0),0),"")</f>
        <v/>
      </c>
      <c r="DO89" s="157" t="str">
        <f t="array" ref="DO89">IFERROR(INDEX($AC$3:$AC$66,MATCH(1,($AO$3:$AO$66=$AR89&amp;$AQ89)*($Z$3:$Z$66=DO$3),0),0),"")</f>
        <v/>
      </c>
      <c r="DP89" s="157" t="str">
        <f t="array" ref="DP89">IFERROR(INDEX($AA$3:$AA$66,MATCH(1,($AO$3:$AO$66=$AR89&amp;$AQ89)*($Z$3:$Z$66=DP$3),0),0),"")</f>
        <v/>
      </c>
      <c r="DQ89" s="159" t="str">
        <f t="array" ref="DQ89">IFERROR(INDEX($Y$3:$Y$66,MATCH(1,($AO$3:$AO$66=$AR89&amp;$AQ89)*($Z$3:$Z$66=DQ$3),0),0),"")</f>
        <v/>
      </c>
      <c r="DR89" s="157" t="str">
        <f t="array" ref="DR89">IFERROR(INDEX($AB$3:$AB$66,MATCH(1,($AO$3:$AO$66=$AR89&amp;$AQ89)*($Z$3:$Z$66=DR$3),0),0),"")</f>
        <v/>
      </c>
      <c r="DS89" s="157" t="str">
        <f t="array" ref="DS89">IFERROR(INDEX($AC$3:$AC$66,MATCH(1,($AO$3:$AO$66=$AR89&amp;$AQ89)*($Z$3:$Z$66=DS$3),0),0),"")</f>
        <v/>
      </c>
      <c r="DT89" s="157" t="str">
        <f t="array" ref="DT89">IFERROR(INDEX($AA$3:$AA$66,MATCH(1,($AO$3:$AO$66=$AR89&amp;$AQ89)*($Z$3:$Z$66=DT$3),0),0),"")</f>
        <v/>
      </c>
      <c r="DU89" s="159" t="str">
        <f t="array" ref="DU89">IFERROR(INDEX($Y$3:$Y$66,MATCH(1,($AO$3:$AO$66=$AR89&amp;$AQ89)*($Z$3:$Z$66=DU$3),0),0),"")</f>
        <v/>
      </c>
      <c r="DV89" s="157" t="str">
        <f t="array" ref="DV89">IFERROR(INDEX($AB$3:$AB$66,MATCH(1,($AO$3:$AO$66=$AR89&amp;$AQ89)*($Z$3:$Z$66=DV$3),0),0),"")</f>
        <v/>
      </c>
      <c r="DW89" s="157" t="str">
        <f t="array" ref="DW89">IFERROR(INDEX($AC$3:$AC$66,MATCH(1,($AO$3:$AO$66=$AR89&amp;$AQ89)*($Z$3:$Z$66=DW$3),0),0),"")</f>
        <v/>
      </c>
      <c r="DX89" s="157" t="str">
        <f t="array" ref="DX89">IFERROR(INDEX($AA$3:$AA$66,MATCH(1,($AO$3:$AO$66=$AR89&amp;$AQ89)*($Z$3:$Z$66=DX$3),0),0),"")</f>
        <v/>
      </c>
      <c r="DY89" s="159" t="str">
        <f t="array" ref="DY89">IFERROR(INDEX($Y$3:$Y$66,MATCH(1,($AO$3:$AO$66=$AR89&amp;$AQ89)*($Z$3:$Z$66=DY$3),0),0),"")</f>
        <v/>
      </c>
      <c r="DZ89" s="157" t="str">
        <f t="array" ref="DZ89">IFERROR(INDEX($AB$3:$AB$66,MATCH(1,($AO$3:$AO$66=$AR89&amp;$AQ89)*($Z$3:$Z$66=DZ$3),0),0),"")</f>
        <v/>
      </c>
      <c r="EA89" s="157" t="str">
        <f t="array" ref="EA89">IFERROR(INDEX($AC$3:$AC$66,MATCH(1,($AO$3:$AO$66=$AR89&amp;$AQ89)*($Z$3:$Z$66=EA$3),0),0),"")</f>
        <v/>
      </c>
      <c r="EB89" s="157" t="str">
        <f t="array" ref="EB89">IFERROR(INDEX($AA$3:$AA$66,MATCH(1,($AO$3:$AO$66=$AR89&amp;$AQ89)*($Z$3:$Z$66=EB$3),0),0),"")</f>
        <v/>
      </c>
      <c r="EC89" s="159" t="str">
        <f t="array" ref="EC89">IFERROR(INDEX($Y$3:$Y$66,MATCH(1,($AO$3:$AO$66=$AR89&amp;$AQ89)*($Z$3:$Z$66=EC$3),0),0),"")</f>
        <v/>
      </c>
      <c r="ED89" s="157" t="str">
        <f t="array" ref="ED89">IFERROR(INDEX($AB$3:$AB$66,MATCH(1,($AO$3:$AO$66=$AR89&amp;$AQ89)*($Z$3:$Z$66=ED$3),0),0),"")</f>
        <v/>
      </c>
      <c r="EE89" s="157" t="str">
        <f t="array" ref="EE89">IFERROR(INDEX($AC$3:$AC$66,MATCH(1,($AO$3:$AO$66=$AR89&amp;$AQ89)*($Z$3:$Z$66=EE$3),0),0),"")</f>
        <v/>
      </c>
      <c r="EF89" s="157" t="str">
        <f t="array" ref="EF89">IFERROR(INDEX($AI$3:$AI$130,MATCH(1,($AP$3:$AP$130=$AR89&amp;$AQ89)*($AH$3:$AH$130=EF$3),0),0),"")</f>
        <v/>
      </c>
      <c r="EG89" s="159" t="str">
        <f t="array" ref="EG89">IFERROR(INDEX($AG$3:$AG$130,MATCH(1,($AP$3:$AP$130=$AR89&amp;$AQ89)*($AH$3:$AH$130=EG$3),0),0),"")</f>
        <v/>
      </c>
      <c r="EH89" s="157" t="str">
        <f t="array" ref="EH89">IFERROR(INDEX($AJ$3:$AJ$130,MATCH(1,($AP$3:$AP$130=$AR89&amp;$AQ89)*($AH$3:$AH$130=EH$3),0),0),"")</f>
        <v/>
      </c>
      <c r="EI89" s="157" t="str">
        <f t="array" ref="EI89">IFERROR(INDEX($AK$3:$AK$130,MATCH(1,($AP$3:$AP$130=$AR89&amp;$AQ89)*($AH$3:$AH$130=EI$3),0),0),"")</f>
        <v/>
      </c>
      <c r="EJ89" s="157" t="str">
        <f t="array" ref="EJ89">IFERROR(INDEX($AI$3:$AI$130,MATCH(1,($AP$3:$AP$130=$AR89&amp;$AQ89)*($AH$3:$AH$130=EJ$3),0),0),"")</f>
        <v/>
      </c>
      <c r="EK89" s="159" t="str">
        <f t="array" ref="EK89">IFERROR(INDEX($AG$3:$AG$130,MATCH(1,($AP$3:$AP$130=$AR89&amp;$AQ89)*($AH$3:$AH$130=EK$3),0),0),"")</f>
        <v/>
      </c>
      <c r="EL89" s="157" t="str">
        <f t="array" ref="EL89">IFERROR(INDEX($AJ$3:$AJ$130,MATCH(1,($AP$3:$AP$130=$AR89&amp;$AQ89)*($AH$3:$AH$130=EL$3),0),0),"")</f>
        <v/>
      </c>
      <c r="EM89" s="157" t="str">
        <f t="array" ref="EM89">IFERROR(INDEX($AK$3:$AK$130,MATCH(1,($AP$3:$AP$130=$AR89&amp;$AQ89)*($AH$3:$AH$130=EM$3),0),0),"")</f>
        <v/>
      </c>
      <c r="EN89" s="157" t="str">
        <f t="array" ref="EN89">IFERROR(INDEX($AI$3:$AI$130,MATCH(1,($AP$3:$AP$130=$AR89&amp;$AQ89)*($AH$3:$AH$130=EN$3),0),0),"")</f>
        <v/>
      </c>
      <c r="EO89" s="159" t="str">
        <f t="array" ref="EO89">IFERROR(INDEX($AG$3:$AG$130,MATCH(1,($AP$3:$AP$130=$AR89&amp;$AQ89)*($AH$3:$AH$130=EO$3),0),0),"")</f>
        <v/>
      </c>
      <c r="EP89" s="157" t="str">
        <f t="array" ref="EP89">IFERROR(INDEX($AJ$3:$AJ$130,MATCH(1,($AP$3:$AP$130=$AR89&amp;$AQ89)*($AH$3:$AH$130=EP$3),0),0),"")</f>
        <v/>
      </c>
      <c r="EQ89" s="157" t="str">
        <f t="array" ref="EQ89">IFERROR(INDEX($AK$3:$AK$130,MATCH(1,($AP$3:$AP$130=$AR89&amp;$AQ89)*($AH$3:$AH$130=EQ$3),0),0),"")</f>
        <v/>
      </c>
      <c r="ER89" s="157" t="str">
        <f t="array" ref="ER89">IFERROR(INDEX($AI$3:$AI$130,MATCH(1,($AP$3:$AP$130=$AR89&amp;$AQ89)*($AH$3:$AH$130=ER$3),0),0),"")</f>
        <v/>
      </c>
      <c r="ES89" s="159" t="str">
        <f t="array" ref="ES89">IFERROR(INDEX($AG$3:$AG$130,MATCH(1,($AP$3:$AP$130=$AR89&amp;$AQ89)*($AH$3:$AH$130=ES$3),0),0),"")</f>
        <v/>
      </c>
      <c r="ET89" s="157" t="str">
        <f t="array" ref="ET89">IFERROR(INDEX($AJ$3:$AJ$130,MATCH(1,($AP$3:$AP$130=$AR89&amp;$AQ89)*($AH$3:$AH$130=ET$3),0),0),"")</f>
        <v/>
      </c>
      <c r="EU89" s="157" t="str">
        <f t="array" ref="EU89">IFERROR(INDEX($AK$3:$AK$130,MATCH(1,($AP$3:$AP$130=$AR89&amp;$AQ89)*($AH$3:$AH$130=EU$3),0),0),"")</f>
        <v/>
      </c>
      <c r="EV89" s="157" t="str">
        <f t="array" ref="EV89">IFERROR(INDEX($AI$3:$AI$130,MATCH(1,($AP$3:$AP$130=$AR89&amp;$AQ89)*($AH$3:$AH$130=EV$3),0),0),"")</f>
        <v/>
      </c>
      <c r="EW89" s="159" t="str">
        <f t="array" ref="EW89">IFERROR(INDEX($AG$3:$AG$130,MATCH(1,($AP$3:$AP$130=$AR89&amp;$AQ89)*($AH$3:$AH$130=EW$3),0),0),"")</f>
        <v/>
      </c>
      <c r="EX89" s="157" t="str">
        <f t="array" ref="EX89">IFERROR(INDEX($AJ$3:$AJ$130,MATCH(1,($AP$3:$AP$130=$AR89&amp;$AQ89)*($AH$3:$AH$130=EX$3),0),0),"")</f>
        <v/>
      </c>
      <c r="EY89" s="157" t="str">
        <f t="array" ref="EY89">IFERROR(INDEX($AK$3:$AK$130,MATCH(1,($AP$3:$AP$130=$AR89&amp;$AQ89)*($AH$3:$AH$130=EY$3),0),0),"")</f>
        <v/>
      </c>
      <c r="EZ89" s="157" t="str">
        <f t="array" ref="EZ89">IFERROR(INDEX($AI$3:$AI$130,MATCH(1,($AP$3:$AP$130=$AR89&amp;$AQ89)*($AH$3:$AH$130=EZ$3),0),0),"")</f>
        <v/>
      </c>
      <c r="FA89" s="159" t="str">
        <f t="array" ref="FA89">IFERROR(INDEX($AG$3:$AG$130,MATCH(1,($AP$3:$AP$130=$AR89&amp;$AQ89)*($AH$3:$AH$130=FA$3),0),0),"")</f>
        <v/>
      </c>
      <c r="FB89" s="157" t="str">
        <f t="array" ref="FB89">IFERROR(INDEX($AJ$3:$AJ$130,MATCH(1,($AP$3:$AP$130=$AR89&amp;$AQ89)*($AH$3:$AH$130=FB$3),0),0),"")</f>
        <v/>
      </c>
      <c r="FC89" s="157" t="str">
        <f t="array" ref="FC89">IFERROR(INDEX($AK$3:$AK$130,MATCH(1,($AP$3:$AP$130=$AR89&amp;$AQ89)*($AH$3:$AH$130=FC$3),0),0),"")</f>
        <v/>
      </c>
      <c r="FD89" s="157" t="str">
        <f t="array" ref="FD89">IFERROR(INDEX($AI$3:$AI$130,MATCH(1,($AP$3:$AP$130=$AR89&amp;$AQ89)*($AH$3:$AH$130=FD$3),0),0),"")</f>
        <v/>
      </c>
      <c r="FE89" s="159" t="str">
        <f t="array" ref="FE89">IFERROR(INDEX($AG$3:$AG$130,MATCH(1,($AP$3:$AP$130=$AR89&amp;$AQ89)*($AH$3:$AH$130=FE$3),0),0),"")</f>
        <v/>
      </c>
      <c r="FF89" s="157" t="str">
        <f t="array" ref="FF89">IFERROR(INDEX($AJ$3:$AJ$130,MATCH(1,($AP$3:$AP$130=$AR89&amp;$AQ89)*($AH$3:$AH$130=FF$3),0),0),"")</f>
        <v/>
      </c>
      <c r="FG89" s="157" t="str">
        <f t="array" ref="FG89">IFERROR(INDEX($AK$3:$AK$130,MATCH(1,($AP$3:$AP$130=$AR89&amp;$AQ89)*($AH$3:$AH$130=FG$3),0),0),"")</f>
        <v/>
      </c>
    </row>
    <row r="90" spans="2:163" ht="13.8" x14ac:dyDescent="0.25">
      <c r="B90" s="155">
        <f>dummy1!O96</f>
        <v>88</v>
      </c>
      <c r="C90" s="156">
        <f>dummy1!P96</f>
        <v>42041</v>
      </c>
      <c r="D90" s="157">
        <f>dummy1!Q96</f>
        <v>0.70833333333333337</v>
      </c>
      <c r="E90" s="155" t="str">
        <f>dummy1!R96</f>
        <v>Court 8</v>
      </c>
      <c r="AE90" s="156"/>
      <c r="AF90" s="156"/>
      <c r="AG90" s="155" t="str">
        <f t="shared" si="71"/>
        <v/>
      </c>
      <c r="AH90" s="155" t="str">
        <f t="shared" si="72"/>
        <v/>
      </c>
      <c r="AI90" s="155" t="str">
        <f t="shared" si="73"/>
        <v/>
      </c>
      <c r="AJ90" s="155" t="str">
        <f t="shared" si="74"/>
        <v/>
      </c>
      <c r="AK90" s="155" t="str">
        <f t="shared" si="75"/>
        <v/>
      </c>
      <c r="AL90" s="154">
        <f>IF(dummy1!B97=dummy1!B96,IF(dummy1!C97&gt;1,AL89,AL89+1),1)</f>
        <v>2</v>
      </c>
      <c r="AP90" s="155" t="str">
        <f t="shared" si="76"/>
        <v>2Court 8</v>
      </c>
      <c r="AQ90" s="155" t="str">
        <f t="shared" si="87"/>
        <v>Court 11</v>
      </c>
      <c r="AR90" s="155">
        <f t="shared" si="86"/>
        <v>6</v>
      </c>
      <c r="AS90" s="155">
        <f t="shared" ca="1" si="78"/>
        <v>11</v>
      </c>
      <c r="AT90" s="155">
        <f t="shared" ca="1" si="79"/>
        <v>0</v>
      </c>
      <c r="AU90" s="155">
        <f t="shared" ca="1" si="80"/>
        <v>0</v>
      </c>
      <c r="AV90" s="155">
        <f t="shared" ca="1" si="81"/>
        <v>0</v>
      </c>
      <c r="AW90" s="155">
        <f t="shared" ca="1" si="82"/>
        <v>0</v>
      </c>
      <c r="AX90" s="155">
        <f t="shared" ca="1" si="83"/>
        <v>0</v>
      </c>
      <c r="AY90" s="155">
        <f t="shared" ca="1" si="84"/>
        <v>0</v>
      </c>
      <c r="AZ90" s="157" t="str">
        <f t="array" aca="1" ref="AZ90" ca="1">IFERROR(INDEX($K$3:$K$18,MATCH(1,($AM$3:$AM$18=$AR90&amp;$AQ90)*($J$3:$J$18=AZ$3),0),0),"")</f>
        <v/>
      </c>
      <c r="BA90" s="159" t="str">
        <f t="array" aca="1" ref="BA90" ca="1">IFERROR(INDEX($I$3:$I$18,MATCH(1,($AM$3:$AM$18=$AR90&amp;$AQ90)*($J$3:$J$18=BA$3),0),0),"")</f>
        <v/>
      </c>
      <c r="BB90" s="157" t="str">
        <f t="array" aca="1" ref="BB90" ca="1">IFERROR(INDEX($L$3:$L$18,MATCH(1,($AM$3:$AM$18=$AR90&amp;$AQ90)*($J$3:$J$18=BB$3),0),0),"")</f>
        <v/>
      </c>
      <c r="BC90" s="157" t="str">
        <f t="array" aca="1" ref="BC90" ca="1">IFERROR(INDEX($M$3:$M$18,MATCH(1,($AM$3:$AM$18=$AR90&amp;$AQ90)*($J$3:$J$18=BC$3),0),0),"")</f>
        <v/>
      </c>
      <c r="BD90" s="157" t="str">
        <f t="array" aca="1" ref="BD90" ca="1">IFERROR(INDEX($K$3:$K$18,MATCH(1,($AM$3:$AM$18=$AR90&amp;$AQ90)*($J$3:$J$18=BD$3),0),0),"")</f>
        <v/>
      </c>
      <c r="BE90" s="159" t="str">
        <f t="array" aca="1" ref="BE90" ca="1">IFERROR(INDEX($I$3:$I$18,MATCH(1,($AM$3:$AM$18=$AR90&amp;$AQ90)*($J$3:$J$18=BE$3),0),0),"")</f>
        <v/>
      </c>
      <c r="BF90" s="157" t="str">
        <f t="array" aca="1" ref="BF90" ca="1">IFERROR(INDEX($L$3:$L$18,MATCH(1,($AM$3:$AM$18=$AR90&amp;$AQ90)*($J$3:$J$18=BF$3),0),0),"")</f>
        <v/>
      </c>
      <c r="BG90" s="157" t="str">
        <f t="array" aca="1" ref="BG90" ca="1">IFERROR(INDEX($M$3:$M$18,MATCH(1,($AM$3:$AM$18=$AR90&amp;$AQ90)*($J$3:$J$18=BG$3),0),0),"")</f>
        <v/>
      </c>
      <c r="BH90" s="157" t="str">
        <f t="array" aca="1" ref="BH90" ca="1">IFERROR(INDEX($K$3:$K$18,MATCH(1,($AM$3:$AM$18=$AR90&amp;$AQ90)*($J$3:$J$18=BH$3),0),0),"")</f>
        <v/>
      </c>
      <c r="BI90" s="159" t="str">
        <f t="array" aca="1" ref="BI90" ca="1">IFERROR(INDEX($I$3:$I$18,MATCH(1,($AM$3:$AM$18=$AR90&amp;$AQ90)*($J$3:$J$18=BI$3),0),0),"")</f>
        <v/>
      </c>
      <c r="BJ90" s="157" t="str">
        <f t="array" aca="1" ref="BJ90" ca="1">IFERROR(INDEX($L$3:$L$18,MATCH(1,($AM$3:$AM$18=$AR90&amp;$AQ90)*($J$3:$J$18=BJ$3),0),0),"")</f>
        <v/>
      </c>
      <c r="BK90" s="157" t="str">
        <f t="array" aca="1" ref="BK90" ca="1">IFERROR(INDEX($M$3:$M$18,MATCH(1,($AM$3:$AM$18=$AR90&amp;$AQ90)*($J$3:$J$18=BK$3),0),0),"")</f>
        <v/>
      </c>
      <c r="BL90" s="157" t="str">
        <f t="array" aca="1" ref="BL90" ca="1">IFERROR(INDEX($K$3:$K$18,MATCH(1,($AM$3:$AM$18=$AR90&amp;$AQ90)*($J$3:$J$18=BL$3),0),0),"")</f>
        <v/>
      </c>
      <c r="BM90" s="159" t="str">
        <f t="array" aca="1" ref="BM90" ca="1">IFERROR(INDEX($I$3:$I$18,MATCH(1,($AM$3:$AM$18=$AR90&amp;$AQ90)*($J$3:$J$18=BM$3),0),0),"")</f>
        <v/>
      </c>
      <c r="BN90" s="157" t="str">
        <f t="array" aca="1" ref="BN90" ca="1">IFERROR(INDEX($L$3:$L$18,MATCH(1,($AM$3:$AM$18=$AR90&amp;$AQ90)*($J$3:$J$18=BN$3),0),0),"")</f>
        <v/>
      </c>
      <c r="BO90" s="157" t="str">
        <f t="array" aca="1" ref="BO90" ca="1">IFERROR(INDEX($M$3:$M$18,MATCH(1,($AM$3:$AM$18=$AR90&amp;$AQ90)*($J$3:$J$18=BO$3),0),0),"")</f>
        <v/>
      </c>
      <c r="BP90" s="157" t="str">
        <f t="array" aca="1" ref="BP90" ca="1">IFERROR(INDEX($K$3:$K$18,MATCH(1,($AM$3:$AM$18=$AR90&amp;$AQ90)*($J$3:$J$18=BP$3),0),0),"")</f>
        <v/>
      </c>
      <c r="BQ90" s="159" t="str">
        <f t="array" aca="1" ref="BQ90" ca="1">IFERROR(INDEX($I$3:$I$18,MATCH(1,($AM$3:$AM$18=$AR90&amp;$AQ90)*($J$3:$J$18=BQ$3),0),0),"")</f>
        <v/>
      </c>
      <c r="BR90" s="157" t="str">
        <f t="array" aca="1" ref="BR90" ca="1">IFERROR(INDEX($L$3:$L$18,MATCH(1,($AM$3:$AM$18=$AR90&amp;$AQ90)*($J$3:$J$18=BR$3),0),0),"")</f>
        <v/>
      </c>
      <c r="BS90" s="157" t="str">
        <f t="array" aca="1" ref="BS90" ca="1">IFERROR(INDEX($M$3:$M$18,MATCH(1,($AM$3:$AM$18=$AR90&amp;$AQ90)*($J$3:$J$18=BS$3),0),0),"")</f>
        <v/>
      </c>
      <c r="BT90" s="157" t="str">
        <f t="array" aca="1" ref="BT90" ca="1">IFERROR(INDEX($K$3:$K$18,MATCH(1,($AM$3:$AM$18=$AR90&amp;$AQ90)*($J$3:$J$18=BT$3),0),0),"")</f>
        <v/>
      </c>
      <c r="BU90" s="159" t="str">
        <f t="array" aca="1" ref="BU90" ca="1">IFERROR(INDEX($I$3:$I$18,MATCH(1,($AM$3:$AM$18=$AR90&amp;$AQ90)*($J$3:$J$18=BU$3),0),0),"")</f>
        <v/>
      </c>
      <c r="BV90" s="157" t="str">
        <f t="array" aca="1" ref="BV90" ca="1">IFERROR(INDEX($L$3:$L$18,MATCH(1,($AM$3:$AM$18=$AR90&amp;$AQ90)*($J$3:$J$18=BV$3),0),0),"")</f>
        <v/>
      </c>
      <c r="BW90" s="157" t="str">
        <f t="array" aca="1" ref="BW90" ca="1">IFERROR(INDEX($M$3:$M$18,MATCH(1,($AM$3:$AM$18=$AR90&amp;$AQ90)*($J$3:$J$18=BW$3),0),0),"")</f>
        <v/>
      </c>
      <c r="BX90" s="157" t="str">
        <f t="array" aca="1" ref="BX90" ca="1">IFERROR(INDEX($K$3:$K$18,MATCH(1,($AM$3:$AM$18=$AR90&amp;$AQ90)*($J$3:$J$18=BX$3),0),0),"")</f>
        <v/>
      </c>
      <c r="BY90" s="159" t="str">
        <f t="array" aca="1" ref="BY90" ca="1">IFERROR(INDEX($I$3:$I$18,MATCH(1,($AM$3:$AM$18=$AR90&amp;$AQ90)*($J$3:$J$18=BY$3),0),0),"")</f>
        <v/>
      </c>
      <c r="BZ90" s="157" t="str">
        <f t="array" aca="1" ref="BZ90" ca="1">IFERROR(INDEX($L$3:$L$18,MATCH(1,($AM$3:$AM$18=$AR90&amp;$AQ90)*($J$3:$J$18=BZ$3),0),0),"")</f>
        <v/>
      </c>
      <c r="CA90" s="157" t="str">
        <f t="array" aca="1" ref="CA90" ca="1">IFERROR(INDEX($M$3:$M$18,MATCH(1,($AM$3:$AM$18=$AR90&amp;$AQ90)*($J$3:$J$18=CA$3),0),0),"")</f>
        <v/>
      </c>
      <c r="CB90" s="157" t="str">
        <f t="array" ref="CB90">IFERROR(INDEX($S$3:$S$34,MATCH(1,($AN$3:$AN$34=$AR90&amp;$AQ90)*($R$3:$R$34=CB$3),0),0),"")</f>
        <v/>
      </c>
      <c r="CC90" s="159" t="str">
        <f t="array" ref="CC90">IFERROR(INDEX($Q$3:$Q$34,MATCH(1,($AN$3:$AN$34=$AR90&amp;$AQ90)*($R$3:$R$34=CC$3),0),0),"")</f>
        <v/>
      </c>
      <c r="CD90" s="157" t="str">
        <f t="array" ref="CD90">IFERROR(INDEX($T$3:$T$34,MATCH(1,($AN$3:$AN$34=$AR90&amp;$AQ90)*($R$3:$R$34=CD$3),0),0),"")</f>
        <v/>
      </c>
      <c r="CE90" s="157" t="str">
        <f t="array" ref="CE90">IFERROR(INDEX($U$3:$U$34,MATCH(1,($AN$3:$AN$34=$AR90&amp;$AQ90)*($R$3:$R$34=CE$3),0),0),"")</f>
        <v/>
      </c>
      <c r="CF90" s="157" t="str">
        <f t="array" ref="CF90">IFERROR(INDEX($S$3:$S$34,MATCH(1,($AN$3:$AN$34=$AR90&amp;$AQ90)*($R$3:$R$34=CF$3),0),0),"")</f>
        <v/>
      </c>
      <c r="CG90" s="159" t="str">
        <f t="array" ref="CG90">IFERROR(INDEX($Q$3:$Q$34,MATCH(1,($AN$3:$AN$34=$AR90&amp;$AQ90)*($R$3:$R$34=CG$3),0),0),"")</f>
        <v/>
      </c>
      <c r="CH90" s="157" t="str">
        <f t="array" ref="CH90">IFERROR(INDEX($T$3:$T$34,MATCH(1,($AN$3:$AN$34=$AR90&amp;$AQ90)*($R$3:$R$34=CH$3),0),0),"")</f>
        <v/>
      </c>
      <c r="CI90" s="157" t="str">
        <f t="array" ref="CI90">IFERROR(INDEX($U$3:$U$34,MATCH(1,($AN$3:$AN$34=$AR90&amp;$AQ90)*($R$3:$R$34=CI$3),0),0),"")</f>
        <v/>
      </c>
      <c r="CJ90" s="157" t="str">
        <f t="array" ref="CJ90">IFERROR(INDEX($S$3:$S$34,MATCH(1,($AN$3:$AN$34=$AR90&amp;$AQ90)*($R$3:$R$34=CJ$3),0),0),"")</f>
        <v/>
      </c>
      <c r="CK90" s="159" t="str">
        <f t="array" ref="CK90">IFERROR(INDEX($Q$3:$Q$34,MATCH(1,($AN$3:$AN$34=$AR90&amp;$AQ90)*($R$3:$R$34=CK$3),0),0),"")</f>
        <v/>
      </c>
      <c r="CL90" s="157" t="str">
        <f t="array" ref="CL90">IFERROR(INDEX($T$3:$T$34,MATCH(1,($AN$3:$AN$34=$AR90&amp;$AQ90)*($R$3:$R$34=CL$3),0),0),"")</f>
        <v/>
      </c>
      <c r="CM90" s="157" t="str">
        <f t="array" ref="CM90">IFERROR(INDEX($U$3:$U$34,MATCH(1,($AN$3:$AN$34=$AR90&amp;$AQ90)*($R$3:$R$34=CM$3),0),0),"")</f>
        <v/>
      </c>
      <c r="CN90" s="157" t="str">
        <f t="array" ref="CN90">IFERROR(INDEX($S$3:$S$34,MATCH(1,($AN$3:$AN$34=$AR90&amp;$AQ90)*($R$3:$R$34=CN$3),0),0),"")</f>
        <v/>
      </c>
      <c r="CO90" s="159" t="str">
        <f t="array" ref="CO90">IFERROR(INDEX($Q$3:$Q$34,MATCH(1,($AN$3:$AN$34=$AR90&amp;$AQ90)*($R$3:$R$34=CO$3),0),0),"")</f>
        <v/>
      </c>
      <c r="CP90" s="157" t="str">
        <f t="array" ref="CP90">IFERROR(INDEX($T$3:$T$34,MATCH(1,($AN$3:$AN$34=$AR90&amp;$AQ90)*($R$3:$R$34=CP$3),0),0),"")</f>
        <v/>
      </c>
      <c r="CQ90" s="157" t="str">
        <f t="array" ref="CQ90">IFERROR(INDEX($U$3:$U$34,MATCH(1,($AN$3:$AN$34=$AR90&amp;$AQ90)*($R$3:$R$34=CQ$3),0),0),"")</f>
        <v/>
      </c>
      <c r="CR90" s="157" t="str">
        <f t="array" ref="CR90">IFERROR(INDEX($S$3:$S$34,MATCH(1,($AN$3:$AN$34=$AR90&amp;$AQ90)*($R$3:$R$34=CR$3),0),0),"")</f>
        <v/>
      </c>
      <c r="CS90" s="159" t="str">
        <f t="array" ref="CS90">IFERROR(INDEX($Q$3:$Q$34,MATCH(1,($AN$3:$AN$34=$AR90&amp;$AQ90)*($R$3:$R$34=CS$3),0),0),"")</f>
        <v/>
      </c>
      <c r="CT90" s="157" t="str">
        <f t="array" ref="CT90">IFERROR(INDEX($T$3:$T$34,MATCH(1,($AN$3:$AN$34=$AR90&amp;$AQ90)*($R$3:$R$34=CT$3),0),0),"")</f>
        <v/>
      </c>
      <c r="CU90" s="157" t="str">
        <f t="array" ref="CU90">IFERROR(INDEX($U$3:$U$34,MATCH(1,($AN$3:$AN$34=$AR90&amp;$AQ90)*($R$3:$R$34=CU$3),0),0),"")</f>
        <v/>
      </c>
      <c r="CV90" s="157" t="str">
        <f t="array" ref="CV90">IFERROR(INDEX($S$3:$S$34,MATCH(1,($AN$3:$AN$34=$AR90&amp;$AQ90)*($R$3:$R$34=CV$3),0),0),"")</f>
        <v/>
      </c>
      <c r="CW90" s="159" t="str">
        <f t="array" ref="CW90">IFERROR(INDEX($Q$3:$Q$34,MATCH(1,($AN$3:$AN$34=$AR90&amp;$AQ90)*($R$3:$R$34=CW$3),0),0),"")</f>
        <v/>
      </c>
      <c r="CX90" s="157" t="str">
        <f t="array" ref="CX90">IFERROR(INDEX($T$3:$T$34,MATCH(1,($AN$3:$AN$34=$AR90&amp;$AQ90)*($R$3:$R$34=CX$3),0),0),"")</f>
        <v/>
      </c>
      <c r="CY90" s="157" t="str">
        <f t="array" ref="CY90">IFERROR(INDEX($U$3:$U$34,MATCH(1,($AN$3:$AN$34=$AR90&amp;$AQ90)*($R$3:$R$34=CY$3),0),0),"")</f>
        <v/>
      </c>
      <c r="CZ90" s="157" t="str">
        <f t="array" ref="CZ90">IFERROR(INDEX($S$3:$S$34,MATCH(1,($AN$3:$AN$34=$AR90&amp;$AQ90)*($R$3:$R$34=CZ$3),0),0),"")</f>
        <v/>
      </c>
      <c r="DA90" s="159" t="str">
        <f t="array" ref="DA90">IFERROR(INDEX($Q$3:$Q$34,MATCH(1,($AN$3:$AN$34=$AR90&amp;$AQ90)*($R$3:$R$34=DA$3),0),0),"")</f>
        <v/>
      </c>
      <c r="DB90" s="157" t="str">
        <f t="array" ref="DB90">IFERROR(INDEX($T$3:$T$34,MATCH(1,($AN$3:$AN$34=$AR90&amp;$AQ90)*($R$3:$R$34=DB$3),0),0),"")</f>
        <v/>
      </c>
      <c r="DC90" s="157" t="str">
        <f t="array" ref="DC90">IFERROR(INDEX($U$3:$U$34,MATCH(1,($AN$3:$AN$34=$AR90&amp;$AQ90)*($R$3:$R$34=DC$3),0),0),"")</f>
        <v/>
      </c>
      <c r="DD90" s="157" t="str">
        <f t="array" ref="DD90">IFERROR(INDEX($AA$3:$AA$66,MATCH(1,($AO$3:$AO$66=$AR90&amp;$AQ90)*($Z$3:$Z$66=DD$3),0),0),"")</f>
        <v/>
      </c>
      <c r="DE90" s="159" t="str">
        <f t="array" ref="DE90">IFERROR(INDEX($Y$3:$Y$66,MATCH(1,($AO$3:$AO$66=$AR90&amp;$AQ90)*($Z$3:$Z$66=DE$3),0),0),"")</f>
        <v/>
      </c>
      <c r="DF90" s="157" t="str">
        <f t="array" ref="DF90">IFERROR(INDEX($AB$3:$AB$66,MATCH(1,($AO$3:$AO$66=$AR90&amp;$AQ90)*($Z$3:$Z$66=DF$3),0),0),"")</f>
        <v/>
      </c>
      <c r="DG90" s="157" t="str">
        <f t="array" ref="DG90">IFERROR(INDEX($AC$3:$AC$66,MATCH(1,($AO$3:$AO$66=$AR90&amp;$AQ90)*($Z$3:$Z$66=DG$3),0),0),"")</f>
        <v/>
      </c>
      <c r="DH90" s="157" t="str">
        <f t="array" ref="DH90">IFERROR(INDEX($AA$3:$AA$66,MATCH(1,($AO$3:$AO$66=$AR90&amp;$AQ90)*($Z$3:$Z$66=DH$3),0),0),"")</f>
        <v/>
      </c>
      <c r="DI90" s="159" t="str">
        <f t="array" ref="DI90">IFERROR(INDEX($Y$3:$Y$66,MATCH(1,($AO$3:$AO$66=$AR90&amp;$AQ90)*($Z$3:$Z$66=DI$3),0),0),"")</f>
        <v/>
      </c>
      <c r="DJ90" s="157" t="str">
        <f t="array" ref="DJ90">IFERROR(INDEX($AB$3:$AB$66,MATCH(1,($AO$3:$AO$66=$AR90&amp;$AQ90)*($Z$3:$Z$66=DJ$3),0),0),"")</f>
        <v/>
      </c>
      <c r="DK90" s="157" t="str">
        <f t="array" ref="DK90">IFERROR(INDEX($AC$3:$AC$66,MATCH(1,($AO$3:$AO$66=$AR90&amp;$AQ90)*($Z$3:$Z$66=DK$3),0),0),"")</f>
        <v/>
      </c>
      <c r="DL90" s="157" t="str">
        <f t="array" ref="DL90">IFERROR(INDEX($AA$3:$AA$66,MATCH(1,($AO$3:$AO$66=$AR90&amp;$AQ90)*($Z$3:$Z$66=DL$3),0),0),"")</f>
        <v/>
      </c>
      <c r="DM90" s="159" t="str">
        <f t="array" ref="DM90">IFERROR(INDEX($Y$3:$Y$66,MATCH(1,($AO$3:$AO$66=$AR90&amp;$AQ90)*($Z$3:$Z$66=DM$3),0),0),"")</f>
        <v/>
      </c>
      <c r="DN90" s="157" t="str">
        <f t="array" ref="DN90">IFERROR(INDEX($AB$3:$AB$66,MATCH(1,($AO$3:$AO$66=$AR90&amp;$AQ90)*($Z$3:$Z$66=DN$3),0),0),"")</f>
        <v/>
      </c>
      <c r="DO90" s="157" t="str">
        <f t="array" ref="DO90">IFERROR(INDEX($AC$3:$AC$66,MATCH(1,($AO$3:$AO$66=$AR90&amp;$AQ90)*($Z$3:$Z$66=DO$3),0),0),"")</f>
        <v/>
      </c>
      <c r="DP90" s="157" t="str">
        <f t="array" ref="DP90">IFERROR(INDEX($AA$3:$AA$66,MATCH(1,($AO$3:$AO$66=$AR90&amp;$AQ90)*($Z$3:$Z$66=DP$3),0),0),"")</f>
        <v/>
      </c>
      <c r="DQ90" s="159" t="str">
        <f t="array" ref="DQ90">IFERROR(INDEX($Y$3:$Y$66,MATCH(1,($AO$3:$AO$66=$AR90&amp;$AQ90)*($Z$3:$Z$66=DQ$3),0),0),"")</f>
        <v/>
      </c>
      <c r="DR90" s="157" t="str">
        <f t="array" ref="DR90">IFERROR(INDEX($AB$3:$AB$66,MATCH(1,($AO$3:$AO$66=$AR90&amp;$AQ90)*($Z$3:$Z$66=DR$3),0),0),"")</f>
        <v/>
      </c>
      <c r="DS90" s="157" t="str">
        <f t="array" ref="DS90">IFERROR(INDEX($AC$3:$AC$66,MATCH(1,($AO$3:$AO$66=$AR90&amp;$AQ90)*($Z$3:$Z$66=DS$3),0),0),"")</f>
        <v/>
      </c>
      <c r="DT90" s="157" t="str">
        <f t="array" ref="DT90">IFERROR(INDEX($AA$3:$AA$66,MATCH(1,($AO$3:$AO$66=$AR90&amp;$AQ90)*($Z$3:$Z$66=DT$3),0),0),"")</f>
        <v/>
      </c>
      <c r="DU90" s="159" t="str">
        <f t="array" ref="DU90">IFERROR(INDEX($Y$3:$Y$66,MATCH(1,($AO$3:$AO$66=$AR90&amp;$AQ90)*($Z$3:$Z$66=DU$3),0),0),"")</f>
        <v/>
      </c>
      <c r="DV90" s="157" t="str">
        <f t="array" ref="DV90">IFERROR(INDEX($AB$3:$AB$66,MATCH(1,($AO$3:$AO$66=$AR90&amp;$AQ90)*($Z$3:$Z$66=DV$3),0),0),"")</f>
        <v/>
      </c>
      <c r="DW90" s="157" t="str">
        <f t="array" ref="DW90">IFERROR(INDEX($AC$3:$AC$66,MATCH(1,($AO$3:$AO$66=$AR90&amp;$AQ90)*($Z$3:$Z$66=DW$3),0),0),"")</f>
        <v/>
      </c>
      <c r="DX90" s="157" t="str">
        <f t="array" ref="DX90">IFERROR(INDEX($AA$3:$AA$66,MATCH(1,($AO$3:$AO$66=$AR90&amp;$AQ90)*($Z$3:$Z$66=DX$3),0),0),"")</f>
        <v/>
      </c>
      <c r="DY90" s="159" t="str">
        <f t="array" ref="DY90">IFERROR(INDEX($Y$3:$Y$66,MATCH(1,($AO$3:$AO$66=$AR90&amp;$AQ90)*($Z$3:$Z$66=DY$3),0),0),"")</f>
        <v/>
      </c>
      <c r="DZ90" s="157" t="str">
        <f t="array" ref="DZ90">IFERROR(INDEX($AB$3:$AB$66,MATCH(1,($AO$3:$AO$66=$AR90&amp;$AQ90)*($Z$3:$Z$66=DZ$3),0),0),"")</f>
        <v/>
      </c>
      <c r="EA90" s="157" t="str">
        <f t="array" ref="EA90">IFERROR(INDEX($AC$3:$AC$66,MATCH(1,($AO$3:$AO$66=$AR90&amp;$AQ90)*($Z$3:$Z$66=EA$3),0),0),"")</f>
        <v/>
      </c>
      <c r="EB90" s="157" t="str">
        <f t="array" ref="EB90">IFERROR(INDEX($AA$3:$AA$66,MATCH(1,($AO$3:$AO$66=$AR90&amp;$AQ90)*($Z$3:$Z$66=EB$3),0),0),"")</f>
        <v/>
      </c>
      <c r="EC90" s="159" t="str">
        <f t="array" ref="EC90">IFERROR(INDEX($Y$3:$Y$66,MATCH(1,($AO$3:$AO$66=$AR90&amp;$AQ90)*($Z$3:$Z$66=EC$3),0),0),"")</f>
        <v/>
      </c>
      <c r="ED90" s="157" t="str">
        <f t="array" ref="ED90">IFERROR(INDEX($AB$3:$AB$66,MATCH(1,($AO$3:$AO$66=$AR90&amp;$AQ90)*($Z$3:$Z$66=ED$3),0),0),"")</f>
        <v/>
      </c>
      <c r="EE90" s="157" t="str">
        <f t="array" ref="EE90">IFERROR(INDEX($AC$3:$AC$66,MATCH(1,($AO$3:$AO$66=$AR90&amp;$AQ90)*($Z$3:$Z$66=EE$3),0),0),"")</f>
        <v/>
      </c>
      <c r="EF90" s="157" t="str">
        <f t="array" ref="EF90">IFERROR(INDEX($AI$3:$AI$130,MATCH(1,($AP$3:$AP$130=$AR90&amp;$AQ90)*($AH$3:$AH$130=EF$3),0),0),"")</f>
        <v/>
      </c>
      <c r="EG90" s="159" t="str">
        <f t="array" ref="EG90">IFERROR(INDEX($AG$3:$AG$130,MATCH(1,($AP$3:$AP$130=$AR90&amp;$AQ90)*($AH$3:$AH$130=EG$3),0),0),"")</f>
        <v/>
      </c>
      <c r="EH90" s="157" t="str">
        <f t="array" ref="EH90">IFERROR(INDEX($AJ$3:$AJ$130,MATCH(1,($AP$3:$AP$130=$AR90&amp;$AQ90)*($AH$3:$AH$130=EH$3),0),0),"")</f>
        <v/>
      </c>
      <c r="EI90" s="157" t="str">
        <f t="array" ref="EI90">IFERROR(INDEX($AK$3:$AK$130,MATCH(1,($AP$3:$AP$130=$AR90&amp;$AQ90)*($AH$3:$AH$130=EI$3),0),0),"")</f>
        <v/>
      </c>
      <c r="EJ90" s="157" t="str">
        <f t="array" ref="EJ90">IFERROR(INDEX($AI$3:$AI$130,MATCH(1,($AP$3:$AP$130=$AR90&amp;$AQ90)*($AH$3:$AH$130=EJ$3),0),0),"")</f>
        <v/>
      </c>
      <c r="EK90" s="159" t="str">
        <f t="array" ref="EK90">IFERROR(INDEX($AG$3:$AG$130,MATCH(1,($AP$3:$AP$130=$AR90&amp;$AQ90)*($AH$3:$AH$130=EK$3),0),0),"")</f>
        <v/>
      </c>
      <c r="EL90" s="157" t="str">
        <f t="array" ref="EL90">IFERROR(INDEX($AJ$3:$AJ$130,MATCH(1,($AP$3:$AP$130=$AR90&amp;$AQ90)*($AH$3:$AH$130=EL$3),0),0),"")</f>
        <v/>
      </c>
      <c r="EM90" s="157" t="str">
        <f t="array" ref="EM90">IFERROR(INDEX($AK$3:$AK$130,MATCH(1,($AP$3:$AP$130=$AR90&amp;$AQ90)*($AH$3:$AH$130=EM$3),0),0),"")</f>
        <v/>
      </c>
      <c r="EN90" s="157" t="str">
        <f t="array" ref="EN90">IFERROR(INDEX($AI$3:$AI$130,MATCH(1,($AP$3:$AP$130=$AR90&amp;$AQ90)*($AH$3:$AH$130=EN$3),0),0),"")</f>
        <v/>
      </c>
      <c r="EO90" s="159" t="str">
        <f t="array" ref="EO90">IFERROR(INDEX($AG$3:$AG$130,MATCH(1,($AP$3:$AP$130=$AR90&amp;$AQ90)*($AH$3:$AH$130=EO$3),0),0),"")</f>
        <v/>
      </c>
      <c r="EP90" s="157" t="str">
        <f t="array" ref="EP90">IFERROR(INDEX($AJ$3:$AJ$130,MATCH(1,($AP$3:$AP$130=$AR90&amp;$AQ90)*($AH$3:$AH$130=EP$3),0),0),"")</f>
        <v/>
      </c>
      <c r="EQ90" s="157" t="str">
        <f t="array" ref="EQ90">IFERROR(INDEX($AK$3:$AK$130,MATCH(1,($AP$3:$AP$130=$AR90&amp;$AQ90)*($AH$3:$AH$130=EQ$3),0),0),"")</f>
        <v/>
      </c>
      <c r="ER90" s="157" t="str">
        <f t="array" ref="ER90">IFERROR(INDEX($AI$3:$AI$130,MATCH(1,($AP$3:$AP$130=$AR90&amp;$AQ90)*($AH$3:$AH$130=ER$3),0),0),"")</f>
        <v/>
      </c>
      <c r="ES90" s="159" t="str">
        <f t="array" ref="ES90">IFERROR(INDEX($AG$3:$AG$130,MATCH(1,($AP$3:$AP$130=$AR90&amp;$AQ90)*($AH$3:$AH$130=ES$3),0),0),"")</f>
        <v/>
      </c>
      <c r="ET90" s="157" t="str">
        <f t="array" ref="ET90">IFERROR(INDEX($AJ$3:$AJ$130,MATCH(1,($AP$3:$AP$130=$AR90&amp;$AQ90)*($AH$3:$AH$130=ET$3),0),0),"")</f>
        <v/>
      </c>
      <c r="EU90" s="157" t="str">
        <f t="array" ref="EU90">IFERROR(INDEX($AK$3:$AK$130,MATCH(1,($AP$3:$AP$130=$AR90&amp;$AQ90)*($AH$3:$AH$130=EU$3),0),0),"")</f>
        <v/>
      </c>
      <c r="EV90" s="157" t="str">
        <f t="array" ref="EV90">IFERROR(INDEX($AI$3:$AI$130,MATCH(1,($AP$3:$AP$130=$AR90&amp;$AQ90)*($AH$3:$AH$130=EV$3),0),0),"")</f>
        <v/>
      </c>
      <c r="EW90" s="159" t="str">
        <f t="array" ref="EW90">IFERROR(INDEX($AG$3:$AG$130,MATCH(1,($AP$3:$AP$130=$AR90&amp;$AQ90)*($AH$3:$AH$130=EW$3),0),0),"")</f>
        <v/>
      </c>
      <c r="EX90" s="157" t="str">
        <f t="array" ref="EX90">IFERROR(INDEX($AJ$3:$AJ$130,MATCH(1,($AP$3:$AP$130=$AR90&amp;$AQ90)*($AH$3:$AH$130=EX$3),0),0),"")</f>
        <v/>
      </c>
      <c r="EY90" s="157" t="str">
        <f t="array" ref="EY90">IFERROR(INDEX($AK$3:$AK$130,MATCH(1,($AP$3:$AP$130=$AR90&amp;$AQ90)*($AH$3:$AH$130=EY$3),0),0),"")</f>
        <v/>
      </c>
      <c r="EZ90" s="157" t="str">
        <f t="array" ref="EZ90">IFERROR(INDEX($AI$3:$AI$130,MATCH(1,($AP$3:$AP$130=$AR90&amp;$AQ90)*($AH$3:$AH$130=EZ$3),0),0),"")</f>
        <v/>
      </c>
      <c r="FA90" s="159" t="str">
        <f t="array" ref="FA90">IFERROR(INDEX($AG$3:$AG$130,MATCH(1,($AP$3:$AP$130=$AR90&amp;$AQ90)*($AH$3:$AH$130=FA$3),0),0),"")</f>
        <v/>
      </c>
      <c r="FB90" s="157" t="str">
        <f t="array" ref="FB90">IFERROR(INDEX($AJ$3:$AJ$130,MATCH(1,($AP$3:$AP$130=$AR90&amp;$AQ90)*($AH$3:$AH$130=FB$3),0),0),"")</f>
        <v/>
      </c>
      <c r="FC90" s="157" t="str">
        <f t="array" ref="FC90">IFERROR(INDEX($AK$3:$AK$130,MATCH(1,($AP$3:$AP$130=$AR90&amp;$AQ90)*($AH$3:$AH$130=FC$3),0),0),"")</f>
        <v/>
      </c>
      <c r="FD90" s="157" t="str">
        <f t="array" ref="FD90">IFERROR(INDEX($AI$3:$AI$130,MATCH(1,($AP$3:$AP$130=$AR90&amp;$AQ90)*($AH$3:$AH$130=FD$3),0),0),"")</f>
        <v/>
      </c>
      <c r="FE90" s="159" t="str">
        <f t="array" ref="FE90">IFERROR(INDEX($AG$3:$AG$130,MATCH(1,($AP$3:$AP$130=$AR90&amp;$AQ90)*($AH$3:$AH$130=FE$3),0),0),"")</f>
        <v/>
      </c>
      <c r="FF90" s="157" t="str">
        <f t="array" ref="FF90">IFERROR(INDEX($AJ$3:$AJ$130,MATCH(1,($AP$3:$AP$130=$AR90&amp;$AQ90)*($AH$3:$AH$130=FF$3),0),0),"")</f>
        <v/>
      </c>
      <c r="FG90" s="157" t="str">
        <f t="array" ref="FG90">IFERROR(INDEX($AK$3:$AK$130,MATCH(1,($AP$3:$AP$130=$AR90&amp;$AQ90)*($AH$3:$AH$130=FG$3),0),0),"")</f>
        <v/>
      </c>
    </row>
    <row r="91" spans="2:163" ht="13.8" x14ac:dyDescent="0.25">
      <c r="B91" s="155">
        <f>dummy1!O97</f>
        <v>89</v>
      </c>
      <c r="C91" s="156">
        <f>dummy1!P97</f>
        <v>42041</v>
      </c>
      <c r="D91" s="157">
        <f>dummy1!Q97</f>
        <v>0.70833333333333337</v>
      </c>
      <c r="E91" s="155" t="str">
        <f>dummy1!R97</f>
        <v>Court 9</v>
      </c>
      <c r="AE91" s="156"/>
      <c r="AF91" s="156"/>
      <c r="AG91" s="155" t="str">
        <f t="shared" si="71"/>
        <v/>
      </c>
      <c r="AH91" s="155" t="str">
        <f t="shared" si="72"/>
        <v/>
      </c>
      <c r="AI91" s="155" t="str">
        <f t="shared" si="73"/>
        <v/>
      </c>
      <c r="AJ91" s="155" t="str">
        <f t="shared" si="74"/>
        <v/>
      </c>
      <c r="AK91" s="155" t="str">
        <f t="shared" si="75"/>
        <v/>
      </c>
      <c r="AL91" s="154">
        <f>IF(dummy1!B98=dummy1!B97,IF(dummy1!C98&gt;1,AL90,AL90+1),1)</f>
        <v>2</v>
      </c>
      <c r="AP91" s="155" t="str">
        <f t="shared" si="76"/>
        <v>2Court 9</v>
      </c>
      <c r="AQ91" s="155" t="str">
        <f t="shared" si="87"/>
        <v>Court 11</v>
      </c>
      <c r="AR91" s="155">
        <f t="shared" si="86"/>
        <v>7</v>
      </c>
      <c r="AS91" s="155">
        <f t="shared" ca="1" si="78"/>
        <v>11</v>
      </c>
      <c r="AT91" s="155">
        <f t="shared" ca="1" si="79"/>
        <v>0</v>
      </c>
      <c r="AU91" s="155">
        <f t="shared" ca="1" si="80"/>
        <v>0</v>
      </c>
      <c r="AV91" s="155">
        <f t="shared" ca="1" si="81"/>
        <v>0</v>
      </c>
      <c r="AW91" s="155">
        <f t="shared" ca="1" si="82"/>
        <v>0</v>
      </c>
      <c r="AX91" s="155">
        <f t="shared" ca="1" si="83"/>
        <v>0</v>
      </c>
      <c r="AY91" s="155">
        <f t="shared" ca="1" si="84"/>
        <v>0</v>
      </c>
      <c r="AZ91" s="157" t="str">
        <f t="array" aca="1" ref="AZ91" ca="1">IFERROR(INDEX($K$3:$K$18,MATCH(1,($AM$3:$AM$18=$AR91&amp;$AQ91)*($J$3:$J$18=AZ$3),0),0),"")</f>
        <v/>
      </c>
      <c r="BA91" s="159" t="str">
        <f t="array" aca="1" ref="BA91" ca="1">IFERROR(INDEX($I$3:$I$18,MATCH(1,($AM$3:$AM$18=$AR91&amp;$AQ91)*($J$3:$J$18=BA$3),0),0),"")</f>
        <v/>
      </c>
      <c r="BB91" s="157" t="str">
        <f t="array" aca="1" ref="BB91" ca="1">IFERROR(INDEX($L$3:$L$18,MATCH(1,($AM$3:$AM$18=$AR91&amp;$AQ91)*($J$3:$J$18=BB$3),0),0),"")</f>
        <v/>
      </c>
      <c r="BC91" s="157" t="str">
        <f t="array" aca="1" ref="BC91" ca="1">IFERROR(INDEX($M$3:$M$18,MATCH(1,($AM$3:$AM$18=$AR91&amp;$AQ91)*($J$3:$J$18=BC$3),0),0),"")</f>
        <v/>
      </c>
      <c r="BD91" s="157" t="str">
        <f t="array" aca="1" ref="BD91" ca="1">IFERROR(INDEX($K$3:$K$18,MATCH(1,($AM$3:$AM$18=$AR91&amp;$AQ91)*($J$3:$J$18=BD$3),0),0),"")</f>
        <v/>
      </c>
      <c r="BE91" s="159" t="str">
        <f t="array" aca="1" ref="BE91" ca="1">IFERROR(INDEX($I$3:$I$18,MATCH(1,($AM$3:$AM$18=$AR91&amp;$AQ91)*($J$3:$J$18=BE$3),0),0),"")</f>
        <v/>
      </c>
      <c r="BF91" s="157" t="str">
        <f t="array" aca="1" ref="BF91" ca="1">IFERROR(INDEX($L$3:$L$18,MATCH(1,($AM$3:$AM$18=$AR91&amp;$AQ91)*($J$3:$J$18=BF$3),0),0),"")</f>
        <v/>
      </c>
      <c r="BG91" s="157" t="str">
        <f t="array" aca="1" ref="BG91" ca="1">IFERROR(INDEX($M$3:$M$18,MATCH(1,($AM$3:$AM$18=$AR91&amp;$AQ91)*($J$3:$J$18=BG$3),0),0),"")</f>
        <v/>
      </c>
      <c r="BH91" s="157" t="str">
        <f t="array" aca="1" ref="BH91" ca="1">IFERROR(INDEX($K$3:$K$18,MATCH(1,($AM$3:$AM$18=$AR91&amp;$AQ91)*($J$3:$J$18=BH$3),0),0),"")</f>
        <v/>
      </c>
      <c r="BI91" s="159" t="str">
        <f t="array" aca="1" ref="BI91" ca="1">IFERROR(INDEX($I$3:$I$18,MATCH(1,($AM$3:$AM$18=$AR91&amp;$AQ91)*($J$3:$J$18=BI$3),0),0),"")</f>
        <v/>
      </c>
      <c r="BJ91" s="157" t="str">
        <f t="array" aca="1" ref="BJ91" ca="1">IFERROR(INDEX($L$3:$L$18,MATCH(1,($AM$3:$AM$18=$AR91&amp;$AQ91)*($J$3:$J$18=BJ$3),0),0),"")</f>
        <v/>
      </c>
      <c r="BK91" s="157" t="str">
        <f t="array" aca="1" ref="BK91" ca="1">IFERROR(INDEX($M$3:$M$18,MATCH(1,($AM$3:$AM$18=$AR91&amp;$AQ91)*($J$3:$J$18=BK$3),0),0),"")</f>
        <v/>
      </c>
      <c r="BL91" s="157" t="str">
        <f t="array" aca="1" ref="BL91" ca="1">IFERROR(INDEX($K$3:$K$18,MATCH(1,($AM$3:$AM$18=$AR91&amp;$AQ91)*($J$3:$J$18=BL$3),0),0),"")</f>
        <v/>
      </c>
      <c r="BM91" s="159" t="str">
        <f t="array" aca="1" ref="BM91" ca="1">IFERROR(INDEX($I$3:$I$18,MATCH(1,($AM$3:$AM$18=$AR91&amp;$AQ91)*($J$3:$J$18=BM$3),0),0),"")</f>
        <v/>
      </c>
      <c r="BN91" s="157" t="str">
        <f t="array" aca="1" ref="BN91" ca="1">IFERROR(INDEX($L$3:$L$18,MATCH(1,($AM$3:$AM$18=$AR91&amp;$AQ91)*($J$3:$J$18=BN$3),0),0),"")</f>
        <v/>
      </c>
      <c r="BO91" s="157" t="str">
        <f t="array" aca="1" ref="BO91" ca="1">IFERROR(INDEX($M$3:$M$18,MATCH(1,($AM$3:$AM$18=$AR91&amp;$AQ91)*($J$3:$J$18=BO$3),0),0),"")</f>
        <v/>
      </c>
      <c r="BP91" s="157" t="str">
        <f t="array" aca="1" ref="BP91" ca="1">IFERROR(INDEX($K$3:$K$18,MATCH(1,($AM$3:$AM$18=$AR91&amp;$AQ91)*($J$3:$J$18=BP$3),0),0),"")</f>
        <v/>
      </c>
      <c r="BQ91" s="159" t="str">
        <f t="array" aca="1" ref="BQ91" ca="1">IFERROR(INDEX($I$3:$I$18,MATCH(1,($AM$3:$AM$18=$AR91&amp;$AQ91)*($J$3:$J$18=BQ$3),0),0),"")</f>
        <v/>
      </c>
      <c r="BR91" s="157" t="str">
        <f t="array" aca="1" ref="BR91" ca="1">IFERROR(INDEX($L$3:$L$18,MATCH(1,($AM$3:$AM$18=$AR91&amp;$AQ91)*($J$3:$J$18=BR$3),0),0),"")</f>
        <v/>
      </c>
      <c r="BS91" s="157" t="str">
        <f t="array" aca="1" ref="BS91" ca="1">IFERROR(INDEX($M$3:$M$18,MATCH(1,($AM$3:$AM$18=$AR91&amp;$AQ91)*($J$3:$J$18=BS$3),0),0),"")</f>
        <v/>
      </c>
      <c r="BT91" s="157" t="str">
        <f t="array" aca="1" ref="BT91" ca="1">IFERROR(INDEX($K$3:$K$18,MATCH(1,($AM$3:$AM$18=$AR91&amp;$AQ91)*($J$3:$J$18=BT$3),0),0),"")</f>
        <v/>
      </c>
      <c r="BU91" s="159" t="str">
        <f t="array" aca="1" ref="BU91" ca="1">IFERROR(INDEX($I$3:$I$18,MATCH(1,($AM$3:$AM$18=$AR91&amp;$AQ91)*($J$3:$J$18=BU$3),0),0),"")</f>
        <v/>
      </c>
      <c r="BV91" s="157" t="str">
        <f t="array" aca="1" ref="BV91" ca="1">IFERROR(INDEX($L$3:$L$18,MATCH(1,($AM$3:$AM$18=$AR91&amp;$AQ91)*($J$3:$J$18=BV$3),0),0),"")</f>
        <v/>
      </c>
      <c r="BW91" s="157" t="str">
        <f t="array" aca="1" ref="BW91" ca="1">IFERROR(INDEX($M$3:$M$18,MATCH(1,($AM$3:$AM$18=$AR91&amp;$AQ91)*($J$3:$J$18=BW$3),0),0),"")</f>
        <v/>
      </c>
      <c r="BX91" s="157" t="str">
        <f t="array" aca="1" ref="BX91" ca="1">IFERROR(INDEX($K$3:$K$18,MATCH(1,($AM$3:$AM$18=$AR91&amp;$AQ91)*($J$3:$J$18=BX$3),0),0),"")</f>
        <v/>
      </c>
      <c r="BY91" s="159" t="str">
        <f t="array" aca="1" ref="BY91" ca="1">IFERROR(INDEX($I$3:$I$18,MATCH(1,($AM$3:$AM$18=$AR91&amp;$AQ91)*($J$3:$J$18=BY$3),0),0),"")</f>
        <v/>
      </c>
      <c r="BZ91" s="157" t="str">
        <f t="array" aca="1" ref="BZ91" ca="1">IFERROR(INDEX($L$3:$L$18,MATCH(1,($AM$3:$AM$18=$AR91&amp;$AQ91)*($J$3:$J$18=BZ$3),0),0),"")</f>
        <v/>
      </c>
      <c r="CA91" s="157" t="str">
        <f t="array" aca="1" ref="CA91" ca="1">IFERROR(INDEX($M$3:$M$18,MATCH(1,($AM$3:$AM$18=$AR91&amp;$AQ91)*($J$3:$J$18=CA$3),0),0),"")</f>
        <v/>
      </c>
      <c r="CB91" s="157" t="str">
        <f t="array" ref="CB91">IFERROR(INDEX($S$3:$S$34,MATCH(1,($AN$3:$AN$34=$AR91&amp;$AQ91)*($R$3:$R$34=CB$3),0),0),"")</f>
        <v/>
      </c>
      <c r="CC91" s="159" t="str">
        <f t="array" ref="CC91">IFERROR(INDEX($Q$3:$Q$34,MATCH(1,($AN$3:$AN$34=$AR91&amp;$AQ91)*($R$3:$R$34=CC$3),0),0),"")</f>
        <v/>
      </c>
      <c r="CD91" s="157" t="str">
        <f t="array" ref="CD91">IFERROR(INDEX($T$3:$T$34,MATCH(1,($AN$3:$AN$34=$AR91&amp;$AQ91)*($R$3:$R$34=CD$3),0),0),"")</f>
        <v/>
      </c>
      <c r="CE91" s="157" t="str">
        <f t="array" ref="CE91">IFERROR(INDEX($U$3:$U$34,MATCH(1,($AN$3:$AN$34=$AR91&amp;$AQ91)*($R$3:$R$34=CE$3),0),0),"")</f>
        <v/>
      </c>
      <c r="CF91" s="157" t="str">
        <f t="array" ref="CF91">IFERROR(INDEX($S$3:$S$34,MATCH(1,($AN$3:$AN$34=$AR91&amp;$AQ91)*($R$3:$R$34=CF$3),0),0),"")</f>
        <v/>
      </c>
      <c r="CG91" s="159" t="str">
        <f t="array" ref="CG91">IFERROR(INDEX($Q$3:$Q$34,MATCH(1,($AN$3:$AN$34=$AR91&amp;$AQ91)*($R$3:$R$34=CG$3),0),0),"")</f>
        <v/>
      </c>
      <c r="CH91" s="157" t="str">
        <f t="array" ref="CH91">IFERROR(INDEX($T$3:$T$34,MATCH(1,($AN$3:$AN$34=$AR91&amp;$AQ91)*($R$3:$R$34=CH$3),0),0),"")</f>
        <v/>
      </c>
      <c r="CI91" s="157" t="str">
        <f t="array" ref="CI91">IFERROR(INDEX($U$3:$U$34,MATCH(1,($AN$3:$AN$34=$AR91&amp;$AQ91)*($R$3:$R$34=CI$3),0),0),"")</f>
        <v/>
      </c>
      <c r="CJ91" s="157" t="str">
        <f t="array" ref="CJ91">IFERROR(INDEX($S$3:$S$34,MATCH(1,($AN$3:$AN$34=$AR91&amp;$AQ91)*($R$3:$R$34=CJ$3),0),0),"")</f>
        <v/>
      </c>
      <c r="CK91" s="159" t="str">
        <f t="array" ref="CK91">IFERROR(INDEX($Q$3:$Q$34,MATCH(1,($AN$3:$AN$34=$AR91&amp;$AQ91)*($R$3:$R$34=CK$3),0),0),"")</f>
        <v/>
      </c>
      <c r="CL91" s="157" t="str">
        <f t="array" ref="CL91">IFERROR(INDEX($T$3:$T$34,MATCH(1,($AN$3:$AN$34=$AR91&amp;$AQ91)*($R$3:$R$34=CL$3),0),0),"")</f>
        <v/>
      </c>
      <c r="CM91" s="157" t="str">
        <f t="array" ref="CM91">IFERROR(INDEX($U$3:$U$34,MATCH(1,($AN$3:$AN$34=$AR91&amp;$AQ91)*($R$3:$R$34=CM$3),0),0),"")</f>
        <v/>
      </c>
      <c r="CN91" s="157" t="str">
        <f t="array" ref="CN91">IFERROR(INDEX($S$3:$S$34,MATCH(1,($AN$3:$AN$34=$AR91&amp;$AQ91)*($R$3:$R$34=CN$3),0),0),"")</f>
        <v/>
      </c>
      <c r="CO91" s="159" t="str">
        <f t="array" ref="CO91">IFERROR(INDEX($Q$3:$Q$34,MATCH(1,($AN$3:$AN$34=$AR91&amp;$AQ91)*($R$3:$R$34=CO$3),0),0),"")</f>
        <v/>
      </c>
      <c r="CP91" s="157" t="str">
        <f t="array" ref="CP91">IFERROR(INDEX($T$3:$T$34,MATCH(1,($AN$3:$AN$34=$AR91&amp;$AQ91)*($R$3:$R$34=CP$3),0),0),"")</f>
        <v/>
      </c>
      <c r="CQ91" s="157" t="str">
        <f t="array" ref="CQ91">IFERROR(INDEX($U$3:$U$34,MATCH(1,($AN$3:$AN$34=$AR91&amp;$AQ91)*($R$3:$R$34=CQ$3),0),0),"")</f>
        <v/>
      </c>
      <c r="CR91" s="157" t="str">
        <f t="array" ref="CR91">IFERROR(INDEX($S$3:$S$34,MATCH(1,($AN$3:$AN$34=$AR91&amp;$AQ91)*($R$3:$R$34=CR$3),0),0),"")</f>
        <v/>
      </c>
      <c r="CS91" s="159" t="str">
        <f t="array" ref="CS91">IFERROR(INDEX($Q$3:$Q$34,MATCH(1,($AN$3:$AN$34=$AR91&amp;$AQ91)*($R$3:$R$34=CS$3),0),0),"")</f>
        <v/>
      </c>
      <c r="CT91" s="157" t="str">
        <f t="array" ref="CT91">IFERROR(INDEX($T$3:$T$34,MATCH(1,($AN$3:$AN$34=$AR91&amp;$AQ91)*($R$3:$R$34=CT$3),0),0),"")</f>
        <v/>
      </c>
      <c r="CU91" s="157" t="str">
        <f t="array" ref="CU91">IFERROR(INDEX($U$3:$U$34,MATCH(1,($AN$3:$AN$34=$AR91&amp;$AQ91)*($R$3:$R$34=CU$3),0),0),"")</f>
        <v/>
      </c>
      <c r="CV91" s="157" t="str">
        <f t="array" ref="CV91">IFERROR(INDEX($S$3:$S$34,MATCH(1,($AN$3:$AN$34=$AR91&amp;$AQ91)*($R$3:$R$34=CV$3),0),0),"")</f>
        <v/>
      </c>
      <c r="CW91" s="159" t="str">
        <f t="array" ref="CW91">IFERROR(INDEX($Q$3:$Q$34,MATCH(1,($AN$3:$AN$34=$AR91&amp;$AQ91)*($R$3:$R$34=CW$3),0),0),"")</f>
        <v/>
      </c>
      <c r="CX91" s="157" t="str">
        <f t="array" ref="CX91">IFERROR(INDEX($T$3:$T$34,MATCH(1,($AN$3:$AN$34=$AR91&amp;$AQ91)*($R$3:$R$34=CX$3),0),0),"")</f>
        <v/>
      </c>
      <c r="CY91" s="157" t="str">
        <f t="array" ref="CY91">IFERROR(INDEX($U$3:$U$34,MATCH(1,($AN$3:$AN$34=$AR91&amp;$AQ91)*($R$3:$R$34=CY$3),0),0),"")</f>
        <v/>
      </c>
      <c r="CZ91" s="157" t="str">
        <f t="array" ref="CZ91">IFERROR(INDEX($S$3:$S$34,MATCH(1,($AN$3:$AN$34=$AR91&amp;$AQ91)*($R$3:$R$34=CZ$3),0),0),"")</f>
        <v/>
      </c>
      <c r="DA91" s="159" t="str">
        <f t="array" ref="DA91">IFERROR(INDEX($Q$3:$Q$34,MATCH(1,($AN$3:$AN$34=$AR91&amp;$AQ91)*($R$3:$R$34=DA$3),0),0),"")</f>
        <v/>
      </c>
      <c r="DB91" s="157" t="str">
        <f t="array" ref="DB91">IFERROR(INDEX($T$3:$T$34,MATCH(1,($AN$3:$AN$34=$AR91&amp;$AQ91)*($R$3:$R$34=DB$3),0),0),"")</f>
        <v/>
      </c>
      <c r="DC91" s="157" t="str">
        <f t="array" ref="DC91">IFERROR(INDEX($U$3:$U$34,MATCH(1,($AN$3:$AN$34=$AR91&amp;$AQ91)*($R$3:$R$34=DC$3),0),0),"")</f>
        <v/>
      </c>
      <c r="DD91" s="157" t="str">
        <f t="array" ref="DD91">IFERROR(INDEX($AA$3:$AA$66,MATCH(1,($AO$3:$AO$66=$AR91&amp;$AQ91)*($Z$3:$Z$66=DD$3),0),0),"")</f>
        <v/>
      </c>
      <c r="DE91" s="159" t="str">
        <f t="array" ref="DE91">IFERROR(INDEX($Y$3:$Y$66,MATCH(1,($AO$3:$AO$66=$AR91&amp;$AQ91)*($Z$3:$Z$66=DE$3),0),0),"")</f>
        <v/>
      </c>
      <c r="DF91" s="157" t="str">
        <f t="array" ref="DF91">IFERROR(INDEX($AB$3:$AB$66,MATCH(1,($AO$3:$AO$66=$AR91&amp;$AQ91)*($Z$3:$Z$66=DF$3),0),0),"")</f>
        <v/>
      </c>
      <c r="DG91" s="157" t="str">
        <f t="array" ref="DG91">IFERROR(INDEX($AC$3:$AC$66,MATCH(1,($AO$3:$AO$66=$AR91&amp;$AQ91)*($Z$3:$Z$66=DG$3),0),0),"")</f>
        <v/>
      </c>
      <c r="DH91" s="157" t="str">
        <f t="array" ref="DH91">IFERROR(INDEX($AA$3:$AA$66,MATCH(1,($AO$3:$AO$66=$AR91&amp;$AQ91)*($Z$3:$Z$66=DH$3),0),0),"")</f>
        <v/>
      </c>
      <c r="DI91" s="159" t="str">
        <f t="array" ref="DI91">IFERROR(INDEX($Y$3:$Y$66,MATCH(1,($AO$3:$AO$66=$AR91&amp;$AQ91)*($Z$3:$Z$66=DI$3),0),0),"")</f>
        <v/>
      </c>
      <c r="DJ91" s="157" t="str">
        <f t="array" ref="DJ91">IFERROR(INDEX($AB$3:$AB$66,MATCH(1,($AO$3:$AO$66=$AR91&amp;$AQ91)*($Z$3:$Z$66=DJ$3),0),0),"")</f>
        <v/>
      </c>
      <c r="DK91" s="157" t="str">
        <f t="array" ref="DK91">IFERROR(INDEX($AC$3:$AC$66,MATCH(1,($AO$3:$AO$66=$AR91&amp;$AQ91)*($Z$3:$Z$66=DK$3),0),0),"")</f>
        <v/>
      </c>
      <c r="DL91" s="157" t="str">
        <f t="array" ref="DL91">IFERROR(INDEX($AA$3:$AA$66,MATCH(1,($AO$3:$AO$66=$AR91&amp;$AQ91)*($Z$3:$Z$66=DL$3),0),0),"")</f>
        <v/>
      </c>
      <c r="DM91" s="159" t="str">
        <f t="array" ref="DM91">IFERROR(INDEX($Y$3:$Y$66,MATCH(1,($AO$3:$AO$66=$AR91&amp;$AQ91)*($Z$3:$Z$66=DM$3),0),0),"")</f>
        <v/>
      </c>
      <c r="DN91" s="157" t="str">
        <f t="array" ref="DN91">IFERROR(INDEX($AB$3:$AB$66,MATCH(1,($AO$3:$AO$66=$AR91&amp;$AQ91)*($Z$3:$Z$66=DN$3),0),0),"")</f>
        <v/>
      </c>
      <c r="DO91" s="157" t="str">
        <f t="array" ref="DO91">IFERROR(INDEX($AC$3:$AC$66,MATCH(1,($AO$3:$AO$66=$AR91&amp;$AQ91)*($Z$3:$Z$66=DO$3),0),0),"")</f>
        <v/>
      </c>
      <c r="DP91" s="157" t="str">
        <f t="array" ref="DP91">IFERROR(INDEX($AA$3:$AA$66,MATCH(1,($AO$3:$AO$66=$AR91&amp;$AQ91)*($Z$3:$Z$66=DP$3),0),0),"")</f>
        <v/>
      </c>
      <c r="DQ91" s="159" t="str">
        <f t="array" ref="DQ91">IFERROR(INDEX($Y$3:$Y$66,MATCH(1,($AO$3:$AO$66=$AR91&amp;$AQ91)*($Z$3:$Z$66=DQ$3),0),0),"")</f>
        <v/>
      </c>
      <c r="DR91" s="157" t="str">
        <f t="array" ref="DR91">IFERROR(INDEX($AB$3:$AB$66,MATCH(1,($AO$3:$AO$66=$AR91&amp;$AQ91)*($Z$3:$Z$66=DR$3),0),0),"")</f>
        <v/>
      </c>
      <c r="DS91" s="157" t="str">
        <f t="array" ref="DS91">IFERROR(INDEX($AC$3:$AC$66,MATCH(1,($AO$3:$AO$66=$AR91&amp;$AQ91)*($Z$3:$Z$66=DS$3),0),0),"")</f>
        <v/>
      </c>
      <c r="DT91" s="157" t="str">
        <f t="array" ref="DT91">IFERROR(INDEX($AA$3:$AA$66,MATCH(1,($AO$3:$AO$66=$AR91&amp;$AQ91)*($Z$3:$Z$66=DT$3),0),0),"")</f>
        <v/>
      </c>
      <c r="DU91" s="159" t="str">
        <f t="array" ref="DU91">IFERROR(INDEX($Y$3:$Y$66,MATCH(1,($AO$3:$AO$66=$AR91&amp;$AQ91)*($Z$3:$Z$66=DU$3),0),0),"")</f>
        <v/>
      </c>
      <c r="DV91" s="157" t="str">
        <f t="array" ref="DV91">IFERROR(INDEX($AB$3:$AB$66,MATCH(1,($AO$3:$AO$66=$AR91&amp;$AQ91)*($Z$3:$Z$66=DV$3),0),0),"")</f>
        <v/>
      </c>
      <c r="DW91" s="157" t="str">
        <f t="array" ref="DW91">IFERROR(INDEX($AC$3:$AC$66,MATCH(1,($AO$3:$AO$66=$AR91&amp;$AQ91)*($Z$3:$Z$66=DW$3),0),0),"")</f>
        <v/>
      </c>
      <c r="DX91" s="157" t="str">
        <f t="array" ref="DX91">IFERROR(INDEX($AA$3:$AA$66,MATCH(1,($AO$3:$AO$66=$AR91&amp;$AQ91)*($Z$3:$Z$66=DX$3),0),0),"")</f>
        <v/>
      </c>
      <c r="DY91" s="159" t="str">
        <f t="array" ref="DY91">IFERROR(INDEX($Y$3:$Y$66,MATCH(1,($AO$3:$AO$66=$AR91&amp;$AQ91)*($Z$3:$Z$66=DY$3),0),0),"")</f>
        <v/>
      </c>
      <c r="DZ91" s="157" t="str">
        <f t="array" ref="DZ91">IFERROR(INDEX($AB$3:$AB$66,MATCH(1,($AO$3:$AO$66=$AR91&amp;$AQ91)*($Z$3:$Z$66=DZ$3),0),0),"")</f>
        <v/>
      </c>
      <c r="EA91" s="157" t="str">
        <f t="array" ref="EA91">IFERROR(INDEX($AC$3:$AC$66,MATCH(1,($AO$3:$AO$66=$AR91&amp;$AQ91)*($Z$3:$Z$66=EA$3),0),0),"")</f>
        <v/>
      </c>
      <c r="EB91" s="157" t="str">
        <f t="array" ref="EB91">IFERROR(INDEX($AA$3:$AA$66,MATCH(1,($AO$3:$AO$66=$AR91&amp;$AQ91)*($Z$3:$Z$66=EB$3),0),0),"")</f>
        <v/>
      </c>
      <c r="EC91" s="159" t="str">
        <f t="array" ref="EC91">IFERROR(INDEX($Y$3:$Y$66,MATCH(1,($AO$3:$AO$66=$AR91&amp;$AQ91)*($Z$3:$Z$66=EC$3),0),0),"")</f>
        <v/>
      </c>
      <c r="ED91" s="157" t="str">
        <f t="array" ref="ED91">IFERROR(INDEX($AB$3:$AB$66,MATCH(1,($AO$3:$AO$66=$AR91&amp;$AQ91)*($Z$3:$Z$66=ED$3),0),0),"")</f>
        <v/>
      </c>
      <c r="EE91" s="157" t="str">
        <f t="array" ref="EE91">IFERROR(INDEX($AC$3:$AC$66,MATCH(1,($AO$3:$AO$66=$AR91&amp;$AQ91)*($Z$3:$Z$66=EE$3),0),0),"")</f>
        <v/>
      </c>
      <c r="EF91" s="157" t="str">
        <f t="array" ref="EF91">IFERROR(INDEX($AI$3:$AI$130,MATCH(1,($AP$3:$AP$130=$AR91&amp;$AQ91)*($AH$3:$AH$130=EF$3),0),0),"")</f>
        <v/>
      </c>
      <c r="EG91" s="159" t="str">
        <f t="array" ref="EG91">IFERROR(INDEX($AG$3:$AG$130,MATCH(1,($AP$3:$AP$130=$AR91&amp;$AQ91)*($AH$3:$AH$130=EG$3),0),0),"")</f>
        <v/>
      </c>
      <c r="EH91" s="157" t="str">
        <f t="array" ref="EH91">IFERROR(INDEX($AJ$3:$AJ$130,MATCH(1,($AP$3:$AP$130=$AR91&amp;$AQ91)*($AH$3:$AH$130=EH$3),0),0),"")</f>
        <v/>
      </c>
      <c r="EI91" s="157" t="str">
        <f t="array" ref="EI91">IFERROR(INDEX($AK$3:$AK$130,MATCH(1,($AP$3:$AP$130=$AR91&amp;$AQ91)*($AH$3:$AH$130=EI$3),0),0),"")</f>
        <v/>
      </c>
      <c r="EJ91" s="157" t="str">
        <f t="array" ref="EJ91">IFERROR(INDEX($AI$3:$AI$130,MATCH(1,($AP$3:$AP$130=$AR91&amp;$AQ91)*($AH$3:$AH$130=EJ$3),0),0),"")</f>
        <v/>
      </c>
      <c r="EK91" s="159" t="str">
        <f t="array" ref="EK91">IFERROR(INDEX($AG$3:$AG$130,MATCH(1,($AP$3:$AP$130=$AR91&amp;$AQ91)*($AH$3:$AH$130=EK$3),0),0),"")</f>
        <v/>
      </c>
      <c r="EL91" s="157" t="str">
        <f t="array" ref="EL91">IFERROR(INDEX($AJ$3:$AJ$130,MATCH(1,($AP$3:$AP$130=$AR91&amp;$AQ91)*($AH$3:$AH$130=EL$3),0),0),"")</f>
        <v/>
      </c>
      <c r="EM91" s="157" t="str">
        <f t="array" ref="EM91">IFERROR(INDEX($AK$3:$AK$130,MATCH(1,($AP$3:$AP$130=$AR91&amp;$AQ91)*($AH$3:$AH$130=EM$3),0),0),"")</f>
        <v/>
      </c>
      <c r="EN91" s="157" t="str">
        <f t="array" ref="EN91">IFERROR(INDEX($AI$3:$AI$130,MATCH(1,($AP$3:$AP$130=$AR91&amp;$AQ91)*($AH$3:$AH$130=EN$3),0),0),"")</f>
        <v/>
      </c>
      <c r="EO91" s="159" t="str">
        <f t="array" ref="EO91">IFERROR(INDEX($AG$3:$AG$130,MATCH(1,($AP$3:$AP$130=$AR91&amp;$AQ91)*($AH$3:$AH$130=EO$3),0),0),"")</f>
        <v/>
      </c>
      <c r="EP91" s="157" t="str">
        <f t="array" ref="EP91">IFERROR(INDEX($AJ$3:$AJ$130,MATCH(1,($AP$3:$AP$130=$AR91&amp;$AQ91)*($AH$3:$AH$130=EP$3),0),0),"")</f>
        <v/>
      </c>
      <c r="EQ91" s="157" t="str">
        <f t="array" ref="EQ91">IFERROR(INDEX($AK$3:$AK$130,MATCH(1,($AP$3:$AP$130=$AR91&amp;$AQ91)*($AH$3:$AH$130=EQ$3),0),0),"")</f>
        <v/>
      </c>
      <c r="ER91" s="157" t="str">
        <f t="array" ref="ER91">IFERROR(INDEX($AI$3:$AI$130,MATCH(1,($AP$3:$AP$130=$AR91&amp;$AQ91)*($AH$3:$AH$130=ER$3),0),0),"")</f>
        <v/>
      </c>
      <c r="ES91" s="159" t="str">
        <f t="array" ref="ES91">IFERROR(INDEX($AG$3:$AG$130,MATCH(1,($AP$3:$AP$130=$AR91&amp;$AQ91)*($AH$3:$AH$130=ES$3),0),0),"")</f>
        <v/>
      </c>
      <c r="ET91" s="157" t="str">
        <f t="array" ref="ET91">IFERROR(INDEX($AJ$3:$AJ$130,MATCH(1,($AP$3:$AP$130=$AR91&amp;$AQ91)*($AH$3:$AH$130=ET$3),0),0),"")</f>
        <v/>
      </c>
      <c r="EU91" s="157" t="str">
        <f t="array" ref="EU91">IFERROR(INDEX($AK$3:$AK$130,MATCH(1,($AP$3:$AP$130=$AR91&amp;$AQ91)*($AH$3:$AH$130=EU$3),0),0),"")</f>
        <v/>
      </c>
      <c r="EV91" s="157" t="str">
        <f t="array" ref="EV91">IFERROR(INDEX($AI$3:$AI$130,MATCH(1,($AP$3:$AP$130=$AR91&amp;$AQ91)*($AH$3:$AH$130=EV$3),0),0),"")</f>
        <v/>
      </c>
      <c r="EW91" s="159" t="str">
        <f t="array" ref="EW91">IFERROR(INDEX($AG$3:$AG$130,MATCH(1,($AP$3:$AP$130=$AR91&amp;$AQ91)*($AH$3:$AH$130=EW$3),0),0),"")</f>
        <v/>
      </c>
      <c r="EX91" s="157" t="str">
        <f t="array" ref="EX91">IFERROR(INDEX($AJ$3:$AJ$130,MATCH(1,($AP$3:$AP$130=$AR91&amp;$AQ91)*($AH$3:$AH$130=EX$3),0),0),"")</f>
        <v/>
      </c>
      <c r="EY91" s="157" t="str">
        <f t="array" ref="EY91">IFERROR(INDEX($AK$3:$AK$130,MATCH(1,($AP$3:$AP$130=$AR91&amp;$AQ91)*($AH$3:$AH$130=EY$3),0),0),"")</f>
        <v/>
      </c>
      <c r="EZ91" s="157" t="str">
        <f t="array" ref="EZ91">IFERROR(INDEX($AI$3:$AI$130,MATCH(1,($AP$3:$AP$130=$AR91&amp;$AQ91)*($AH$3:$AH$130=EZ$3),0),0),"")</f>
        <v/>
      </c>
      <c r="FA91" s="159" t="str">
        <f t="array" ref="FA91">IFERROR(INDEX($AG$3:$AG$130,MATCH(1,($AP$3:$AP$130=$AR91&amp;$AQ91)*($AH$3:$AH$130=FA$3),0),0),"")</f>
        <v/>
      </c>
      <c r="FB91" s="157" t="str">
        <f t="array" ref="FB91">IFERROR(INDEX($AJ$3:$AJ$130,MATCH(1,($AP$3:$AP$130=$AR91&amp;$AQ91)*($AH$3:$AH$130=FB$3),0),0),"")</f>
        <v/>
      </c>
      <c r="FC91" s="157" t="str">
        <f t="array" ref="FC91">IFERROR(INDEX($AK$3:$AK$130,MATCH(1,($AP$3:$AP$130=$AR91&amp;$AQ91)*($AH$3:$AH$130=FC$3),0),0),"")</f>
        <v/>
      </c>
      <c r="FD91" s="157" t="str">
        <f t="array" ref="FD91">IFERROR(INDEX($AI$3:$AI$130,MATCH(1,($AP$3:$AP$130=$AR91&amp;$AQ91)*($AH$3:$AH$130=FD$3),0),0),"")</f>
        <v/>
      </c>
      <c r="FE91" s="159" t="str">
        <f t="array" ref="FE91">IFERROR(INDEX($AG$3:$AG$130,MATCH(1,($AP$3:$AP$130=$AR91&amp;$AQ91)*($AH$3:$AH$130=FE$3),0),0),"")</f>
        <v/>
      </c>
      <c r="FF91" s="157" t="str">
        <f t="array" ref="FF91">IFERROR(INDEX($AJ$3:$AJ$130,MATCH(1,($AP$3:$AP$130=$AR91&amp;$AQ91)*($AH$3:$AH$130=FF$3),0),0),"")</f>
        <v/>
      </c>
      <c r="FG91" s="157" t="str">
        <f t="array" ref="FG91">IFERROR(INDEX($AK$3:$AK$130,MATCH(1,($AP$3:$AP$130=$AR91&amp;$AQ91)*($AH$3:$AH$130=FG$3),0),0),"")</f>
        <v/>
      </c>
    </row>
    <row r="92" spans="2:163" ht="13.8" x14ac:dyDescent="0.25">
      <c r="B92" s="155">
        <f>dummy1!O98</f>
        <v>90</v>
      </c>
      <c r="C92" s="156">
        <f>dummy1!P98</f>
        <v>42041</v>
      </c>
      <c r="D92" s="157">
        <f>dummy1!Q98</f>
        <v>0.70833333333333337</v>
      </c>
      <c r="E92" s="155" t="str">
        <f>dummy1!R98</f>
        <v>Court 10</v>
      </c>
      <c r="AE92" s="156"/>
      <c r="AF92" s="156"/>
      <c r="AG92" s="155" t="str">
        <f t="shared" si="71"/>
        <v/>
      </c>
      <c r="AH92" s="155" t="str">
        <f t="shared" si="72"/>
        <v/>
      </c>
      <c r="AI92" s="155" t="str">
        <f t="shared" si="73"/>
        <v/>
      </c>
      <c r="AJ92" s="155" t="str">
        <f t="shared" si="74"/>
        <v/>
      </c>
      <c r="AK92" s="155" t="str">
        <f t="shared" si="75"/>
        <v/>
      </c>
      <c r="AL92" s="154">
        <f>IF(dummy1!B99=dummy1!B98,IF(dummy1!C99&gt;1,AL91,AL91+1),1)</f>
        <v>2</v>
      </c>
      <c r="AP92" s="155" t="str">
        <f t="shared" si="76"/>
        <v>2Court 10</v>
      </c>
      <c r="AQ92" s="155" t="str">
        <f t="shared" si="87"/>
        <v>Court 11</v>
      </c>
      <c r="AR92" s="155">
        <f t="shared" si="86"/>
        <v>8</v>
      </c>
      <c r="AS92" s="155">
        <f t="shared" ca="1" si="78"/>
        <v>11</v>
      </c>
      <c r="AT92" s="155">
        <f t="shared" ca="1" si="79"/>
        <v>0</v>
      </c>
      <c r="AU92" s="155">
        <f t="shared" ca="1" si="80"/>
        <v>0</v>
      </c>
      <c r="AV92" s="155">
        <f t="shared" ca="1" si="81"/>
        <v>0</v>
      </c>
      <c r="AW92" s="155">
        <f t="shared" ca="1" si="82"/>
        <v>0</v>
      </c>
      <c r="AX92" s="155">
        <f t="shared" ca="1" si="83"/>
        <v>0</v>
      </c>
      <c r="AY92" s="155">
        <f t="shared" ca="1" si="84"/>
        <v>0</v>
      </c>
      <c r="AZ92" s="157" t="str">
        <f t="array" aca="1" ref="AZ92" ca="1">IFERROR(INDEX($K$3:$K$18,MATCH(1,($AM$3:$AM$18=$AR92&amp;$AQ92)*($J$3:$J$18=AZ$3),0),0),"")</f>
        <v/>
      </c>
      <c r="BA92" s="159" t="str">
        <f t="array" aca="1" ref="BA92" ca="1">IFERROR(INDEX($I$3:$I$18,MATCH(1,($AM$3:$AM$18=$AR92&amp;$AQ92)*($J$3:$J$18=BA$3),0),0),"")</f>
        <v/>
      </c>
      <c r="BB92" s="157" t="str">
        <f t="array" aca="1" ref="BB92" ca="1">IFERROR(INDEX($L$3:$L$18,MATCH(1,($AM$3:$AM$18=$AR92&amp;$AQ92)*($J$3:$J$18=BB$3),0),0),"")</f>
        <v/>
      </c>
      <c r="BC92" s="157" t="str">
        <f t="array" aca="1" ref="BC92" ca="1">IFERROR(INDEX($M$3:$M$18,MATCH(1,($AM$3:$AM$18=$AR92&amp;$AQ92)*($J$3:$J$18=BC$3),0),0),"")</f>
        <v/>
      </c>
      <c r="BD92" s="157" t="str">
        <f t="array" aca="1" ref="BD92" ca="1">IFERROR(INDEX($K$3:$K$18,MATCH(1,($AM$3:$AM$18=$AR92&amp;$AQ92)*($J$3:$J$18=BD$3),0),0),"")</f>
        <v/>
      </c>
      <c r="BE92" s="159" t="str">
        <f t="array" aca="1" ref="BE92" ca="1">IFERROR(INDEX($I$3:$I$18,MATCH(1,($AM$3:$AM$18=$AR92&amp;$AQ92)*($J$3:$J$18=BE$3),0),0),"")</f>
        <v/>
      </c>
      <c r="BF92" s="157" t="str">
        <f t="array" aca="1" ref="BF92" ca="1">IFERROR(INDEX($L$3:$L$18,MATCH(1,($AM$3:$AM$18=$AR92&amp;$AQ92)*($J$3:$J$18=BF$3),0),0),"")</f>
        <v/>
      </c>
      <c r="BG92" s="157" t="str">
        <f t="array" aca="1" ref="BG92" ca="1">IFERROR(INDEX($M$3:$M$18,MATCH(1,($AM$3:$AM$18=$AR92&amp;$AQ92)*($J$3:$J$18=BG$3),0),0),"")</f>
        <v/>
      </c>
      <c r="BH92" s="157" t="str">
        <f t="array" aca="1" ref="BH92" ca="1">IFERROR(INDEX($K$3:$K$18,MATCH(1,($AM$3:$AM$18=$AR92&amp;$AQ92)*($J$3:$J$18=BH$3),0),0),"")</f>
        <v/>
      </c>
      <c r="BI92" s="159" t="str">
        <f t="array" aca="1" ref="BI92" ca="1">IFERROR(INDEX($I$3:$I$18,MATCH(1,($AM$3:$AM$18=$AR92&amp;$AQ92)*($J$3:$J$18=BI$3),0),0),"")</f>
        <v/>
      </c>
      <c r="BJ92" s="157" t="str">
        <f t="array" aca="1" ref="BJ92" ca="1">IFERROR(INDEX($L$3:$L$18,MATCH(1,($AM$3:$AM$18=$AR92&amp;$AQ92)*($J$3:$J$18=BJ$3),0),0),"")</f>
        <v/>
      </c>
      <c r="BK92" s="157" t="str">
        <f t="array" aca="1" ref="BK92" ca="1">IFERROR(INDEX($M$3:$M$18,MATCH(1,($AM$3:$AM$18=$AR92&amp;$AQ92)*($J$3:$J$18=BK$3),0),0),"")</f>
        <v/>
      </c>
      <c r="BL92" s="157" t="str">
        <f t="array" aca="1" ref="BL92" ca="1">IFERROR(INDEX($K$3:$K$18,MATCH(1,($AM$3:$AM$18=$AR92&amp;$AQ92)*($J$3:$J$18=BL$3),0),0),"")</f>
        <v/>
      </c>
      <c r="BM92" s="159" t="str">
        <f t="array" aca="1" ref="BM92" ca="1">IFERROR(INDEX($I$3:$I$18,MATCH(1,($AM$3:$AM$18=$AR92&amp;$AQ92)*($J$3:$J$18=BM$3),0),0),"")</f>
        <v/>
      </c>
      <c r="BN92" s="157" t="str">
        <f t="array" aca="1" ref="BN92" ca="1">IFERROR(INDEX($L$3:$L$18,MATCH(1,($AM$3:$AM$18=$AR92&amp;$AQ92)*($J$3:$J$18=BN$3),0),0),"")</f>
        <v/>
      </c>
      <c r="BO92" s="157" t="str">
        <f t="array" aca="1" ref="BO92" ca="1">IFERROR(INDEX($M$3:$M$18,MATCH(1,($AM$3:$AM$18=$AR92&amp;$AQ92)*($J$3:$J$18=BO$3),0),0),"")</f>
        <v/>
      </c>
      <c r="BP92" s="157" t="str">
        <f t="array" aca="1" ref="BP92" ca="1">IFERROR(INDEX($K$3:$K$18,MATCH(1,($AM$3:$AM$18=$AR92&amp;$AQ92)*($J$3:$J$18=BP$3),0),0),"")</f>
        <v/>
      </c>
      <c r="BQ92" s="159" t="str">
        <f t="array" aca="1" ref="BQ92" ca="1">IFERROR(INDEX($I$3:$I$18,MATCH(1,($AM$3:$AM$18=$AR92&amp;$AQ92)*($J$3:$J$18=BQ$3),0),0),"")</f>
        <v/>
      </c>
      <c r="BR92" s="157" t="str">
        <f t="array" aca="1" ref="BR92" ca="1">IFERROR(INDEX($L$3:$L$18,MATCH(1,($AM$3:$AM$18=$AR92&amp;$AQ92)*($J$3:$J$18=BR$3),0),0),"")</f>
        <v/>
      </c>
      <c r="BS92" s="157" t="str">
        <f t="array" aca="1" ref="BS92" ca="1">IFERROR(INDEX($M$3:$M$18,MATCH(1,($AM$3:$AM$18=$AR92&amp;$AQ92)*($J$3:$J$18=BS$3),0),0),"")</f>
        <v/>
      </c>
      <c r="BT92" s="157" t="str">
        <f t="array" aca="1" ref="BT92" ca="1">IFERROR(INDEX($K$3:$K$18,MATCH(1,($AM$3:$AM$18=$AR92&amp;$AQ92)*($J$3:$J$18=BT$3),0),0),"")</f>
        <v/>
      </c>
      <c r="BU92" s="159" t="str">
        <f t="array" aca="1" ref="BU92" ca="1">IFERROR(INDEX($I$3:$I$18,MATCH(1,($AM$3:$AM$18=$AR92&amp;$AQ92)*($J$3:$J$18=BU$3),0),0),"")</f>
        <v/>
      </c>
      <c r="BV92" s="157" t="str">
        <f t="array" aca="1" ref="BV92" ca="1">IFERROR(INDEX($L$3:$L$18,MATCH(1,($AM$3:$AM$18=$AR92&amp;$AQ92)*($J$3:$J$18=BV$3),0),0),"")</f>
        <v/>
      </c>
      <c r="BW92" s="157" t="str">
        <f t="array" aca="1" ref="BW92" ca="1">IFERROR(INDEX($M$3:$M$18,MATCH(1,($AM$3:$AM$18=$AR92&amp;$AQ92)*($J$3:$J$18=BW$3),0),0),"")</f>
        <v/>
      </c>
      <c r="BX92" s="157" t="str">
        <f t="array" aca="1" ref="BX92" ca="1">IFERROR(INDEX($K$3:$K$18,MATCH(1,($AM$3:$AM$18=$AR92&amp;$AQ92)*($J$3:$J$18=BX$3),0),0),"")</f>
        <v/>
      </c>
      <c r="BY92" s="159" t="str">
        <f t="array" aca="1" ref="BY92" ca="1">IFERROR(INDEX($I$3:$I$18,MATCH(1,($AM$3:$AM$18=$AR92&amp;$AQ92)*($J$3:$J$18=BY$3),0),0),"")</f>
        <v/>
      </c>
      <c r="BZ92" s="157" t="str">
        <f t="array" aca="1" ref="BZ92" ca="1">IFERROR(INDEX($L$3:$L$18,MATCH(1,($AM$3:$AM$18=$AR92&amp;$AQ92)*($J$3:$J$18=BZ$3),0),0),"")</f>
        <v/>
      </c>
      <c r="CA92" s="157" t="str">
        <f t="array" aca="1" ref="CA92" ca="1">IFERROR(INDEX($M$3:$M$18,MATCH(1,($AM$3:$AM$18=$AR92&amp;$AQ92)*($J$3:$J$18=CA$3),0),0),"")</f>
        <v/>
      </c>
      <c r="CB92" s="157" t="str">
        <f t="array" ref="CB92">IFERROR(INDEX($S$3:$S$34,MATCH(1,($AN$3:$AN$34=$AR92&amp;$AQ92)*($R$3:$R$34=CB$3),0),0),"")</f>
        <v/>
      </c>
      <c r="CC92" s="159" t="str">
        <f t="array" ref="CC92">IFERROR(INDEX($Q$3:$Q$34,MATCH(1,($AN$3:$AN$34=$AR92&amp;$AQ92)*($R$3:$R$34=CC$3),0),0),"")</f>
        <v/>
      </c>
      <c r="CD92" s="157" t="str">
        <f t="array" ref="CD92">IFERROR(INDEX($T$3:$T$34,MATCH(1,($AN$3:$AN$34=$AR92&amp;$AQ92)*($R$3:$R$34=CD$3),0),0),"")</f>
        <v/>
      </c>
      <c r="CE92" s="157" t="str">
        <f t="array" ref="CE92">IFERROR(INDEX($U$3:$U$34,MATCH(1,($AN$3:$AN$34=$AR92&amp;$AQ92)*($R$3:$R$34=CE$3),0),0),"")</f>
        <v/>
      </c>
      <c r="CF92" s="157" t="str">
        <f t="array" ref="CF92">IFERROR(INDEX($S$3:$S$34,MATCH(1,($AN$3:$AN$34=$AR92&amp;$AQ92)*($R$3:$R$34=CF$3),0),0),"")</f>
        <v/>
      </c>
      <c r="CG92" s="159" t="str">
        <f t="array" ref="CG92">IFERROR(INDEX($Q$3:$Q$34,MATCH(1,($AN$3:$AN$34=$AR92&amp;$AQ92)*($R$3:$R$34=CG$3),0),0),"")</f>
        <v/>
      </c>
      <c r="CH92" s="157" t="str">
        <f t="array" ref="CH92">IFERROR(INDEX($T$3:$T$34,MATCH(1,($AN$3:$AN$34=$AR92&amp;$AQ92)*($R$3:$R$34=CH$3),0),0),"")</f>
        <v/>
      </c>
      <c r="CI92" s="157" t="str">
        <f t="array" ref="CI92">IFERROR(INDEX($U$3:$U$34,MATCH(1,($AN$3:$AN$34=$AR92&amp;$AQ92)*($R$3:$R$34=CI$3),0),0),"")</f>
        <v/>
      </c>
      <c r="CJ92" s="157" t="str">
        <f t="array" ref="CJ92">IFERROR(INDEX($S$3:$S$34,MATCH(1,($AN$3:$AN$34=$AR92&amp;$AQ92)*($R$3:$R$34=CJ$3),0),0),"")</f>
        <v/>
      </c>
      <c r="CK92" s="159" t="str">
        <f t="array" ref="CK92">IFERROR(INDEX($Q$3:$Q$34,MATCH(1,($AN$3:$AN$34=$AR92&amp;$AQ92)*($R$3:$R$34=CK$3),0),0),"")</f>
        <v/>
      </c>
      <c r="CL92" s="157" t="str">
        <f t="array" ref="CL92">IFERROR(INDEX($T$3:$T$34,MATCH(1,($AN$3:$AN$34=$AR92&amp;$AQ92)*($R$3:$R$34=CL$3),0),0),"")</f>
        <v/>
      </c>
      <c r="CM92" s="157" t="str">
        <f t="array" ref="CM92">IFERROR(INDEX($U$3:$U$34,MATCH(1,($AN$3:$AN$34=$AR92&amp;$AQ92)*($R$3:$R$34=CM$3),0),0),"")</f>
        <v/>
      </c>
      <c r="CN92" s="157" t="str">
        <f t="array" ref="CN92">IFERROR(INDEX($S$3:$S$34,MATCH(1,($AN$3:$AN$34=$AR92&amp;$AQ92)*($R$3:$R$34=CN$3),0),0),"")</f>
        <v/>
      </c>
      <c r="CO92" s="159" t="str">
        <f t="array" ref="CO92">IFERROR(INDEX($Q$3:$Q$34,MATCH(1,($AN$3:$AN$34=$AR92&amp;$AQ92)*($R$3:$R$34=CO$3),0),0),"")</f>
        <v/>
      </c>
      <c r="CP92" s="157" t="str">
        <f t="array" ref="CP92">IFERROR(INDEX($T$3:$T$34,MATCH(1,($AN$3:$AN$34=$AR92&amp;$AQ92)*($R$3:$R$34=CP$3),0),0),"")</f>
        <v/>
      </c>
      <c r="CQ92" s="157" t="str">
        <f t="array" ref="CQ92">IFERROR(INDEX($U$3:$U$34,MATCH(1,($AN$3:$AN$34=$AR92&amp;$AQ92)*($R$3:$R$34=CQ$3),0),0),"")</f>
        <v/>
      </c>
      <c r="CR92" s="157" t="str">
        <f t="array" ref="CR92">IFERROR(INDEX($S$3:$S$34,MATCH(1,($AN$3:$AN$34=$AR92&amp;$AQ92)*($R$3:$R$34=CR$3),0),0),"")</f>
        <v/>
      </c>
      <c r="CS92" s="159" t="str">
        <f t="array" ref="CS92">IFERROR(INDEX($Q$3:$Q$34,MATCH(1,($AN$3:$AN$34=$AR92&amp;$AQ92)*($R$3:$R$34=CS$3),0),0),"")</f>
        <v/>
      </c>
      <c r="CT92" s="157" t="str">
        <f t="array" ref="CT92">IFERROR(INDEX($T$3:$T$34,MATCH(1,($AN$3:$AN$34=$AR92&amp;$AQ92)*($R$3:$R$34=CT$3),0),0),"")</f>
        <v/>
      </c>
      <c r="CU92" s="157" t="str">
        <f t="array" ref="CU92">IFERROR(INDEX($U$3:$U$34,MATCH(1,($AN$3:$AN$34=$AR92&amp;$AQ92)*($R$3:$R$34=CU$3),0),0),"")</f>
        <v/>
      </c>
      <c r="CV92" s="157" t="str">
        <f t="array" ref="CV92">IFERROR(INDEX($S$3:$S$34,MATCH(1,($AN$3:$AN$34=$AR92&amp;$AQ92)*($R$3:$R$34=CV$3),0),0),"")</f>
        <v/>
      </c>
      <c r="CW92" s="159" t="str">
        <f t="array" ref="CW92">IFERROR(INDEX($Q$3:$Q$34,MATCH(1,($AN$3:$AN$34=$AR92&amp;$AQ92)*($R$3:$R$34=CW$3),0),0),"")</f>
        <v/>
      </c>
      <c r="CX92" s="157" t="str">
        <f t="array" ref="CX92">IFERROR(INDEX($T$3:$T$34,MATCH(1,($AN$3:$AN$34=$AR92&amp;$AQ92)*($R$3:$R$34=CX$3),0),0),"")</f>
        <v/>
      </c>
      <c r="CY92" s="157" t="str">
        <f t="array" ref="CY92">IFERROR(INDEX($U$3:$U$34,MATCH(1,($AN$3:$AN$34=$AR92&amp;$AQ92)*($R$3:$R$34=CY$3),0),0),"")</f>
        <v/>
      </c>
      <c r="CZ92" s="157" t="str">
        <f t="array" ref="CZ92">IFERROR(INDEX($S$3:$S$34,MATCH(1,($AN$3:$AN$34=$AR92&amp;$AQ92)*($R$3:$R$34=CZ$3),0),0),"")</f>
        <v/>
      </c>
      <c r="DA92" s="159" t="str">
        <f t="array" ref="DA92">IFERROR(INDEX($Q$3:$Q$34,MATCH(1,($AN$3:$AN$34=$AR92&amp;$AQ92)*($R$3:$R$34=DA$3),0),0),"")</f>
        <v/>
      </c>
      <c r="DB92" s="157" t="str">
        <f t="array" ref="DB92">IFERROR(INDEX($T$3:$T$34,MATCH(1,($AN$3:$AN$34=$AR92&amp;$AQ92)*($R$3:$R$34=DB$3),0),0),"")</f>
        <v/>
      </c>
      <c r="DC92" s="157" t="str">
        <f t="array" ref="DC92">IFERROR(INDEX($U$3:$U$34,MATCH(1,($AN$3:$AN$34=$AR92&amp;$AQ92)*($R$3:$R$34=DC$3),0),0),"")</f>
        <v/>
      </c>
      <c r="DD92" s="157" t="str">
        <f t="array" ref="DD92">IFERROR(INDEX($AA$3:$AA$66,MATCH(1,($AO$3:$AO$66=$AR92&amp;$AQ92)*($Z$3:$Z$66=DD$3),0),0),"")</f>
        <v/>
      </c>
      <c r="DE92" s="159" t="str">
        <f t="array" ref="DE92">IFERROR(INDEX($Y$3:$Y$66,MATCH(1,($AO$3:$AO$66=$AR92&amp;$AQ92)*($Z$3:$Z$66=DE$3),0),0),"")</f>
        <v/>
      </c>
      <c r="DF92" s="157" t="str">
        <f t="array" ref="DF92">IFERROR(INDEX($AB$3:$AB$66,MATCH(1,($AO$3:$AO$66=$AR92&amp;$AQ92)*($Z$3:$Z$66=DF$3),0),0),"")</f>
        <v/>
      </c>
      <c r="DG92" s="157" t="str">
        <f t="array" ref="DG92">IFERROR(INDEX($AC$3:$AC$66,MATCH(1,($AO$3:$AO$66=$AR92&amp;$AQ92)*($Z$3:$Z$66=DG$3),0),0),"")</f>
        <v/>
      </c>
      <c r="DH92" s="157" t="str">
        <f t="array" ref="DH92">IFERROR(INDEX($AA$3:$AA$66,MATCH(1,($AO$3:$AO$66=$AR92&amp;$AQ92)*($Z$3:$Z$66=DH$3),0),0),"")</f>
        <v/>
      </c>
      <c r="DI92" s="159" t="str">
        <f t="array" ref="DI92">IFERROR(INDEX($Y$3:$Y$66,MATCH(1,($AO$3:$AO$66=$AR92&amp;$AQ92)*($Z$3:$Z$66=DI$3),0),0),"")</f>
        <v/>
      </c>
      <c r="DJ92" s="157" t="str">
        <f t="array" ref="DJ92">IFERROR(INDEX($AB$3:$AB$66,MATCH(1,($AO$3:$AO$66=$AR92&amp;$AQ92)*($Z$3:$Z$66=DJ$3),0),0),"")</f>
        <v/>
      </c>
      <c r="DK92" s="157" t="str">
        <f t="array" ref="DK92">IFERROR(INDEX($AC$3:$AC$66,MATCH(1,($AO$3:$AO$66=$AR92&amp;$AQ92)*($Z$3:$Z$66=DK$3),0),0),"")</f>
        <v/>
      </c>
      <c r="DL92" s="157" t="str">
        <f t="array" ref="DL92">IFERROR(INDEX($AA$3:$AA$66,MATCH(1,($AO$3:$AO$66=$AR92&amp;$AQ92)*($Z$3:$Z$66=DL$3),0),0),"")</f>
        <v/>
      </c>
      <c r="DM92" s="159" t="str">
        <f t="array" ref="DM92">IFERROR(INDEX($Y$3:$Y$66,MATCH(1,($AO$3:$AO$66=$AR92&amp;$AQ92)*($Z$3:$Z$66=DM$3),0),0),"")</f>
        <v/>
      </c>
      <c r="DN92" s="157" t="str">
        <f t="array" ref="DN92">IFERROR(INDEX($AB$3:$AB$66,MATCH(1,($AO$3:$AO$66=$AR92&amp;$AQ92)*($Z$3:$Z$66=DN$3),0),0),"")</f>
        <v/>
      </c>
      <c r="DO92" s="157" t="str">
        <f t="array" ref="DO92">IFERROR(INDEX($AC$3:$AC$66,MATCH(1,($AO$3:$AO$66=$AR92&amp;$AQ92)*($Z$3:$Z$66=DO$3),0),0),"")</f>
        <v/>
      </c>
      <c r="DP92" s="157" t="str">
        <f t="array" ref="DP92">IFERROR(INDEX($AA$3:$AA$66,MATCH(1,($AO$3:$AO$66=$AR92&amp;$AQ92)*($Z$3:$Z$66=DP$3),0),0),"")</f>
        <v/>
      </c>
      <c r="DQ92" s="159" t="str">
        <f t="array" ref="DQ92">IFERROR(INDEX($Y$3:$Y$66,MATCH(1,($AO$3:$AO$66=$AR92&amp;$AQ92)*($Z$3:$Z$66=DQ$3),0),0),"")</f>
        <v/>
      </c>
      <c r="DR92" s="157" t="str">
        <f t="array" ref="DR92">IFERROR(INDEX($AB$3:$AB$66,MATCH(1,($AO$3:$AO$66=$AR92&amp;$AQ92)*($Z$3:$Z$66=DR$3),0),0),"")</f>
        <v/>
      </c>
      <c r="DS92" s="157" t="str">
        <f t="array" ref="DS92">IFERROR(INDEX($AC$3:$AC$66,MATCH(1,($AO$3:$AO$66=$AR92&amp;$AQ92)*($Z$3:$Z$66=DS$3),0),0),"")</f>
        <v/>
      </c>
      <c r="DT92" s="157" t="str">
        <f t="array" ref="DT92">IFERROR(INDEX($AA$3:$AA$66,MATCH(1,($AO$3:$AO$66=$AR92&amp;$AQ92)*($Z$3:$Z$66=DT$3),0),0),"")</f>
        <v/>
      </c>
      <c r="DU92" s="159" t="str">
        <f t="array" ref="DU92">IFERROR(INDEX($Y$3:$Y$66,MATCH(1,($AO$3:$AO$66=$AR92&amp;$AQ92)*($Z$3:$Z$66=DU$3),0),0),"")</f>
        <v/>
      </c>
      <c r="DV92" s="157" t="str">
        <f t="array" ref="DV92">IFERROR(INDEX($AB$3:$AB$66,MATCH(1,($AO$3:$AO$66=$AR92&amp;$AQ92)*($Z$3:$Z$66=DV$3),0),0),"")</f>
        <v/>
      </c>
      <c r="DW92" s="157" t="str">
        <f t="array" ref="DW92">IFERROR(INDEX($AC$3:$AC$66,MATCH(1,($AO$3:$AO$66=$AR92&amp;$AQ92)*($Z$3:$Z$66=DW$3),0),0),"")</f>
        <v/>
      </c>
      <c r="DX92" s="157" t="str">
        <f t="array" ref="DX92">IFERROR(INDEX($AA$3:$AA$66,MATCH(1,($AO$3:$AO$66=$AR92&amp;$AQ92)*($Z$3:$Z$66=DX$3),0),0),"")</f>
        <v/>
      </c>
      <c r="DY92" s="159" t="str">
        <f t="array" ref="DY92">IFERROR(INDEX($Y$3:$Y$66,MATCH(1,($AO$3:$AO$66=$AR92&amp;$AQ92)*($Z$3:$Z$66=DY$3),0),0),"")</f>
        <v/>
      </c>
      <c r="DZ92" s="157" t="str">
        <f t="array" ref="DZ92">IFERROR(INDEX($AB$3:$AB$66,MATCH(1,($AO$3:$AO$66=$AR92&amp;$AQ92)*($Z$3:$Z$66=DZ$3),0),0),"")</f>
        <v/>
      </c>
      <c r="EA92" s="157" t="str">
        <f t="array" ref="EA92">IFERROR(INDEX($AC$3:$AC$66,MATCH(1,($AO$3:$AO$66=$AR92&amp;$AQ92)*($Z$3:$Z$66=EA$3),0),0),"")</f>
        <v/>
      </c>
      <c r="EB92" s="157" t="str">
        <f t="array" ref="EB92">IFERROR(INDEX($AA$3:$AA$66,MATCH(1,($AO$3:$AO$66=$AR92&amp;$AQ92)*($Z$3:$Z$66=EB$3),0),0),"")</f>
        <v/>
      </c>
      <c r="EC92" s="159" t="str">
        <f t="array" ref="EC92">IFERROR(INDEX($Y$3:$Y$66,MATCH(1,($AO$3:$AO$66=$AR92&amp;$AQ92)*($Z$3:$Z$66=EC$3),0),0),"")</f>
        <v/>
      </c>
      <c r="ED92" s="157" t="str">
        <f t="array" ref="ED92">IFERROR(INDEX($AB$3:$AB$66,MATCH(1,($AO$3:$AO$66=$AR92&amp;$AQ92)*($Z$3:$Z$66=ED$3),0),0),"")</f>
        <v/>
      </c>
      <c r="EE92" s="157" t="str">
        <f t="array" ref="EE92">IFERROR(INDEX($AC$3:$AC$66,MATCH(1,($AO$3:$AO$66=$AR92&amp;$AQ92)*($Z$3:$Z$66=EE$3),0),0),"")</f>
        <v/>
      </c>
      <c r="EF92" s="157" t="str">
        <f t="array" ref="EF92">IFERROR(INDEX($AI$3:$AI$130,MATCH(1,($AP$3:$AP$130=$AR92&amp;$AQ92)*($AH$3:$AH$130=EF$3),0),0),"")</f>
        <v/>
      </c>
      <c r="EG92" s="159" t="str">
        <f t="array" ref="EG92">IFERROR(INDEX($AG$3:$AG$130,MATCH(1,($AP$3:$AP$130=$AR92&amp;$AQ92)*($AH$3:$AH$130=EG$3),0),0),"")</f>
        <v/>
      </c>
      <c r="EH92" s="157" t="str">
        <f t="array" ref="EH92">IFERROR(INDEX($AJ$3:$AJ$130,MATCH(1,($AP$3:$AP$130=$AR92&amp;$AQ92)*($AH$3:$AH$130=EH$3),0),0),"")</f>
        <v/>
      </c>
      <c r="EI92" s="157" t="str">
        <f t="array" ref="EI92">IFERROR(INDEX($AK$3:$AK$130,MATCH(1,($AP$3:$AP$130=$AR92&amp;$AQ92)*($AH$3:$AH$130=EI$3),0),0),"")</f>
        <v/>
      </c>
      <c r="EJ92" s="157" t="str">
        <f t="array" ref="EJ92">IFERROR(INDEX($AI$3:$AI$130,MATCH(1,($AP$3:$AP$130=$AR92&amp;$AQ92)*($AH$3:$AH$130=EJ$3),0),0),"")</f>
        <v/>
      </c>
      <c r="EK92" s="159" t="str">
        <f t="array" ref="EK92">IFERROR(INDEX($AG$3:$AG$130,MATCH(1,($AP$3:$AP$130=$AR92&amp;$AQ92)*($AH$3:$AH$130=EK$3),0),0),"")</f>
        <v/>
      </c>
      <c r="EL92" s="157" t="str">
        <f t="array" ref="EL92">IFERROR(INDEX($AJ$3:$AJ$130,MATCH(1,($AP$3:$AP$130=$AR92&amp;$AQ92)*($AH$3:$AH$130=EL$3),0),0),"")</f>
        <v/>
      </c>
      <c r="EM92" s="157" t="str">
        <f t="array" ref="EM92">IFERROR(INDEX($AK$3:$AK$130,MATCH(1,($AP$3:$AP$130=$AR92&amp;$AQ92)*($AH$3:$AH$130=EM$3),0),0),"")</f>
        <v/>
      </c>
      <c r="EN92" s="157" t="str">
        <f t="array" ref="EN92">IFERROR(INDEX($AI$3:$AI$130,MATCH(1,($AP$3:$AP$130=$AR92&amp;$AQ92)*($AH$3:$AH$130=EN$3),0),0),"")</f>
        <v/>
      </c>
      <c r="EO92" s="159" t="str">
        <f t="array" ref="EO92">IFERROR(INDEX($AG$3:$AG$130,MATCH(1,($AP$3:$AP$130=$AR92&amp;$AQ92)*($AH$3:$AH$130=EO$3),0),0),"")</f>
        <v/>
      </c>
      <c r="EP92" s="157" t="str">
        <f t="array" ref="EP92">IFERROR(INDEX($AJ$3:$AJ$130,MATCH(1,($AP$3:$AP$130=$AR92&amp;$AQ92)*($AH$3:$AH$130=EP$3),0),0),"")</f>
        <v/>
      </c>
      <c r="EQ92" s="157" t="str">
        <f t="array" ref="EQ92">IFERROR(INDEX($AK$3:$AK$130,MATCH(1,($AP$3:$AP$130=$AR92&amp;$AQ92)*($AH$3:$AH$130=EQ$3),0),0),"")</f>
        <v/>
      </c>
      <c r="ER92" s="157" t="str">
        <f t="array" ref="ER92">IFERROR(INDEX($AI$3:$AI$130,MATCH(1,($AP$3:$AP$130=$AR92&amp;$AQ92)*($AH$3:$AH$130=ER$3),0),0),"")</f>
        <v/>
      </c>
      <c r="ES92" s="159" t="str">
        <f t="array" ref="ES92">IFERROR(INDEX($AG$3:$AG$130,MATCH(1,($AP$3:$AP$130=$AR92&amp;$AQ92)*($AH$3:$AH$130=ES$3),0),0),"")</f>
        <v/>
      </c>
      <c r="ET92" s="157" t="str">
        <f t="array" ref="ET92">IFERROR(INDEX($AJ$3:$AJ$130,MATCH(1,($AP$3:$AP$130=$AR92&amp;$AQ92)*($AH$3:$AH$130=ET$3),0),0),"")</f>
        <v/>
      </c>
      <c r="EU92" s="157" t="str">
        <f t="array" ref="EU92">IFERROR(INDEX($AK$3:$AK$130,MATCH(1,($AP$3:$AP$130=$AR92&amp;$AQ92)*($AH$3:$AH$130=EU$3),0),0),"")</f>
        <v/>
      </c>
      <c r="EV92" s="157" t="str">
        <f t="array" ref="EV92">IFERROR(INDEX($AI$3:$AI$130,MATCH(1,($AP$3:$AP$130=$AR92&amp;$AQ92)*($AH$3:$AH$130=EV$3),0),0),"")</f>
        <v/>
      </c>
      <c r="EW92" s="159" t="str">
        <f t="array" ref="EW92">IFERROR(INDEX($AG$3:$AG$130,MATCH(1,($AP$3:$AP$130=$AR92&amp;$AQ92)*($AH$3:$AH$130=EW$3),0),0),"")</f>
        <v/>
      </c>
      <c r="EX92" s="157" t="str">
        <f t="array" ref="EX92">IFERROR(INDEX($AJ$3:$AJ$130,MATCH(1,($AP$3:$AP$130=$AR92&amp;$AQ92)*($AH$3:$AH$130=EX$3),0),0),"")</f>
        <v/>
      </c>
      <c r="EY92" s="157" t="str">
        <f t="array" ref="EY92">IFERROR(INDEX($AK$3:$AK$130,MATCH(1,($AP$3:$AP$130=$AR92&amp;$AQ92)*($AH$3:$AH$130=EY$3),0),0),"")</f>
        <v/>
      </c>
      <c r="EZ92" s="157" t="str">
        <f t="array" ref="EZ92">IFERROR(INDEX($AI$3:$AI$130,MATCH(1,($AP$3:$AP$130=$AR92&amp;$AQ92)*($AH$3:$AH$130=EZ$3),0),0),"")</f>
        <v/>
      </c>
      <c r="FA92" s="159" t="str">
        <f t="array" ref="FA92">IFERROR(INDEX($AG$3:$AG$130,MATCH(1,($AP$3:$AP$130=$AR92&amp;$AQ92)*($AH$3:$AH$130=FA$3),0),0),"")</f>
        <v/>
      </c>
      <c r="FB92" s="157" t="str">
        <f t="array" ref="FB92">IFERROR(INDEX($AJ$3:$AJ$130,MATCH(1,($AP$3:$AP$130=$AR92&amp;$AQ92)*($AH$3:$AH$130=FB$3),0),0),"")</f>
        <v/>
      </c>
      <c r="FC92" s="157" t="str">
        <f t="array" ref="FC92">IFERROR(INDEX($AK$3:$AK$130,MATCH(1,($AP$3:$AP$130=$AR92&amp;$AQ92)*($AH$3:$AH$130=FC$3),0),0),"")</f>
        <v/>
      </c>
      <c r="FD92" s="157" t="str">
        <f t="array" ref="FD92">IFERROR(INDEX($AI$3:$AI$130,MATCH(1,($AP$3:$AP$130=$AR92&amp;$AQ92)*($AH$3:$AH$130=FD$3),0),0),"")</f>
        <v/>
      </c>
      <c r="FE92" s="159" t="str">
        <f t="array" ref="FE92">IFERROR(INDEX($AG$3:$AG$130,MATCH(1,($AP$3:$AP$130=$AR92&amp;$AQ92)*($AH$3:$AH$130=FE$3),0),0),"")</f>
        <v/>
      </c>
      <c r="FF92" s="157" t="str">
        <f t="array" ref="FF92">IFERROR(INDEX($AJ$3:$AJ$130,MATCH(1,($AP$3:$AP$130=$AR92&amp;$AQ92)*($AH$3:$AH$130=FF$3),0),0),"")</f>
        <v/>
      </c>
      <c r="FG92" s="157" t="str">
        <f t="array" ref="FG92">IFERROR(INDEX($AK$3:$AK$130,MATCH(1,($AP$3:$AP$130=$AR92&amp;$AQ92)*($AH$3:$AH$130=FG$3),0),0),"")</f>
        <v/>
      </c>
    </row>
    <row r="93" spans="2:163" ht="13.8" x14ac:dyDescent="0.25">
      <c r="B93" s="155">
        <f>dummy1!O99</f>
        <v>91</v>
      </c>
      <c r="C93" s="156">
        <f>dummy1!P99</f>
        <v>42041</v>
      </c>
      <c r="D93" s="157">
        <f>dummy1!Q99</f>
        <v>0.70833333333333337</v>
      </c>
      <c r="E93" s="155" t="str">
        <f>dummy1!R99</f>
        <v>Court 11</v>
      </c>
      <c r="AE93" s="156"/>
      <c r="AF93" s="156"/>
      <c r="AG93" s="155" t="str">
        <f t="shared" si="71"/>
        <v/>
      </c>
      <c r="AH93" s="155" t="str">
        <f t="shared" si="72"/>
        <v/>
      </c>
      <c r="AI93" s="155" t="str">
        <f t="shared" si="73"/>
        <v/>
      </c>
      <c r="AJ93" s="155" t="str">
        <f t="shared" si="74"/>
        <v/>
      </c>
      <c r="AK93" s="155" t="str">
        <f t="shared" si="75"/>
        <v/>
      </c>
      <c r="AL93" s="154">
        <f>IF(dummy1!B100=dummy1!B99,IF(dummy1!C100&gt;1,AL92,AL92+1),1)</f>
        <v>2</v>
      </c>
      <c r="AP93" s="155" t="str">
        <f t="shared" si="76"/>
        <v>2Court 11</v>
      </c>
      <c r="AQ93" s="155" t="str">
        <f>dummy1!L26</f>
        <v>Court 12</v>
      </c>
      <c r="AR93" s="155">
        <f t="shared" si="86"/>
        <v>1</v>
      </c>
      <c r="AS93" s="155">
        <f t="shared" ca="1" si="78"/>
        <v>12</v>
      </c>
      <c r="AT93" s="155">
        <f t="shared" ca="1" si="79"/>
        <v>0</v>
      </c>
      <c r="AU93" s="155">
        <f t="shared" ca="1" si="80"/>
        <v>0</v>
      </c>
      <c r="AV93" s="155">
        <f t="shared" ca="1" si="81"/>
        <v>0</v>
      </c>
      <c r="AW93" s="155">
        <f t="shared" ca="1" si="82"/>
        <v>0</v>
      </c>
      <c r="AX93" s="155">
        <f t="shared" ca="1" si="83"/>
        <v>0</v>
      </c>
      <c r="AY93" s="155">
        <f t="shared" ca="1" si="84"/>
        <v>0</v>
      </c>
      <c r="AZ93" s="157">
        <f t="array" aca="1" ref="AZ93" ca="1">IFERROR(INDEX($K$3:$K$18,MATCH(1,($AM$3:$AM$18=$AR93&amp;$AQ93)*($J$3:$J$18=AZ$3),0),0),"")</f>
        <v>0.625</v>
      </c>
      <c r="BA93" s="159">
        <f t="array" aca="1" ref="BA93" ca="1">IFERROR(INDEX($I$3:$I$18,MATCH(1,($AM$3:$AM$18=$AR93&amp;$AQ93)*($J$3:$J$18=BA$3),0),0),"")</f>
        <v>12</v>
      </c>
      <c r="BB93" s="157" t="str">
        <f t="array" aca="1" ref="BB93" ca="1">IFERROR(INDEX($L$3:$L$18,MATCH(1,($AM$3:$AM$18=$AR93&amp;$AQ93)*($J$3:$J$18=BB$3),0),0),"")</f>
        <v>Winner Match 7</v>
      </c>
      <c r="BC93" s="157" t="str">
        <f t="array" aca="1" ref="BC93" ca="1">IFERROR(INDEX($M$3:$M$18,MATCH(1,($AM$3:$AM$18=$AR93&amp;$AQ93)*($J$3:$J$18=BC$3),0),0),"")</f>
        <v>Winner Match 8</v>
      </c>
      <c r="BD93" s="157" t="str">
        <f t="array" aca="1" ref="BD93" ca="1">IFERROR(INDEX($K$3:$K$18,MATCH(1,($AM$3:$AM$18=$AR93&amp;$AQ93)*($J$3:$J$18=BD$3),0),0),"")</f>
        <v/>
      </c>
      <c r="BE93" s="159" t="str">
        <f t="array" aca="1" ref="BE93" ca="1">IFERROR(INDEX($I$3:$I$18,MATCH(1,($AM$3:$AM$18=$AR93&amp;$AQ93)*($J$3:$J$18=BE$3),0),0),"")</f>
        <v/>
      </c>
      <c r="BF93" s="157" t="str">
        <f t="array" aca="1" ref="BF93" ca="1">IFERROR(INDEX($L$3:$L$18,MATCH(1,($AM$3:$AM$18=$AR93&amp;$AQ93)*($J$3:$J$18=BF$3),0),0),"")</f>
        <v/>
      </c>
      <c r="BG93" s="157" t="str">
        <f t="array" aca="1" ref="BG93" ca="1">IFERROR(INDEX($M$3:$M$18,MATCH(1,($AM$3:$AM$18=$AR93&amp;$AQ93)*($J$3:$J$18=BG$3),0),0),"")</f>
        <v/>
      </c>
      <c r="BH93" s="157" t="str">
        <f t="array" aca="1" ref="BH93" ca="1">IFERROR(INDEX($K$3:$K$18,MATCH(1,($AM$3:$AM$18=$AR93&amp;$AQ93)*($J$3:$J$18=BH$3),0),0),"")</f>
        <v/>
      </c>
      <c r="BI93" s="159" t="str">
        <f t="array" aca="1" ref="BI93" ca="1">IFERROR(INDEX($I$3:$I$18,MATCH(1,($AM$3:$AM$18=$AR93&amp;$AQ93)*($J$3:$J$18=BI$3),0),0),"")</f>
        <v/>
      </c>
      <c r="BJ93" s="157" t="str">
        <f t="array" aca="1" ref="BJ93" ca="1">IFERROR(INDEX($L$3:$L$18,MATCH(1,($AM$3:$AM$18=$AR93&amp;$AQ93)*($J$3:$J$18=BJ$3),0),0),"")</f>
        <v/>
      </c>
      <c r="BK93" s="157" t="str">
        <f t="array" aca="1" ref="BK93" ca="1">IFERROR(INDEX($M$3:$M$18,MATCH(1,($AM$3:$AM$18=$AR93&amp;$AQ93)*($J$3:$J$18=BK$3),0),0),"")</f>
        <v/>
      </c>
      <c r="BL93" s="157" t="str">
        <f t="array" aca="1" ref="BL93" ca="1">IFERROR(INDEX($K$3:$K$18,MATCH(1,($AM$3:$AM$18=$AR93&amp;$AQ93)*($J$3:$J$18=BL$3),0),0),"")</f>
        <v/>
      </c>
      <c r="BM93" s="159" t="str">
        <f t="array" aca="1" ref="BM93" ca="1">IFERROR(INDEX($I$3:$I$18,MATCH(1,($AM$3:$AM$18=$AR93&amp;$AQ93)*($J$3:$J$18=BM$3),0),0),"")</f>
        <v/>
      </c>
      <c r="BN93" s="157" t="str">
        <f t="array" aca="1" ref="BN93" ca="1">IFERROR(INDEX($L$3:$L$18,MATCH(1,($AM$3:$AM$18=$AR93&amp;$AQ93)*($J$3:$J$18=BN$3),0),0),"")</f>
        <v/>
      </c>
      <c r="BO93" s="157" t="str">
        <f t="array" aca="1" ref="BO93" ca="1">IFERROR(INDEX($M$3:$M$18,MATCH(1,($AM$3:$AM$18=$AR93&amp;$AQ93)*($J$3:$J$18=BO$3),0),0),"")</f>
        <v/>
      </c>
      <c r="BP93" s="157" t="str">
        <f t="array" aca="1" ref="BP93" ca="1">IFERROR(INDEX($K$3:$K$18,MATCH(1,($AM$3:$AM$18=$AR93&amp;$AQ93)*($J$3:$J$18=BP$3),0),0),"")</f>
        <v/>
      </c>
      <c r="BQ93" s="159" t="str">
        <f t="array" aca="1" ref="BQ93" ca="1">IFERROR(INDEX($I$3:$I$18,MATCH(1,($AM$3:$AM$18=$AR93&amp;$AQ93)*($J$3:$J$18=BQ$3),0),0),"")</f>
        <v/>
      </c>
      <c r="BR93" s="157" t="str">
        <f t="array" aca="1" ref="BR93" ca="1">IFERROR(INDEX($L$3:$L$18,MATCH(1,($AM$3:$AM$18=$AR93&amp;$AQ93)*($J$3:$J$18=BR$3),0),0),"")</f>
        <v/>
      </c>
      <c r="BS93" s="157" t="str">
        <f t="array" aca="1" ref="BS93" ca="1">IFERROR(INDEX($M$3:$M$18,MATCH(1,($AM$3:$AM$18=$AR93&amp;$AQ93)*($J$3:$J$18=BS$3),0),0),"")</f>
        <v/>
      </c>
      <c r="BT93" s="157" t="str">
        <f t="array" aca="1" ref="BT93" ca="1">IFERROR(INDEX($K$3:$K$18,MATCH(1,($AM$3:$AM$18=$AR93&amp;$AQ93)*($J$3:$J$18=BT$3),0),0),"")</f>
        <v/>
      </c>
      <c r="BU93" s="159" t="str">
        <f t="array" aca="1" ref="BU93" ca="1">IFERROR(INDEX($I$3:$I$18,MATCH(1,($AM$3:$AM$18=$AR93&amp;$AQ93)*($J$3:$J$18=BU$3),0),0),"")</f>
        <v/>
      </c>
      <c r="BV93" s="157" t="str">
        <f t="array" aca="1" ref="BV93" ca="1">IFERROR(INDEX($L$3:$L$18,MATCH(1,($AM$3:$AM$18=$AR93&amp;$AQ93)*($J$3:$J$18=BV$3),0),0),"")</f>
        <v/>
      </c>
      <c r="BW93" s="157" t="str">
        <f t="array" aca="1" ref="BW93" ca="1">IFERROR(INDEX($M$3:$M$18,MATCH(1,($AM$3:$AM$18=$AR93&amp;$AQ93)*($J$3:$J$18=BW$3),0),0),"")</f>
        <v/>
      </c>
      <c r="BX93" s="157" t="str">
        <f t="array" aca="1" ref="BX93" ca="1">IFERROR(INDEX($K$3:$K$18,MATCH(1,($AM$3:$AM$18=$AR93&amp;$AQ93)*($J$3:$J$18=BX$3),0),0),"")</f>
        <v/>
      </c>
      <c r="BY93" s="159" t="str">
        <f t="array" aca="1" ref="BY93" ca="1">IFERROR(INDEX($I$3:$I$18,MATCH(1,($AM$3:$AM$18=$AR93&amp;$AQ93)*($J$3:$J$18=BY$3),0),0),"")</f>
        <v/>
      </c>
      <c r="BZ93" s="157" t="str">
        <f t="array" aca="1" ref="BZ93" ca="1">IFERROR(INDEX($L$3:$L$18,MATCH(1,($AM$3:$AM$18=$AR93&amp;$AQ93)*($J$3:$J$18=BZ$3),0),0),"")</f>
        <v/>
      </c>
      <c r="CA93" s="157" t="str">
        <f t="array" aca="1" ref="CA93" ca="1">IFERROR(INDEX($M$3:$M$18,MATCH(1,($AM$3:$AM$18=$AR93&amp;$AQ93)*($J$3:$J$18=CA$3),0),0),"")</f>
        <v/>
      </c>
      <c r="CB93" s="157" t="str">
        <f t="array" ref="CB93">IFERROR(INDEX($S$3:$S$34,MATCH(1,($AN$3:$AN$34=$AR93&amp;$AQ93)*($R$3:$R$34=CB$3),0),0),"")</f>
        <v/>
      </c>
      <c r="CC93" s="159" t="str">
        <f t="array" ref="CC93">IFERROR(INDEX($Q$3:$Q$34,MATCH(1,($AN$3:$AN$34=$AR93&amp;$AQ93)*($R$3:$R$34=CC$3),0),0),"")</f>
        <v/>
      </c>
      <c r="CD93" s="157" t="str">
        <f t="array" ref="CD93">IFERROR(INDEX($T$3:$T$34,MATCH(1,($AN$3:$AN$34=$AR93&amp;$AQ93)*($R$3:$R$34=CD$3),0),0),"")</f>
        <v/>
      </c>
      <c r="CE93" s="157" t="str">
        <f t="array" ref="CE93">IFERROR(INDEX($U$3:$U$34,MATCH(1,($AN$3:$AN$34=$AR93&amp;$AQ93)*($R$3:$R$34=CE$3),0),0),"")</f>
        <v/>
      </c>
      <c r="CF93" s="157" t="str">
        <f t="array" ref="CF93">IFERROR(INDEX($S$3:$S$34,MATCH(1,($AN$3:$AN$34=$AR93&amp;$AQ93)*($R$3:$R$34=CF$3),0),0),"")</f>
        <v/>
      </c>
      <c r="CG93" s="159" t="str">
        <f t="array" ref="CG93">IFERROR(INDEX($Q$3:$Q$34,MATCH(1,($AN$3:$AN$34=$AR93&amp;$AQ93)*($R$3:$R$34=CG$3),0),0),"")</f>
        <v/>
      </c>
      <c r="CH93" s="157" t="str">
        <f t="array" ref="CH93">IFERROR(INDEX($T$3:$T$34,MATCH(1,($AN$3:$AN$34=$AR93&amp;$AQ93)*($R$3:$R$34=CH$3),0),0),"")</f>
        <v/>
      </c>
      <c r="CI93" s="157" t="str">
        <f t="array" ref="CI93">IFERROR(INDEX($U$3:$U$34,MATCH(1,($AN$3:$AN$34=$AR93&amp;$AQ93)*($R$3:$R$34=CI$3),0),0),"")</f>
        <v/>
      </c>
      <c r="CJ93" s="157" t="str">
        <f t="array" ref="CJ93">IFERROR(INDEX($S$3:$S$34,MATCH(1,($AN$3:$AN$34=$AR93&amp;$AQ93)*($R$3:$R$34=CJ$3),0),0),"")</f>
        <v/>
      </c>
      <c r="CK93" s="159" t="str">
        <f t="array" ref="CK93">IFERROR(INDEX($Q$3:$Q$34,MATCH(1,($AN$3:$AN$34=$AR93&amp;$AQ93)*($R$3:$R$34=CK$3),0),0),"")</f>
        <v/>
      </c>
      <c r="CL93" s="157" t="str">
        <f t="array" ref="CL93">IFERROR(INDEX($T$3:$T$34,MATCH(1,($AN$3:$AN$34=$AR93&amp;$AQ93)*($R$3:$R$34=CL$3),0),0),"")</f>
        <v/>
      </c>
      <c r="CM93" s="157" t="str">
        <f t="array" ref="CM93">IFERROR(INDEX($U$3:$U$34,MATCH(1,($AN$3:$AN$34=$AR93&amp;$AQ93)*($R$3:$R$34=CM$3),0),0),"")</f>
        <v/>
      </c>
      <c r="CN93" s="157" t="str">
        <f t="array" ref="CN93">IFERROR(INDEX($S$3:$S$34,MATCH(1,($AN$3:$AN$34=$AR93&amp;$AQ93)*($R$3:$R$34=CN$3),0),0),"")</f>
        <v/>
      </c>
      <c r="CO93" s="159" t="str">
        <f t="array" ref="CO93">IFERROR(INDEX($Q$3:$Q$34,MATCH(1,($AN$3:$AN$34=$AR93&amp;$AQ93)*($R$3:$R$34=CO$3),0),0),"")</f>
        <v/>
      </c>
      <c r="CP93" s="157" t="str">
        <f t="array" ref="CP93">IFERROR(INDEX($T$3:$T$34,MATCH(1,($AN$3:$AN$34=$AR93&amp;$AQ93)*($R$3:$R$34=CP$3),0),0),"")</f>
        <v/>
      </c>
      <c r="CQ93" s="157" t="str">
        <f t="array" ref="CQ93">IFERROR(INDEX($U$3:$U$34,MATCH(1,($AN$3:$AN$34=$AR93&amp;$AQ93)*($R$3:$R$34=CQ$3),0),0),"")</f>
        <v/>
      </c>
      <c r="CR93" s="157" t="str">
        <f t="array" ref="CR93">IFERROR(INDEX($S$3:$S$34,MATCH(1,($AN$3:$AN$34=$AR93&amp;$AQ93)*($R$3:$R$34=CR$3),0),0),"")</f>
        <v/>
      </c>
      <c r="CS93" s="159" t="str">
        <f t="array" ref="CS93">IFERROR(INDEX($Q$3:$Q$34,MATCH(1,($AN$3:$AN$34=$AR93&amp;$AQ93)*($R$3:$R$34=CS$3),0),0),"")</f>
        <v/>
      </c>
      <c r="CT93" s="157" t="str">
        <f t="array" ref="CT93">IFERROR(INDEX($T$3:$T$34,MATCH(1,($AN$3:$AN$34=$AR93&amp;$AQ93)*($R$3:$R$34=CT$3),0),0),"")</f>
        <v/>
      </c>
      <c r="CU93" s="157" t="str">
        <f t="array" ref="CU93">IFERROR(INDEX($U$3:$U$34,MATCH(1,($AN$3:$AN$34=$AR93&amp;$AQ93)*($R$3:$R$34=CU$3),0),0),"")</f>
        <v/>
      </c>
      <c r="CV93" s="157" t="str">
        <f t="array" ref="CV93">IFERROR(INDEX($S$3:$S$34,MATCH(1,($AN$3:$AN$34=$AR93&amp;$AQ93)*($R$3:$R$34=CV$3),0),0),"")</f>
        <v/>
      </c>
      <c r="CW93" s="159" t="str">
        <f t="array" ref="CW93">IFERROR(INDEX($Q$3:$Q$34,MATCH(1,($AN$3:$AN$34=$AR93&amp;$AQ93)*($R$3:$R$34=CW$3),0),0),"")</f>
        <v/>
      </c>
      <c r="CX93" s="157" t="str">
        <f t="array" ref="CX93">IFERROR(INDEX($T$3:$T$34,MATCH(1,($AN$3:$AN$34=$AR93&amp;$AQ93)*($R$3:$R$34=CX$3),0),0),"")</f>
        <v/>
      </c>
      <c r="CY93" s="157" t="str">
        <f t="array" ref="CY93">IFERROR(INDEX($U$3:$U$34,MATCH(1,($AN$3:$AN$34=$AR93&amp;$AQ93)*($R$3:$R$34=CY$3),0),0),"")</f>
        <v/>
      </c>
      <c r="CZ93" s="157" t="str">
        <f t="array" ref="CZ93">IFERROR(INDEX($S$3:$S$34,MATCH(1,($AN$3:$AN$34=$AR93&amp;$AQ93)*($R$3:$R$34=CZ$3),0),0),"")</f>
        <v/>
      </c>
      <c r="DA93" s="159" t="str">
        <f t="array" ref="DA93">IFERROR(INDEX($Q$3:$Q$34,MATCH(1,($AN$3:$AN$34=$AR93&amp;$AQ93)*($R$3:$R$34=DA$3),0),0),"")</f>
        <v/>
      </c>
      <c r="DB93" s="157" t="str">
        <f t="array" ref="DB93">IFERROR(INDEX($T$3:$T$34,MATCH(1,($AN$3:$AN$34=$AR93&amp;$AQ93)*($R$3:$R$34=DB$3),0),0),"")</f>
        <v/>
      </c>
      <c r="DC93" s="157" t="str">
        <f t="array" ref="DC93">IFERROR(INDEX($U$3:$U$34,MATCH(1,($AN$3:$AN$34=$AR93&amp;$AQ93)*($R$3:$R$34=DC$3),0),0),"")</f>
        <v/>
      </c>
      <c r="DD93" s="157" t="str">
        <f t="array" ref="DD93">IFERROR(INDEX($AA$3:$AA$66,MATCH(1,($AO$3:$AO$66=$AR93&amp;$AQ93)*($Z$3:$Z$66=DD$3),0),0),"")</f>
        <v/>
      </c>
      <c r="DE93" s="159" t="str">
        <f t="array" ref="DE93">IFERROR(INDEX($Y$3:$Y$66,MATCH(1,($AO$3:$AO$66=$AR93&amp;$AQ93)*($Z$3:$Z$66=DE$3),0),0),"")</f>
        <v/>
      </c>
      <c r="DF93" s="157" t="str">
        <f t="array" ref="DF93">IFERROR(INDEX($AB$3:$AB$66,MATCH(1,($AO$3:$AO$66=$AR93&amp;$AQ93)*($Z$3:$Z$66=DF$3),0),0),"")</f>
        <v/>
      </c>
      <c r="DG93" s="157" t="str">
        <f t="array" ref="DG93">IFERROR(INDEX($AC$3:$AC$66,MATCH(1,($AO$3:$AO$66=$AR93&amp;$AQ93)*($Z$3:$Z$66=DG$3),0),0),"")</f>
        <v/>
      </c>
      <c r="DH93" s="157" t="str">
        <f t="array" ref="DH93">IFERROR(INDEX($AA$3:$AA$66,MATCH(1,($AO$3:$AO$66=$AR93&amp;$AQ93)*($Z$3:$Z$66=DH$3),0),0),"")</f>
        <v/>
      </c>
      <c r="DI93" s="159" t="str">
        <f t="array" ref="DI93">IFERROR(INDEX($Y$3:$Y$66,MATCH(1,($AO$3:$AO$66=$AR93&amp;$AQ93)*($Z$3:$Z$66=DI$3),0),0),"")</f>
        <v/>
      </c>
      <c r="DJ93" s="157" t="str">
        <f t="array" ref="DJ93">IFERROR(INDEX($AB$3:$AB$66,MATCH(1,($AO$3:$AO$66=$AR93&amp;$AQ93)*($Z$3:$Z$66=DJ$3),0),0),"")</f>
        <v/>
      </c>
      <c r="DK93" s="157" t="str">
        <f t="array" ref="DK93">IFERROR(INDEX($AC$3:$AC$66,MATCH(1,($AO$3:$AO$66=$AR93&amp;$AQ93)*($Z$3:$Z$66=DK$3),0),0),"")</f>
        <v/>
      </c>
      <c r="DL93" s="157" t="str">
        <f t="array" ref="DL93">IFERROR(INDEX($AA$3:$AA$66,MATCH(1,($AO$3:$AO$66=$AR93&amp;$AQ93)*($Z$3:$Z$66=DL$3),0),0),"")</f>
        <v/>
      </c>
      <c r="DM93" s="159" t="str">
        <f t="array" ref="DM93">IFERROR(INDEX($Y$3:$Y$66,MATCH(1,($AO$3:$AO$66=$AR93&amp;$AQ93)*($Z$3:$Z$66=DM$3),0),0),"")</f>
        <v/>
      </c>
      <c r="DN93" s="157" t="str">
        <f t="array" ref="DN93">IFERROR(INDEX($AB$3:$AB$66,MATCH(1,($AO$3:$AO$66=$AR93&amp;$AQ93)*($Z$3:$Z$66=DN$3),0),0),"")</f>
        <v/>
      </c>
      <c r="DO93" s="157" t="str">
        <f t="array" ref="DO93">IFERROR(INDEX($AC$3:$AC$66,MATCH(1,($AO$3:$AO$66=$AR93&amp;$AQ93)*($Z$3:$Z$66=DO$3),0),0),"")</f>
        <v/>
      </c>
      <c r="DP93" s="157" t="str">
        <f t="array" ref="DP93">IFERROR(INDEX($AA$3:$AA$66,MATCH(1,($AO$3:$AO$66=$AR93&amp;$AQ93)*($Z$3:$Z$66=DP$3),0),0),"")</f>
        <v/>
      </c>
      <c r="DQ93" s="159" t="str">
        <f t="array" ref="DQ93">IFERROR(INDEX($Y$3:$Y$66,MATCH(1,($AO$3:$AO$66=$AR93&amp;$AQ93)*($Z$3:$Z$66=DQ$3),0),0),"")</f>
        <v/>
      </c>
      <c r="DR93" s="157" t="str">
        <f t="array" ref="DR93">IFERROR(INDEX($AB$3:$AB$66,MATCH(1,($AO$3:$AO$66=$AR93&amp;$AQ93)*($Z$3:$Z$66=DR$3),0),0),"")</f>
        <v/>
      </c>
      <c r="DS93" s="157" t="str">
        <f t="array" ref="DS93">IFERROR(INDEX($AC$3:$AC$66,MATCH(1,($AO$3:$AO$66=$AR93&amp;$AQ93)*($Z$3:$Z$66=DS$3),0),0),"")</f>
        <v/>
      </c>
      <c r="DT93" s="157" t="str">
        <f t="array" ref="DT93">IFERROR(INDEX($AA$3:$AA$66,MATCH(1,($AO$3:$AO$66=$AR93&amp;$AQ93)*($Z$3:$Z$66=DT$3),0),0),"")</f>
        <v/>
      </c>
      <c r="DU93" s="159" t="str">
        <f t="array" ref="DU93">IFERROR(INDEX($Y$3:$Y$66,MATCH(1,($AO$3:$AO$66=$AR93&amp;$AQ93)*($Z$3:$Z$66=DU$3),0),0),"")</f>
        <v/>
      </c>
      <c r="DV93" s="157" t="str">
        <f t="array" ref="DV93">IFERROR(INDEX($AB$3:$AB$66,MATCH(1,($AO$3:$AO$66=$AR93&amp;$AQ93)*($Z$3:$Z$66=DV$3),0),0),"")</f>
        <v/>
      </c>
      <c r="DW93" s="157" t="str">
        <f t="array" ref="DW93">IFERROR(INDEX($AC$3:$AC$66,MATCH(1,($AO$3:$AO$66=$AR93&amp;$AQ93)*($Z$3:$Z$66=DW$3),0),0),"")</f>
        <v/>
      </c>
      <c r="DX93" s="157" t="str">
        <f t="array" ref="DX93">IFERROR(INDEX($AA$3:$AA$66,MATCH(1,($AO$3:$AO$66=$AR93&amp;$AQ93)*($Z$3:$Z$66=DX$3),0),0),"")</f>
        <v/>
      </c>
      <c r="DY93" s="159" t="str">
        <f t="array" ref="DY93">IFERROR(INDEX($Y$3:$Y$66,MATCH(1,($AO$3:$AO$66=$AR93&amp;$AQ93)*($Z$3:$Z$66=DY$3),0),0),"")</f>
        <v/>
      </c>
      <c r="DZ93" s="157" t="str">
        <f t="array" ref="DZ93">IFERROR(INDEX($AB$3:$AB$66,MATCH(1,($AO$3:$AO$66=$AR93&amp;$AQ93)*($Z$3:$Z$66=DZ$3),0),0),"")</f>
        <v/>
      </c>
      <c r="EA93" s="157" t="str">
        <f t="array" ref="EA93">IFERROR(INDEX($AC$3:$AC$66,MATCH(1,($AO$3:$AO$66=$AR93&amp;$AQ93)*($Z$3:$Z$66=EA$3),0),0),"")</f>
        <v/>
      </c>
      <c r="EB93" s="157" t="str">
        <f t="array" ref="EB93">IFERROR(INDEX($AA$3:$AA$66,MATCH(1,($AO$3:$AO$66=$AR93&amp;$AQ93)*($Z$3:$Z$66=EB$3),0),0),"")</f>
        <v/>
      </c>
      <c r="EC93" s="159" t="str">
        <f t="array" ref="EC93">IFERROR(INDEX($Y$3:$Y$66,MATCH(1,($AO$3:$AO$66=$AR93&amp;$AQ93)*($Z$3:$Z$66=EC$3),0),0),"")</f>
        <v/>
      </c>
      <c r="ED93" s="157" t="str">
        <f t="array" ref="ED93">IFERROR(INDEX($AB$3:$AB$66,MATCH(1,($AO$3:$AO$66=$AR93&amp;$AQ93)*($Z$3:$Z$66=ED$3),0),0),"")</f>
        <v/>
      </c>
      <c r="EE93" s="157" t="str">
        <f t="array" ref="EE93">IFERROR(INDEX($AC$3:$AC$66,MATCH(1,($AO$3:$AO$66=$AR93&amp;$AQ93)*($Z$3:$Z$66=EE$3),0),0),"")</f>
        <v/>
      </c>
      <c r="EF93" s="157" t="str">
        <f t="array" ref="EF93">IFERROR(INDEX($AI$3:$AI$130,MATCH(1,($AP$3:$AP$130=$AR93&amp;$AQ93)*($AH$3:$AH$130=EF$3),0),0),"")</f>
        <v/>
      </c>
      <c r="EG93" s="159" t="str">
        <f t="array" ref="EG93">IFERROR(INDEX($AG$3:$AG$130,MATCH(1,($AP$3:$AP$130=$AR93&amp;$AQ93)*($AH$3:$AH$130=EG$3),0),0),"")</f>
        <v/>
      </c>
      <c r="EH93" s="157" t="str">
        <f t="array" ref="EH93">IFERROR(INDEX($AJ$3:$AJ$130,MATCH(1,($AP$3:$AP$130=$AR93&amp;$AQ93)*($AH$3:$AH$130=EH$3),0),0),"")</f>
        <v/>
      </c>
      <c r="EI93" s="157" t="str">
        <f t="array" ref="EI93">IFERROR(INDEX($AK$3:$AK$130,MATCH(1,($AP$3:$AP$130=$AR93&amp;$AQ93)*($AH$3:$AH$130=EI$3),0),0),"")</f>
        <v/>
      </c>
      <c r="EJ93" s="157" t="str">
        <f t="array" ref="EJ93">IFERROR(INDEX($AI$3:$AI$130,MATCH(1,($AP$3:$AP$130=$AR93&amp;$AQ93)*($AH$3:$AH$130=EJ$3),0),0),"")</f>
        <v/>
      </c>
      <c r="EK93" s="159" t="str">
        <f t="array" ref="EK93">IFERROR(INDEX($AG$3:$AG$130,MATCH(1,($AP$3:$AP$130=$AR93&amp;$AQ93)*($AH$3:$AH$130=EK$3),0),0),"")</f>
        <v/>
      </c>
      <c r="EL93" s="157" t="str">
        <f t="array" ref="EL93">IFERROR(INDEX($AJ$3:$AJ$130,MATCH(1,($AP$3:$AP$130=$AR93&amp;$AQ93)*($AH$3:$AH$130=EL$3),0),0),"")</f>
        <v/>
      </c>
      <c r="EM93" s="157" t="str">
        <f t="array" ref="EM93">IFERROR(INDEX($AK$3:$AK$130,MATCH(1,($AP$3:$AP$130=$AR93&amp;$AQ93)*($AH$3:$AH$130=EM$3),0),0),"")</f>
        <v/>
      </c>
      <c r="EN93" s="157" t="str">
        <f t="array" ref="EN93">IFERROR(INDEX($AI$3:$AI$130,MATCH(1,($AP$3:$AP$130=$AR93&amp;$AQ93)*($AH$3:$AH$130=EN$3),0),0),"")</f>
        <v/>
      </c>
      <c r="EO93" s="159" t="str">
        <f t="array" ref="EO93">IFERROR(INDEX($AG$3:$AG$130,MATCH(1,($AP$3:$AP$130=$AR93&amp;$AQ93)*($AH$3:$AH$130=EO$3),0),0),"")</f>
        <v/>
      </c>
      <c r="EP93" s="157" t="str">
        <f t="array" ref="EP93">IFERROR(INDEX($AJ$3:$AJ$130,MATCH(1,($AP$3:$AP$130=$AR93&amp;$AQ93)*($AH$3:$AH$130=EP$3),0),0),"")</f>
        <v/>
      </c>
      <c r="EQ93" s="157" t="str">
        <f t="array" ref="EQ93">IFERROR(INDEX($AK$3:$AK$130,MATCH(1,($AP$3:$AP$130=$AR93&amp;$AQ93)*($AH$3:$AH$130=EQ$3),0),0),"")</f>
        <v/>
      </c>
      <c r="ER93" s="157" t="str">
        <f t="array" ref="ER93">IFERROR(INDEX($AI$3:$AI$130,MATCH(1,($AP$3:$AP$130=$AR93&amp;$AQ93)*($AH$3:$AH$130=ER$3),0),0),"")</f>
        <v/>
      </c>
      <c r="ES93" s="159" t="str">
        <f t="array" ref="ES93">IFERROR(INDEX($AG$3:$AG$130,MATCH(1,($AP$3:$AP$130=$AR93&amp;$AQ93)*($AH$3:$AH$130=ES$3),0),0),"")</f>
        <v/>
      </c>
      <c r="ET93" s="157" t="str">
        <f t="array" ref="ET93">IFERROR(INDEX($AJ$3:$AJ$130,MATCH(1,($AP$3:$AP$130=$AR93&amp;$AQ93)*($AH$3:$AH$130=ET$3),0),0),"")</f>
        <v/>
      </c>
      <c r="EU93" s="157" t="str">
        <f t="array" ref="EU93">IFERROR(INDEX($AK$3:$AK$130,MATCH(1,($AP$3:$AP$130=$AR93&amp;$AQ93)*($AH$3:$AH$130=EU$3),0),0),"")</f>
        <v/>
      </c>
      <c r="EV93" s="157" t="str">
        <f t="array" ref="EV93">IFERROR(INDEX($AI$3:$AI$130,MATCH(1,($AP$3:$AP$130=$AR93&amp;$AQ93)*($AH$3:$AH$130=EV$3),0),0),"")</f>
        <v/>
      </c>
      <c r="EW93" s="159" t="str">
        <f t="array" ref="EW93">IFERROR(INDEX($AG$3:$AG$130,MATCH(1,($AP$3:$AP$130=$AR93&amp;$AQ93)*($AH$3:$AH$130=EW$3),0),0),"")</f>
        <v/>
      </c>
      <c r="EX93" s="157" t="str">
        <f t="array" ref="EX93">IFERROR(INDEX($AJ$3:$AJ$130,MATCH(1,($AP$3:$AP$130=$AR93&amp;$AQ93)*($AH$3:$AH$130=EX$3),0),0),"")</f>
        <v/>
      </c>
      <c r="EY93" s="157" t="str">
        <f t="array" ref="EY93">IFERROR(INDEX($AK$3:$AK$130,MATCH(1,($AP$3:$AP$130=$AR93&amp;$AQ93)*($AH$3:$AH$130=EY$3),0),0),"")</f>
        <v/>
      </c>
      <c r="EZ93" s="157" t="str">
        <f t="array" ref="EZ93">IFERROR(INDEX($AI$3:$AI$130,MATCH(1,($AP$3:$AP$130=$AR93&amp;$AQ93)*($AH$3:$AH$130=EZ$3),0),0),"")</f>
        <v/>
      </c>
      <c r="FA93" s="159" t="str">
        <f t="array" ref="FA93">IFERROR(INDEX($AG$3:$AG$130,MATCH(1,($AP$3:$AP$130=$AR93&amp;$AQ93)*($AH$3:$AH$130=FA$3),0),0),"")</f>
        <v/>
      </c>
      <c r="FB93" s="157" t="str">
        <f t="array" ref="FB93">IFERROR(INDEX($AJ$3:$AJ$130,MATCH(1,($AP$3:$AP$130=$AR93&amp;$AQ93)*($AH$3:$AH$130=FB$3),0),0),"")</f>
        <v/>
      </c>
      <c r="FC93" s="157" t="str">
        <f t="array" ref="FC93">IFERROR(INDEX($AK$3:$AK$130,MATCH(1,($AP$3:$AP$130=$AR93&amp;$AQ93)*($AH$3:$AH$130=FC$3),0),0),"")</f>
        <v/>
      </c>
      <c r="FD93" s="157" t="str">
        <f t="array" ref="FD93">IFERROR(INDEX($AI$3:$AI$130,MATCH(1,($AP$3:$AP$130=$AR93&amp;$AQ93)*($AH$3:$AH$130=FD$3),0),0),"")</f>
        <v/>
      </c>
      <c r="FE93" s="159" t="str">
        <f t="array" ref="FE93">IFERROR(INDEX($AG$3:$AG$130,MATCH(1,($AP$3:$AP$130=$AR93&amp;$AQ93)*($AH$3:$AH$130=FE$3),0),0),"")</f>
        <v/>
      </c>
      <c r="FF93" s="157" t="str">
        <f t="array" ref="FF93">IFERROR(INDEX($AJ$3:$AJ$130,MATCH(1,($AP$3:$AP$130=$AR93&amp;$AQ93)*($AH$3:$AH$130=FF$3),0),0),"")</f>
        <v/>
      </c>
      <c r="FG93" s="157" t="str">
        <f t="array" ref="FG93">IFERROR(INDEX($AK$3:$AK$130,MATCH(1,($AP$3:$AP$130=$AR93&amp;$AQ93)*($AH$3:$AH$130=FG$3),0),0),"")</f>
        <v/>
      </c>
    </row>
    <row r="94" spans="2:163" ht="13.8" x14ac:dyDescent="0.25">
      <c r="B94" s="155">
        <f>dummy1!O100</f>
        <v>92</v>
      </c>
      <c r="C94" s="156">
        <f>dummy1!P100</f>
        <v>42041</v>
      </c>
      <c r="D94" s="157">
        <f>dummy1!Q100</f>
        <v>0.70833333333333337</v>
      </c>
      <c r="E94" s="155" t="str">
        <f>dummy1!R100</f>
        <v>Court 12</v>
      </c>
      <c r="AE94" s="156"/>
      <c r="AF94" s="156"/>
      <c r="AG94" s="155" t="str">
        <f t="shared" si="71"/>
        <v/>
      </c>
      <c r="AH94" s="155" t="str">
        <f t="shared" si="72"/>
        <v/>
      </c>
      <c r="AI94" s="155" t="str">
        <f t="shared" si="73"/>
        <v/>
      </c>
      <c r="AJ94" s="155" t="str">
        <f t="shared" si="74"/>
        <v/>
      </c>
      <c r="AK94" s="155" t="str">
        <f t="shared" si="75"/>
        <v/>
      </c>
      <c r="AL94" s="154">
        <f>IF(dummy1!B101=dummy1!B100,IF(dummy1!C101&gt;1,AL93,AL93+1),1)</f>
        <v>2</v>
      </c>
      <c r="AP94" s="155" t="str">
        <f t="shared" si="76"/>
        <v>2Court 12</v>
      </c>
      <c r="AQ94" s="155" t="str">
        <f t="shared" ref="AQ94" si="88">AQ93</f>
        <v>Court 12</v>
      </c>
      <c r="AR94" s="155">
        <f t="shared" si="86"/>
        <v>2</v>
      </c>
      <c r="AS94" s="155">
        <f t="shared" ca="1" si="78"/>
        <v>12</v>
      </c>
      <c r="AT94" s="155">
        <f t="shared" ca="1" si="79"/>
        <v>0</v>
      </c>
      <c r="AU94" s="155">
        <f t="shared" ca="1" si="80"/>
        <v>0</v>
      </c>
      <c r="AV94" s="155">
        <f t="shared" ca="1" si="81"/>
        <v>0</v>
      </c>
      <c r="AW94" s="155">
        <f t="shared" ca="1" si="82"/>
        <v>0</v>
      </c>
      <c r="AX94" s="155">
        <f t="shared" ca="1" si="83"/>
        <v>0</v>
      </c>
      <c r="AY94" s="155">
        <f t="shared" ca="1" si="84"/>
        <v>0</v>
      </c>
      <c r="AZ94" s="157" t="str">
        <f t="array" aca="1" ref="AZ94" ca="1">IFERROR(INDEX($K$3:$K$18,MATCH(1,($AM$3:$AM$18=$AR94&amp;$AQ94)*($J$3:$J$18=AZ$3),0),0),"")</f>
        <v/>
      </c>
      <c r="BA94" s="159" t="str">
        <f t="array" aca="1" ref="BA94" ca="1">IFERROR(INDEX($I$3:$I$18,MATCH(1,($AM$3:$AM$18=$AR94&amp;$AQ94)*($J$3:$J$18=BA$3),0),0),"")</f>
        <v/>
      </c>
      <c r="BB94" s="157" t="str">
        <f t="array" aca="1" ref="BB94" ca="1">IFERROR(INDEX($L$3:$L$18,MATCH(1,($AM$3:$AM$18=$AR94&amp;$AQ94)*($J$3:$J$18=BB$3),0),0),"")</f>
        <v/>
      </c>
      <c r="BC94" s="157" t="str">
        <f t="array" aca="1" ref="BC94" ca="1">IFERROR(INDEX($M$3:$M$18,MATCH(1,($AM$3:$AM$18=$AR94&amp;$AQ94)*($J$3:$J$18=BC$3),0),0),"")</f>
        <v/>
      </c>
      <c r="BD94" s="157" t="str">
        <f t="array" aca="1" ref="BD94" ca="1">IFERROR(INDEX($K$3:$K$18,MATCH(1,($AM$3:$AM$18=$AR94&amp;$AQ94)*($J$3:$J$18=BD$3),0),0),"")</f>
        <v/>
      </c>
      <c r="BE94" s="159" t="str">
        <f t="array" aca="1" ref="BE94" ca="1">IFERROR(INDEX($I$3:$I$18,MATCH(1,($AM$3:$AM$18=$AR94&amp;$AQ94)*($J$3:$J$18=BE$3),0),0),"")</f>
        <v/>
      </c>
      <c r="BF94" s="157" t="str">
        <f t="array" aca="1" ref="BF94" ca="1">IFERROR(INDEX($L$3:$L$18,MATCH(1,($AM$3:$AM$18=$AR94&amp;$AQ94)*($J$3:$J$18=BF$3),0),0),"")</f>
        <v/>
      </c>
      <c r="BG94" s="157" t="str">
        <f t="array" aca="1" ref="BG94" ca="1">IFERROR(INDEX($M$3:$M$18,MATCH(1,($AM$3:$AM$18=$AR94&amp;$AQ94)*($J$3:$J$18=BG$3),0),0),"")</f>
        <v/>
      </c>
      <c r="BH94" s="157" t="str">
        <f t="array" aca="1" ref="BH94" ca="1">IFERROR(INDEX($K$3:$K$18,MATCH(1,($AM$3:$AM$18=$AR94&amp;$AQ94)*($J$3:$J$18=BH$3),0),0),"")</f>
        <v/>
      </c>
      <c r="BI94" s="159" t="str">
        <f t="array" aca="1" ref="BI94" ca="1">IFERROR(INDEX($I$3:$I$18,MATCH(1,($AM$3:$AM$18=$AR94&amp;$AQ94)*($J$3:$J$18=BI$3),0),0),"")</f>
        <v/>
      </c>
      <c r="BJ94" s="157" t="str">
        <f t="array" aca="1" ref="BJ94" ca="1">IFERROR(INDEX($L$3:$L$18,MATCH(1,($AM$3:$AM$18=$AR94&amp;$AQ94)*($J$3:$J$18=BJ$3),0),0),"")</f>
        <v/>
      </c>
      <c r="BK94" s="157" t="str">
        <f t="array" aca="1" ref="BK94" ca="1">IFERROR(INDEX($M$3:$M$18,MATCH(1,($AM$3:$AM$18=$AR94&amp;$AQ94)*($J$3:$J$18=BK$3),0),0),"")</f>
        <v/>
      </c>
      <c r="BL94" s="157" t="str">
        <f t="array" aca="1" ref="BL94" ca="1">IFERROR(INDEX($K$3:$K$18,MATCH(1,($AM$3:$AM$18=$AR94&amp;$AQ94)*($J$3:$J$18=BL$3),0),0),"")</f>
        <v/>
      </c>
      <c r="BM94" s="159" t="str">
        <f t="array" aca="1" ref="BM94" ca="1">IFERROR(INDEX($I$3:$I$18,MATCH(1,($AM$3:$AM$18=$AR94&amp;$AQ94)*($J$3:$J$18=BM$3),0),0),"")</f>
        <v/>
      </c>
      <c r="BN94" s="157" t="str">
        <f t="array" aca="1" ref="BN94" ca="1">IFERROR(INDEX($L$3:$L$18,MATCH(1,($AM$3:$AM$18=$AR94&amp;$AQ94)*($J$3:$J$18=BN$3),0),0),"")</f>
        <v/>
      </c>
      <c r="BO94" s="157" t="str">
        <f t="array" aca="1" ref="BO94" ca="1">IFERROR(INDEX($M$3:$M$18,MATCH(1,($AM$3:$AM$18=$AR94&amp;$AQ94)*($J$3:$J$18=BO$3),0),0),"")</f>
        <v/>
      </c>
      <c r="BP94" s="157" t="str">
        <f t="array" aca="1" ref="BP94" ca="1">IFERROR(INDEX($K$3:$K$18,MATCH(1,($AM$3:$AM$18=$AR94&amp;$AQ94)*($J$3:$J$18=BP$3),0),0),"")</f>
        <v/>
      </c>
      <c r="BQ94" s="159" t="str">
        <f t="array" aca="1" ref="BQ94" ca="1">IFERROR(INDEX($I$3:$I$18,MATCH(1,($AM$3:$AM$18=$AR94&amp;$AQ94)*($J$3:$J$18=BQ$3),0),0),"")</f>
        <v/>
      </c>
      <c r="BR94" s="157" t="str">
        <f t="array" aca="1" ref="BR94" ca="1">IFERROR(INDEX($L$3:$L$18,MATCH(1,($AM$3:$AM$18=$AR94&amp;$AQ94)*($J$3:$J$18=BR$3),0),0),"")</f>
        <v/>
      </c>
      <c r="BS94" s="157" t="str">
        <f t="array" aca="1" ref="BS94" ca="1">IFERROR(INDEX($M$3:$M$18,MATCH(1,($AM$3:$AM$18=$AR94&amp;$AQ94)*($J$3:$J$18=BS$3),0),0),"")</f>
        <v/>
      </c>
      <c r="BT94" s="157" t="str">
        <f t="array" aca="1" ref="BT94" ca="1">IFERROR(INDEX($K$3:$K$18,MATCH(1,($AM$3:$AM$18=$AR94&amp;$AQ94)*($J$3:$J$18=BT$3),0),0),"")</f>
        <v/>
      </c>
      <c r="BU94" s="159" t="str">
        <f t="array" aca="1" ref="BU94" ca="1">IFERROR(INDEX($I$3:$I$18,MATCH(1,($AM$3:$AM$18=$AR94&amp;$AQ94)*($J$3:$J$18=BU$3),0),0),"")</f>
        <v/>
      </c>
      <c r="BV94" s="157" t="str">
        <f t="array" aca="1" ref="BV94" ca="1">IFERROR(INDEX($L$3:$L$18,MATCH(1,($AM$3:$AM$18=$AR94&amp;$AQ94)*($J$3:$J$18=BV$3),0),0),"")</f>
        <v/>
      </c>
      <c r="BW94" s="157" t="str">
        <f t="array" aca="1" ref="BW94" ca="1">IFERROR(INDEX($M$3:$M$18,MATCH(1,($AM$3:$AM$18=$AR94&amp;$AQ94)*($J$3:$J$18=BW$3),0),0),"")</f>
        <v/>
      </c>
      <c r="BX94" s="157" t="str">
        <f t="array" aca="1" ref="BX94" ca="1">IFERROR(INDEX($K$3:$K$18,MATCH(1,($AM$3:$AM$18=$AR94&amp;$AQ94)*($J$3:$J$18=BX$3),0),0),"")</f>
        <v/>
      </c>
      <c r="BY94" s="159" t="str">
        <f t="array" aca="1" ref="BY94" ca="1">IFERROR(INDEX($I$3:$I$18,MATCH(1,($AM$3:$AM$18=$AR94&amp;$AQ94)*($J$3:$J$18=BY$3),0),0),"")</f>
        <v/>
      </c>
      <c r="BZ94" s="157" t="str">
        <f t="array" aca="1" ref="BZ94" ca="1">IFERROR(INDEX($L$3:$L$18,MATCH(1,($AM$3:$AM$18=$AR94&amp;$AQ94)*($J$3:$J$18=BZ$3),0),0),"")</f>
        <v/>
      </c>
      <c r="CA94" s="157" t="str">
        <f t="array" aca="1" ref="CA94" ca="1">IFERROR(INDEX($M$3:$M$18,MATCH(1,($AM$3:$AM$18=$AR94&amp;$AQ94)*($J$3:$J$18=CA$3),0),0),"")</f>
        <v/>
      </c>
      <c r="CB94" s="157" t="str">
        <f t="array" ref="CB94">IFERROR(INDEX($S$3:$S$34,MATCH(1,($AN$3:$AN$34=$AR94&amp;$AQ94)*($R$3:$R$34=CB$3),0),0),"")</f>
        <v/>
      </c>
      <c r="CC94" s="159" t="str">
        <f t="array" ref="CC94">IFERROR(INDEX($Q$3:$Q$34,MATCH(1,($AN$3:$AN$34=$AR94&amp;$AQ94)*($R$3:$R$34=CC$3),0),0),"")</f>
        <v/>
      </c>
      <c r="CD94" s="157" t="str">
        <f t="array" ref="CD94">IFERROR(INDEX($T$3:$T$34,MATCH(1,($AN$3:$AN$34=$AR94&amp;$AQ94)*($R$3:$R$34=CD$3),0),0),"")</f>
        <v/>
      </c>
      <c r="CE94" s="157" t="str">
        <f t="array" ref="CE94">IFERROR(INDEX($U$3:$U$34,MATCH(1,($AN$3:$AN$34=$AR94&amp;$AQ94)*($R$3:$R$34=CE$3),0),0),"")</f>
        <v/>
      </c>
      <c r="CF94" s="157" t="str">
        <f t="array" ref="CF94">IFERROR(INDEX($S$3:$S$34,MATCH(1,($AN$3:$AN$34=$AR94&amp;$AQ94)*($R$3:$R$34=CF$3),0),0),"")</f>
        <v/>
      </c>
      <c r="CG94" s="159" t="str">
        <f t="array" ref="CG94">IFERROR(INDEX($Q$3:$Q$34,MATCH(1,($AN$3:$AN$34=$AR94&amp;$AQ94)*($R$3:$R$34=CG$3),0),0),"")</f>
        <v/>
      </c>
      <c r="CH94" s="157" t="str">
        <f t="array" ref="CH94">IFERROR(INDEX($T$3:$T$34,MATCH(1,($AN$3:$AN$34=$AR94&amp;$AQ94)*($R$3:$R$34=CH$3),0),0),"")</f>
        <v/>
      </c>
      <c r="CI94" s="157" t="str">
        <f t="array" ref="CI94">IFERROR(INDEX($U$3:$U$34,MATCH(1,($AN$3:$AN$34=$AR94&amp;$AQ94)*($R$3:$R$34=CI$3),0),0),"")</f>
        <v/>
      </c>
      <c r="CJ94" s="157" t="str">
        <f t="array" ref="CJ94">IFERROR(INDEX($S$3:$S$34,MATCH(1,($AN$3:$AN$34=$AR94&amp;$AQ94)*($R$3:$R$34=CJ$3),0),0),"")</f>
        <v/>
      </c>
      <c r="CK94" s="159" t="str">
        <f t="array" ref="CK94">IFERROR(INDEX($Q$3:$Q$34,MATCH(1,($AN$3:$AN$34=$AR94&amp;$AQ94)*($R$3:$R$34=CK$3),0),0),"")</f>
        <v/>
      </c>
      <c r="CL94" s="157" t="str">
        <f t="array" ref="CL94">IFERROR(INDEX($T$3:$T$34,MATCH(1,($AN$3:$AN$34=$AR94&amp;$AQ94)*($R$3:$R$34=CL$3),0),0),"")</f>
        <v/>
      </c>
      <c r="CM94" s="157" t="str">
        <f t="array" ref="CM94">IFERROR(INDEX($U$3:$U$34,MATCH(1,($AN$3:$AN$34=$AR94&amp;$AQ94)*($R$3:$R$34=CM$3),0),0),"")</f>
        <v/>
      </c>
      <c r="CN94" s="157" t="str">
        <f t="array" ref="CN94">IFERROR(INDEX($S$3:$S$34,MATCH(1,($AN$3:$AN$34=$AR94&amp;$AQ94)*($R$3:$R$34=CN$3),0),0),"")</f>
        <v/>
      </c>
      <c r="CO94" s="159" t="str">
        <f t="array" ref="CO94">IFERROR(INDEX($Q$3:$Q$34,MATCH(1,($AN$3:$AN$34=$AR94&amp;$AQ94)*($R$3:$R$34=CO$3),0),0),"")</f>
        <v/>
      </c>
      <c r="CP94" s="157" t="str">
        <f t="array" ref="CP94">IFERROR(INDEX($T$3:$T$34,MATCH(1,($AN$3:$AN$34=$AR94&amp;$AQ94)*($R$3:$R$34=CP$3),0),0),"")</f>
        <v/>
      </c>
      <c r="CQ94" s="157" t="str">
        <f t="array" ref="CQ94">IFERROR(INDEX($U$3:$U$34,MATCH(1,($AN$3:$AN$34=$AR94&amp;$AQ94)*($R$3:$R$34=CQ$3),0),0),"")</f>
        <v/>
      </c>
      <c r="CR94" s="157" t="str">
        <f t="array" ref="CR94">IFERROR(INDEX($S$3:$S$34,MATCH(1,($AN$3:$AN$34=$AR94&amp;$AQ94)*($R$3:$R$34=CR$3),0),0),"")</f>
        <v/>
      </c>
      <c r="CS94" s="159" t="str">
        <f t="array" ref="CS94">IFERROR(INDEX($Q$3:$Q$34,MATCH(1,($AN$3:$AN$34=$AR94&amp;$AQ94)*($R$3:$R$34=CS$3),0),0),"")</f>
        <v/>
      </c>
      <c r="CT94" s="157" t="str">
        <f t="array" ref="CT94">IFERROR(INDEX($T$3:$T$34,MATCH(1,($AN$3:$AN$34=$AR94&amp;$AQ94)*($R$3:$R$34=CT$3),0),0),"")</f>
        <v/>
      </c>
      <c r="CU94" s="157" t="str">
        <f t="array" ref="CU94">IFERROR(INDEX($U$3:$U$34,MATCH(1,($AN$3:$AN$34=$AR94&amp;$AQ94)*($R$3:$R$34=CU$3),0),0),"")</f>
        <v/>
      </c>
      <c r="CV94" s="157" t="str">
        <f t="array" ref="CV94">IFERROR(INDEX($S$3:$S$34,MATCH(1,($AN$3:$AN$34=$AR94&amp;$AQ94)*($R$3:$R$34=CV$3),0),0),"")</f>
        <v/>
      </c>
      <c r="CW94" s="159" t="str">
        <f t="array" ref="CW94">IFERROR(INDEX($Q$3:$Q$34,MATCH(1,($AN$3:$AN$34=$AR94&amp;$AQ94)*($R$3:$R$34=CW$3),0),0),"")</f>
        <v/>
      </c>
      <c r="CX94" s="157" t="str">
        <f t="array" ref="CX94">IFERROR(INDEX($T$3:$T$34,MATCH(1,($AN$3:$AN$34=$AR94&amp;$AQ94)*($R$3:$R$34=CX$3),0),0),"")</f>
        <v/>
      </c>
      <c r="CY94" s="157" t="str">
        <f t="array" ref="CY94">IFERROR(INDEX($U$3:$U$34,MATCH(1,($AN$3:$AN$34=$AR94&amp;$AQ94)*($R$3:$R$34=CY$3),0),0),"")</f>
        <v/>
      </c>
      <c r="CZ94" s="157" t="str">
        <f t="array" ref="CZ94">IFERROR(INDEX($S$3:$S$34,MATCH(1,($AN$3:$AN$34=$AR94&amp;$AQ94)*($R$3:$R$34=CZ$3),0),0),"")</f>
        <v/>
      </c>
      <c r="DA94" s="159" t="str">
        <f t="array" ref="DA94">IFERROR(INDEX($Q$3:$Q$34,MATCH(1,($AN$3:$AN$34=$AR94&amp;$AQ94)*($R$3:$R$34=DA$3),0),0),"")</f>
        <v/>
      </c>
      <c r="DB94" s="157" t="str">
        <f t="array" ref="DB94">IFERROR(INDEX($T$3:$T$34,MATCH(1,($AN$3:$AN$34=$AR94&amp;$AQ94)*($R$3:$R$34=DB$3),0),0),"")</f>
        <v/>
      </c>
      <c r="DC94" s="157" t="str">
        <f t="array" ref="DC94">IFERROR(INDEX($U$3:$U$34,MATCH(1,($AN$3:$AN$34=$AR94&amp;$AQ94)*($R$3:$R$34=DC$3),0),0),"")</f>
        <v/>
      </c>
      <c r="DD94" s="157" t="str">
        <f t="array" ref="DD94">IFERROR(INDEX($AA$3:$AA$66,MATCH(1,($AO$3:$AO$66=$AR94&amp;$AQ94)*($Z$3:$Z$66=DD$3),0),0),"")</f>
        <v/>
      </c>
      <c r="DE94" s="159" t="str">
        <f t="array" ref="DE94">IFERROR(INDEX($Y$3:$Y$66,MATCH(1,($AO$3:$AO$66=$AR94&amp;$AQ94)*($Z$3:$Z$66=DE$3),0),0),"")</f>
        <v/>
      </c>
      <c r="DF94" s="157" t="str">
        <f t="array" ref="DF94">IFERROR(INDEX($AB$3:$AB$66,MATCH(1,($AO$3:$AO$66=$AR94&amp;$AQ94)*($Z$3:$Z$66=DF$3),0),0),"")</f>
        <v/>
      </c>
      <c r="DG94" s="157" t="str">
        <f t="array" ref="DG94">IFERROR(INDEX($AC$3:$AC$66,MATCH(1,($AO$3:$AO$66=$AR94&amp;$AQ94)*($Z$3:$Z$66=DG$3),0),0),"")</f>
        <v/>
      </c>
      <c r="DH94" s="157" t="str">
        <f t="array" ref="DH94">IFERROR(INDEX($AA$3:$AA$66,MATCH(1,($AO$3:$AO$66=$AR94&amp;$AQ94)*($Z$3:$Z$66=DH$3),0),0),"")</f>
        <v/>
      </c>
      <c r="DI94" s="159" t="str">
        <f t="array" ref="DI94">IFERROR(INDEX($Y$3:$Y$66,MATCH(1,($AO$3:$AO$66=$AR94&amp;$AQ94)*($Z$3:$Z$66=DI$3),0),0),"")</f>
        <v/>
      </c>
      <c r="DJ94" s="157" t="str">
        <f t="array" ref="DJ94">IFERROR(INDEX($AB$3:$AB$66,MATCH(1,($AO$3:$AO$66=$AR94&amp;$AQ94)*($Z$3:$Z$66=DJ$3),0),0),"")</f>
        <v/>
      </c>
      <c r="DK94" s="157" t="str">
        <f t="array" ref="DK94">IFERROR(INDEX($AC$3:$AC$66,MATCH(1,($AO$3:$AO$66=$AR94&amp;$AQ94)*($Z$3:$Z$66=DK$3),0),0),"")</f>
        <v/>
      </c>
      <c r="DL94" s="157" t="str">
        <f t="array" ref="DL94">IFERROR(INDEX($AA$3:$AA$66,MATCH(1,($AO$3:$AO$66=$AR94&amp;$AQ94)*($Z$3:$Z$66=DL$3),0),0),"")</f>
        <v/>
      </c>
      <c r="DM94" s="159" t="str">
        <f t="array" ref="DM94">IFERROR(INDEX($Y$3:$Y$66,MATCH(1,($AO$3:$AO$66=$AR94&amp;$AQ94)*($Z$3:$Z$66=DM$3),0),0),"")</f>
        <v/>
      </c>
      <c r="DN94" s="157" t="str">
        <f t="array" ref="DN94">IFERROR(INDEX($AB$3:$AB$66,MATCH(1,($AO$3:$AO$66=$AR94&amp;$AQ94)*($Z$3:$Z$66=DN$3),0),0),"")</f>
        <v/>
      </c>
      <c r="DO94" s="157" t="str">
        <f t="array" ref="DO94">IFERROR(INDEX($AC$3:$AC$66,MATCH(1,($AO$3:$AO$66=$AR94&amp;$AQ94)*($Z$3:$Z$66=DO$3),0),0),"")</f>
        <v/>
      </c>
      <c r="DP94" s="157" t="str">
        <f t="array" ref="DP94">IFERROR(INDEX($AA$3:$AA$66,MATCH(1,($AO$3:$AO$66=$AR94&amp;$AQ94)*($Z$3:$Z$66=DP$3),0),0),"")</f>
        <v/>
      </c>
      <c r="DQ94" s="159" t="str">
        <f t="array" ref="DQ94">IFERROR(INDEX($Y$3:$Y$66,MATCH(1,($AO$3:$AO$66=$AR94&amp;$AQ94)*($Z$3:$Z$66=DQ$3),0),0),"")</f>
        <v/>
      </c>
      <c r="DR94" s="157" t="str">
        <f t="array" ref="DR94">IFERROR(INDEX($AB$3:$AB$66,MATCH(1,($AO$3:$AO$66=$AR94&amp;$AQ94)*($Z$3:$Z$66=DR$3),0),0),"")</f>
        <v/>
      </c>
      <c r="DS94" s="157" t="str">
        <f t="array" ref="DS94">IFERROR(INDEX($AC$3:$AC$66,MATCH(1,($AO$3:$AO$66=$AR94&amp;$AQ94)*($Z$3:$Z$66=DS$3),0),0),"")</f>
        <v/>
      </c>
      <c r="DT94" s="157" t="str">
        <f t="array" ref="DT94">IFERROR(INDEX($AA$3:$AA$66,MATCH(1,($AO$3:$AO$66=$AR94&amp;$AQ94)*($Z$3:$Z$66=DT$3),0),0),"")</f>
        <v/>
      </c>
      <c r="DU94" s="159" t="str">
        <f t="array" ref="DU94">IFERROR(INDEX($Y$3:$Y$66,MATCH(1,($AO$3:$AO$66=$AR94&amp;$AQ94)*($Z$3:$Z$66=DU$3),0),0),"")</f>
        <v/>
      </c>
      <c r="DV94" s="157" t="str">
        <f t="array" ref="DV94">IFERROR(INDEX($AB$3:$AB$66,MATCH(1,($AO$3:$AO$66=$AR94&amp;$AQ94)*($Z$3:$Z$66=DV$3),0),0),"")</f>
        <v/>
      </c>
      <c r="DW94" s="157" t="str">
        <f t="array" ref="DW94">IFERROR(INDEX($AC$3:$AC$66,MATCH(1,($AO$3:$AO$66=$AR94&amp;$AQ94)*($Z$3:$Z$66=DW$3),0),0),"")</f>
        <v/>
      </c>
      <c r="DX94" s="157" t="str">
        <f t="array" ref="DX94">IFERROR(INDEX($AA$3:$AA$66,MATCH(1,($AO$3:$AO$66=$AR94&amp;$AQ94)*($Z$3:$Z$66=DX$3),0),0),"")</f>
        <v/>
      </c>
      <c r="DY94" s="159" t="str">
        <f t="array" ref="DY94">IFERROR(INDEX($Y$3:$Y$66,MATCH(1,($AO$3:$AO$66=$AR94&amp;$AQ94)*($Z$3:$Z$66=DY$3),0),0),"")</f>
        <v/>
      </c>
      <c r="DZ94" s="157" t="str">
        <f t="array" ref="DZ94">IFERROR(INDEX($AB$3:$AB$66,MATCH(1,($AO$3:$AO$66=$AR94&amp;$AQ94)*($Z$3:$Z$66=DZ$3),0),0),"")</f>
        <v/>
      </c>
      <c r="EA94" s="157" t="str">
        <f t="array" ref="EA94">IFERROR(INDEX($AC$3:$AC$66,MATCH(1,($AO$3:$AO$66=$AR94&amp;$AQ94)*($Z$3:$Z$66=EA$3),0),0),"")</f>
        <v/>
      </c>
      <c r="EB94" s="157" t="str">
        <f t="array" ref="EB94">IFERROR(INDEX($AA$3:$AA$66,MATCH(1,($AO$3:$AO$66=$AR94&amp;$AQ94)*($Z$3:$Z$66=EB$3),0),0),"")</f>
        <v/>
      </c>
      <c r="EC94" s="159" t="str">
        <f t="array" ref="EC94">IFERROR(INDEX($Y$3:$Y$66,MATCH(1,($AO$3:$AO$66=$AR94&amp;$AQ94)*($Z$3:$Z$66=EC$3),0),0),"")</f>
        <v/>
      </c>
      <c r="ED94" s="157" t="str">
        <f t="array" ref="ED94">IFERROR(INDEX($AB$3:$AB$66,MATCH(1,($AO$3:$AO$66=$AR94&amp;$AQ94)*($Z$3:$Z$66=ED$3),0),0),"")</f>
        <v/>
      </c>
      <c r="EE94" s="157" t="str">
        <f t="array" ref="EE94">IFERROR(INDEX($AC$3:$AC$66,MATCH(1,($AO$3:$AO$66=$AR94&amp;$AQ94)*($Z$3:$Z$66=EE$3),0),0),"")</f>
        <v/>
      </c>
      <c r="EF94" s="157" t="str">
        <f t="array" ref="EF94">IFERROR(INDEX($AI$3:$AI$130,MATCH(1,($AP$3:$AP$130=$AR94&amp;$AQ94)*($AH$3:$AH$130=EF$3),0),0),"")</f>
        <v/>
      </c>
      <c r="EG94" s="159" t="str">
        <f t="array" ref="EG94">IFERROR(INDEX($AG$3:$AG$130,MATCH(1,($AP$3:$AP$130=$AR94&amp;$AQ94)*($AH$3:$AH$130=EG$3),0),0),"")</f>
        <v/>
      </c>
      <c r="EH94" s="157" t="str">
        <f t="array" ref="EH94">IFERROR(INDEX($AJ$3:$AJ$130,MATCH(1,($AP$3:$AP$130=$AR94&amp;$AQ94)*($AH$3:$AH$130=EH$3),0),0),"")</f>
        <v/>
      </c>
      <c r="EI94" s="157" t="str">
        <f t="array" ref="EI94">IFERROR(INDEX($AK$3:$AK$130,MATCH(1,($AP$3:$AP$130=$AR94&amp;$AQ94)*($AH$3:$AH$130=EI$3),0),0),"")</f>
        <v/>
      </c>
      <c r="EJ94" s="157" t="str">
        <f t="array" ref="EJ94">IFERROR(INDEX($AI$3:$AI$130,MATCH(1,($AP$3:$AP$130=$AR94&amp;$AQ94)*($AH$3:$AH$130=EJ$3),0),0),"")</f>
        <v/>
      </c>
      <c r="EK94" s="159" t="str">
        <f t="array" ref="EK94">IFERROR(INDEX($AG$3:$AG$130,MATCH(1,($AP$3:$AP$130=$AR94&amp;$AQ94)*($AH$3:$AH$130=EK$3),0),0),"")</f>
        <v/>
      </c>
      <c r="EL94" s="157" t="str">
        <f t="array" ref="EL94">IFERROR(INDEX($AJ$3:$AJ$130,MATCH(1,($AP$3:$AP$130=$AR94&amp;$AQ94)*($AH$3:$AH$130=EL$3),0),0),"")</f>
        <v/>
      </c>
      <c r="EM94" s="157" t="str">
        <f t="array" ref="EM94">IFERROR(INDEX($AK$3:$AK$130,MATCH(1,($AP$3:$AP$130=$AR94&amp;$AQ94)*($AH$3:$AH$130=EM$3),0),0),"")</f>
        <v/>
      </c>
      <c r="EN94" s="157" t="str">
        <f t="array" ref="EN94">IFERROR(INDEX($AI$3:$AI$130,MATCH(1,($AP$3:$AP$130=$AR94&amp;$AQ94)*($AH$3:$AH$130=EN$3),0),0),"")</f>
        <v/>
      </c>
      <c r="EO94" s="159" t="str">
        <f t="array" ref="EO94">IFERROR(INDEX($AG$3:$AG$130,MATCH(1,($AP$3:$AP$130=$AR94&amp;$AQ94)*($AH$3:$AH$130=EO$3),0),0),"")</f>
        <v/>
      </c>
      <c r="EP94" s="157" t="str">
        <f t="array" ref="EP94">IFERROR(INDEX($AJ$3:$AJ$130,MATCH(1,($AP$3:$AP$130=$AR94&amp;$AQ94)*($AH$3:$AH$130=EP$3),0),0),"")</f>
        <v/>
      </c>
      <c r="EQ94" s="157" t="str">
        <f t="array" ref="EQ94">IFERROR(INDEX($AK$3:$AK$130,MATCH(1,($AP$3:$AP$130=$AR94&amp;$AQ94)*($AH$3:$AH$130=EQ$3),0),0),"")</f>
        <v/>
      </c>
      <c r="ER94" s="157" t="str">
        <f t="array" ref="ER94">IFERROR(INDEX($AI$3:$AI$130,MATCH(1,($AP$3:$AP$130=$AR94&amp;$AQ94)*($AH$3:$AH$130=ER$3),0),0),"")</f>
        <v/>
      </c>
      <c r="ES94" s="159" t="str">
        <f t="array" ref="ES94">IFERROR(INDEX($AG$3:$AG$130,MATCH(1,($AP$3:$AP$130=$AR94&amp;$AQ94)*($AH$3:$AH$130=ES$3),0),0),"")</f>
        <v/>
      </c>
      <c r="ET94" s="157" t="str">
        <f t="array" ref="ET94">IFERROR(INDEX($AJ$3:$AJ$130,MATCH(1,($AP$3:$AP$130=$AR94&amp;$AQ94)*($AH$3:$AH$130=ET$3),0),0),"")</f>
        <v/>
      </c>
      <c r="EU94" s="157" t="str">
        <f t="array" ref="EU94">IFERROR(INDEX($AK$3:$AK$130,MATCH(1,($AP$3:$AP$130=$AR94&amp;$AQ94)*($AH$3:$AH$130=EU$3),0),0),"")</f>
        <v/>
      </c>
      <c r="EV94" s="157" t="str">
        <f t="array" ref="EV94">IFERROR(INDEX($AI$3:$AI$130,MATCH(1,($AP$3:$AP$130=$AR94&amp;$AQ94)*($AH$3:$AH$130=EV$3),0),0),"")</f>
        <v/>
      </c>
      <c r="EW94" s="159" t="str">
        <f t="array" ref="EW94">IFERROR(INDEX($AG$3:$AG$130,MATCH(1,($AP$3:$AP$130=$AR94&amp;$AQ94)*($AH$3:$AH$130=EW$3),0),0),"")</f>
        <v/>
      </c>
      <c r="EX94" s="157" t="str">
        <f t="array" ref="EX94">IFERROR(INDEX($AJ$3:$AJ$130,MATCH(1,($AP$3:$AP$130=$AR94&amp;$AQ94)*($AH$3:$AH$130=EX$3),0),0),"")</f>
        <v/>
      </c>
      <c r="EY94" s="157" t="str">
        <f t="array" ref="EY94">IFERROR(INDEX($AK$3:$AK$130,MATCH(1,($AP$3:$AP$130=$AR94&amp;$AQ94)*($AH$3:$AH$130=EY$3),0),0),"")</f>
        <v/>
      </c>
      <c r="EZ94" s="157" t="str">
        <f t="array" ref="EZ94">IFERROR(INDEX($AI$3:$AI$130,MATCH(1,($AP$3:$AP$130=$AR94&amp;$AQ94)*($AH$3:$AH$130=EZ$3),0),0),"")</f>
        <v/>
      </c>
      <c r="FA94" s="159" t="str">
        <f t="array" ref="FA94">IFERROR(INDEX($AG$3:$AG$130,MATCH(1,($AP$3:$AP$130=$AR94&amp;$AQ94)*($AH$3:$AH$130=FA$3),0),0),"")</f>
        <v/>
      </c>
      <c r="FB94" s="157" t="str">
        <f t="array" ref="FB94">IFERROR(INDEX($AJ$3:$AJ$130,MATCH(1,($AP$3:$AP$130=$AR94&amp;$AQ94)*($AH$3:$AH$130=FB$3),0),0),"")</f>
        <v/>
      </c>
      <c r="FC94" s="157" t="str">
        <f t="array" ref="FC94">IFERROR(INDEX($AK$3:$AK$130,MATCH(1,($AP$3:$AP$130=$AR94&amp;$AQ94)*($AH$3:$AH$130=FC$3),0),0),"")</f>
        <v/>
      </c>
      <c r="FD94" s="157" t="str">
        <f t="array" ref="FD94">IFERROR(INDEX($AI$3:$AI$130,MATCH(1,($AP$3:$AP$130=$AR94&amp;$AQ94)*($AH$3:$AH$130=FD$3),0),0),"")</f>
        <v/>
      </c>
      <c r="FE94" s="159" t="str">
        <f t="array" ref="FE94">IFERROR(INDEX($AG$3:$AG$130,MATCH(1,($AP$3:$AP$130=$AR94&amp;$AQ94)*($AH$3:$AH$130=FE$3),0),0),"")</f>
        <v/>
      </c>
      <c r="FF94" s="157" t="str">
        <f t="array" ref="FF94">IFERROR(INDEX($AJ$3:$AJ$130,MATCH(1,($AP$3:$AP$130=$AR94&amp;$AQ94)*($AH$3:$AH$130=FF$3),0),0),"")</f>
        <v/>
      </c>
      <c r="FG94" s="157" t="str">
        <f t="array" ref="FG94">IFERROR(INDEX($AK$3:$AK$130,MATCH(1,($AP$3:$AP$130=$AR94&amp;$AQ94)*($AH$3:$AH$130=FG$3),0),0),"")</f>
        <v/>
      </c>
    </row>
    <row r="95" spans="2:163" ht="13.8" x14ac:dyDescent="0.25">
      <c r="B95" s="155">
        <f>dummy1!O101</f>
        <v>93</v>
      </c>
      <c r="C95" s="156">
        <f>dummy1!P101</f>
        <v>42041</v>
      </c>
      <c r="D95" s="157">
        <f>dummy1!Q101</f>
        <v>0.70833333333333337</v>
      </c>
      <c r="E95" s="155" t="str">
        <f>dummy1!R101</f>
        <v>Court 13</v>
      </c>
      <c r="AE95" s="156"/>
      <c r="AF95" s="156"/>
      <c r="AG95" s="155" t="str">
        <f t="shared" si="71"/>
        <v/>
      </c>
      <c r="AH95" s="155" t="str">
        <f t="shared" si="72"/>
        <v/>
      </c>
      <c r="AI95" s="155" t="str">
        <f t="shared" si="73"/>
        <v/>
      </c>
      <c r="AJ95" s="155" t="str">
        <f t="shared" si="74"/>
        <v/>
      </c>
      <c r="AK95" s="155" t="str">
        <f t="shared" si="75"/>
        <v/>
      </c>
      <c r="AL95" s="154">
        <f>IF(dummy1!B102=dummy1!B101,IF(dummy1!C102&gt;1,AL94,AL94+1),1)</f>
        <v>2</v>
      </c>
      <c r="AP95" s="155" t="str">
        <f t="shared" si="76"/>
        <v>2Court 13</v>
      </c>
      <c r="AQ95" s="155" t="str">
        <f t="shared" si="87"/>
        <v>Court 12</v>
      </c>
      <c r="AR95" s="155">
        <f t="shared" si="86"/>
        <v>3</v>
      </c>
      <c r="AS95" s="155">
        <f t="shared" ca="1" si="78"/>
        <v>12</v>
      </c>
      <c r="AT95" s="155">
        <f t="shared" ca="1" si="79"/>
        <v>0</v>
      </c>
      <c r="AU95" s="155">
        <f t="shared" ca="1" si="80"/>
        <v>0</v>
      </c>
      <c r="AV95" s="155">
        <f t="shared" ca="1" si="81"/>
        <v>0</v>
      </c>
      <c r="AW95" s="155">
        <f t="shared" ca="1" si="82"/>
        <v>0</v>
      </c>
      <c r="AX95" s="155">
        <f t="shared" ca="1" si="83"/>
        <v>0</v>
      </c>
      <c r="AY95" s="155">
        <f t="shared" ca="1" si="84"/>
        <v>0</v>
      </c>
      <c r="AZ95" s="157" t="str">
        <f t="array" aca="1" ref="AZ95" ca="1">IFERROR(INDEX($K$3:$K$18,MATCH(1,($AM$3:$AM$18=$AR95&amp;$AQ95)*($J$3:$J$18=AZ$3),0),0),"")</f>
        <v/>
      </c>
      <c r="BA95" s="159" t="str">
        <f t="array" aca="1" ref="BA95" ca="1">IFERROR(INDEX($I$3:$I$18,MATCH(1,($AM$3:$AM$18=$AR95&amp;$AQ95)*($J$3:$J$18=BA$3),0),0),"")</f>
        <v/>
      </c>
      <c r="BB95" s="157" t="str">
        <f t="array" aca="1" ref="BB95" ca="1">IFERROR(INDEX($L$3:$L$18,MATCH(1,($AM$3:$AM$18=$AR95&amp;$AQ95)*($J$3:$J$18=BB$3),0),0),"")</f>
        <v/>
      </c>
      <c r="BC95" s="157" t="str">
        <f t="array" aca="1" ref="BC95" ca="1">IFERROR(INDEX($M$3:$M$18,MATCH(1,($AM$3:$AM$18=$AR95&amp;$AQ95)*($J$3:$J$18=BC$3),0),0),"")</f>
        <v/>
      </c>
      <c r="BD95" s="157" t="str">
        <f t="array" aca="1" ref="BD95" ca="1">IFERROR(INDEX($K$3:$K$18,MATCH(1,($AM$3:$AM$18=$AR95&amp;$AQ95)*($J$3:$J$18=BD$3),0),0),"")</f>
        <v/>
      </c>
      <c r="BE95" s="159" t="str">
        <f t="array" aca="1" ref="BE95" ca="1">IFERROR(INDEX($I$3:$I$18,MATCH(1,($AM$3:$AM$18=$AR95&amp;$AQ95)*($J$3:$J$18=BE$3),0),0),"")</f>
        <v/>
      </c>
      <c r="BF95" s="157" t="str">
        <f t="array" aca="1" ref="BF95" ca="1">IFERROR(INDEX($L$3:$L$18,MATCH(1,($AM$3:$AM$18=$AR95&amp;$AQ95)*($J$3:$J$18=BF$3),0),0),"")</f>
        <v/>
      </c>
      <c r="BG95" s="157" t="str">
        <f t="array" aca="1" ref="BG95" ca="1">IFERROR(INDEX($M$3:$M$18,MATCH(1,($AM$3:$AM$18=$AR95&amp;$AQ95)*($J$3:$J$18=BG$3),0),0),"")</f>
        <v/>
      </c>
      <c r="BH95" s="157" t="str">
        <f t="array" aca="1" ref="BH95" ca="1">IFERROR(INDEX($K$3:$K$18,MATCH(1,($AM$3:$AM$18=$AR95&amp;$AQ95)*($J$3:$J$18=BH$3),0),0),"")</f>
        <v/>
      </c>
      <c r="BI95" s="159" t="str">
        <f t="array" aca="1" ref="BI95" ca="1">IFERROR(INDEX($I$3:$I$18,MATCH(1,($AM$3:$AM$18=$AR95&amp;$AQ95)*($J$3:$J$18=BI$3),0),0),"")</f>
        <v/>
      </c>
      <c r="BJ95" s="157" t="str">
        <f t="array" aca="1" ref="BJ95" ca="1">IFERROR(INDEX($L$3:$L$18,MATCH(1,($AM$3:$AM$18=$AR95&amp;$AQ95)*($J$3:$J$18=BJ$3),0),0),"")</f>
        <v/>
      </c>
      <c r="BK95" s="157" t="str">
        <f t="array" aca="1" ref="BK95" ca="1">IFERROR(INDEX($M$3:$M$18,MATCH(1,($AM$3:$AM$18=$AR95&amp;$AQ95)*($J$3:$J$18=BK$3),0),0),"")</f>
        <v/>
      </c>
      <c r="BL95" s="157" t="str">
        <f t="array" aca="1" ref="BL95" ca="1">IFERROR(INDEX($K$3:$K$18,MATCH(1,($AM$3:$AM$18=$AR95&amp;$AQ95)*($J$3:$J$18=BL$3),0),0),"")</f>
        <v/>
      </c>
      <c r="BM95" s="159" t="str">
        <f t="array" aca="1" ref="BM95" ca="1">IFERROR(INDEX($I$3:$I$18,MATCH(1,($AM$3:$AM$18=$AR95&amp;$AQ95)*($J$3:$J$18=BM$3),0),0),"")</f>
        <v/>
      </c>
      <c r="BN95" s="157" t="str">
        <f t="array" aca="1" ref="BN95" ca="1">IFERROR(INDEX($L$3:$L$18,MATCH(1,($AM$3:$AM$18=$AR95&amp;$AQ95)*($J$3:$J$18=BN$3),0),0),"")</f>
        <v/>
      </c>
      <c r="BO95" s="157" t="str">
        <f t="array" aca="1" ref="BO95" ca="1">IFERROR(INDEX($M$3:$M$18,MATCH(1,($AM$3:$AM$18=$AR95&amp;$AQ95)*($J$3:$J$18=BO$3),0),0),"")</f>
        <v/>
      </c>
      <c r="BP95" s="157" t="str">
        <f t="array" aca="1" ref="BP95" ca="1">IFERROR(INDEX($K$3:$K$18,MATCH(1,($AM$3:$AM$18=$AR95&amp;$AQ95)*($J$3:$J$18=BP$3),0),0),"")</f>
        <v/>
      </c>
      <c r="BQ95" s="159" t="str">
        <f t="array" aca="1" ref="BQ95" ca="1">IFERROR(INDEX($I$3:$I$18,MATCH(1,($AM$3:$AM$18=$AR95&amp;$AQ95)*($J$3:$J$18=BQ$3),0),0),"")</f>
        <v/>
      </c>
      <c r="BR95" s="157" t="str">
        <f t="array" aca="1" ref="BR95" ca="1">IFERROR(INDEX($L$3:$L$18,MATCH(1,($AM$3:$AM$18=$AR95&amp;$AQ95)*($J$3:$J$18=BR$3),0),0),"")</f>
        <v/>
      </c>
      <c r="BS95" s="157" t="str">
        <f t="array" aca="1" ref="BS95" ca="1">IFERROR(INDEX($M$3:$M$18,MATCH(1,($AM$3:$AM$18=$AR95&amp;$AQ95)*($J$3:$J$18=BS$3),0),0),"")</f>
        <v/>
      </c>
      <c r="BT95" s="157" t="str">
        <f t="array" aca="1" ref="BT95" ca="1">IFERROR(INDEX($K$3:$K$18,MATCH(1,($AM$3:$AM$18=$AR95&amp;$AQ95)*($J$3:$J$18=BT$3),0),0),"")</f>
        <v/>
      </c>
      <c r="BU95" s="159" t="str">
        <f t="array" aca="1" ref="BU95" ca="1">IFERROR(INDEX($I$3:$I$18,MATCH(1,($AM$3:$AM$18=$AR95&amp;$AQ95)*($J$3:$J$18=BU$3),0),0),"")</f>
        <v/>
      </c>
      <c r="BV95" s="157" t="str">
        <f t="array" aca="1" ref="BV95" ca="1">IFERROR(INDEX($L$3:$L$18,MATCH(1,($AM$3:$AM$18=$AR95&amp;$AQ95)*($J$3:$J$18=BV$3),0),0),"")</f>
        <v/>
      </c>
      <c r="BW95" s="157" t="str">
        <f t="array" aca="1" ref="BW95" ca="1">IFERROR(INDEX($M$3:$M$18,MATCH(1,($AM$3:$AM$18=$AR95&amp;$AQ95)*($J$3:$J$18=BW$3),0),0),"")</f>
        <v/>
      </c>
      <c r="BX95" s="157" t="str">
        <f t="array" aca="1" ref="BX95" ca="1">IFERROR(INDEX($K$3:$K$18,MATCH(1,($AM$3:$AM$18=$AR95&amp;$AQ95)*($J$3:$J$18=BX$3),0),0),"")</f>
        <v/>
      </c>
      <c r="BY95" s="159" t="str">
        <f t="array" aca="1" ref="BY95" ca="1">IFERROR(INDEX($I$3:$I$18,MATCH(1,($AM$3:$AM$18=$AR95&amp;$AQ95)*($J$3:$J$18=BY$3),0),0),"")</f>
        <v/>
      </c>
      <c r="BZ95" s="157" t="str">
        <f t="array" aca="1" ref="BZ95" ca="1">IFERROR(INDEX($L$3:$L$18,MATCH(1,($AM$3:$AM$18=$AR95&amp;$AQ95)*($J$3:$J$18=BZ$3),0),0),"")</f>
        <v/>
      </c>
      <c r="CA95" s="157" t="str">
        <f t="array" aca="1" ref="CA95" ca="1">IFERROR(INDEX($M$3:$M$18,MATCH(1,($AM$3:$AM$18=$AR95&amp;$AQ95)*($J$3:$J$18=CA$3),0),0),"")</f>
        <v/>
      </c>
      <c r="CB95" s="157" t="str">
        <f t="array" ref="CB95">IFERROR(INDEX($S$3:$S$34,MATCH(1,($AN$3:$AN$34=$AR95&amp;$AQ95)*($R$3:$R$34=CB$3),0),0),"")</f>
        <v/>
      </c>
      <c r="CC95" s="159" t="str">
        <f t="array" ref="CC95">IFERROR(INDEX($Q$3:$Q$34,MATCH(1,($AN$3:$AN$34=$AR95&amp;$AQ95)*($R$3:$R$34=CC$3),0),0),"")</f>
        <v/>
      </c>
      <c r="CD95" s="157" t="str">
        <f t="array" ref="CD95">IFERROR(INDEX($T$3:$T$34,MATCH(1,($AN$3:$AN$34=$AR95&amp;$AQ95)*($R$3:$R$34=CD$3),0),0),"")</f>
        <v/>
      </c>
      <c r="CE95" s="157" t="str">
        <f t="array" ref="CE95">IFERROR(INDEX($U$3:$U$34,MATCH(1,($AN$3:$AN$34=$AR95&amp;$AQ95)*($R$3:$R$34=CE$3),0),0),"")</f>
        <v/>
      </c>
      <c r="CF95" s="157" t="str">
        <f t="array" ref="CF95">IFERROR(INDEX($S$3:$S$34,MATCH(1,($AN$3:$AN$34=$AR95&amp;$AQ95)*($R$3:$R$34=CF$3),0),0),"")</f>
        <v/>
      </c>
      <c r="CG95" s="159" t="str">
        <f t="array" ref="CG95">IFERROR(INDEX($Q$3:$Q$34,MATCH(1,($AN$3:$AN$34=$AR95&amp;$AQ95)*($R$3:$R$34=CG$3),0),0),"")</f>
        <v/>
      </c>
      <c r="CH95" s="157" t="str">
        <f t="array" ref="CH95">IFERROR(INDEX($T$3:$T$34,MATCH(1,($AN$3:$AN$34=$AR95&amp;$AQ95)*($R$3:$R$34=CH$3),0),0),"")</f>
        <v/>
      </c>
      <c r="CI95" s="157" t="str">
        <f t="array" ref="CI95">IFERROR(INDEX($U$3:$U$34,MATCH(1,($AN$3:$AN$34=$AR95&amp;$AQ95)*($R$3:$R$34=CI$3),0),0),"")</f>
        <v/>
      </c>
      <c r="CJ95" s="157" t="str">
        <f t="array" ref="CJ95">IFERROR(INDEX($S$3:$S$34,MATCH(1,($AN$3:$AN$34=$AR95&amp;$AQ95)*($R$3:$R$34=CJ$3),0),0),"")</f>
        <v/>
      </c>
      <c r="CK95" s="159" t="str">
        <f t="array" ref="CK95">IFERROR(INDEX($Q$3:$Q$34,MATCH(1,($AN$3:$AN$34=$AR95&amp;$AQ95)*($R$3:$R$34=CK$3),0),0),"")</f>
        <v/>
      </c>
      <c r="CL95" s="157" t="str">
        <f t="array" ref="CL95">IFERROR(INDEX($T$3:$T$34,MATCH(1,($AN$3:$AN$34=$AR95&amp;$AQ95)*($R$3:$R$34=CL$3),0),0),"")</f>
        <v/>
      </c>
      <c r="CM95" s="157" t="str">
        <f t="array" ref="CM95">IFERROR(INDEX($U$3:$U$34,MATCH(1,($AN$3:$AN$34=$AR95&amp;$AQ95)*($R$3:$R$34=CM$3),0),0),"")</f>
        <v/>
      </c>
      <c r="CN95" s="157" t="str">
        <f t="array" ref="CN95">IFERROR(INDEX($S$3:$S$34,MATCH(1,($AN$3:$AN$34=$AR95&amp;$AQ95)*($R$3:$R$34=CN$3),0),0),"")</f>
        <v/>
      </c>
      <c r="CO95" s="159" t="str">
        <f t="array" ref="CO95">IFERROR(INDEX($Q$3:$Q$34,MATCH(1,($AN$3:$AN$34=$AR95&amp;$AQ95)*($R$3:$R$34=CO$3),0),0),"")</f>
        <v/>
      </c>
      <c r="CP95" s="157" t="str">
        <f t="array" ref="CP95">IFERROR(INDEX($T$3:$T$34,MATCH(1,($AN$3:$AN$34=$AR95&amp;$AQ95)*($R$3:$R$34=CP$3),0),0),"")</f>
        <v/>
      </c>
      <c r="CQ95" s="157" t="str">
        <f t="array" ref="CQ95">IFERROR(INDEX($U$3:$U$34,MATCH(1,($AN$3:$AN$34=$AR95&amp;$AQ95)*($R$3:$R$34=CQ$3),0),0),"")</f>
        <v/>
      </c>
      <c r="CR95" s="157" t="str">
        <f t="array" ref="CR95">IFERROR(INDEX($S$3:$S$34,MATCH(1,($AN$3:$AN$34=$AR95&amp;$AQ95)*($R$3:$R$34=CR$3),0),0),"")</f>
        <v/>
      </c>
      <c r="CS95" s="159" t="str">
        <f t="array" ref="CS95">IFERROR(INDEX($Q$3:$Q$34,MATCH(1,($AN$3:$AN$34=$AR95&amp;$AQ95)*($R$3:$R$34=CS$3),0),0),"")</f>
        <v/>
      </c>
      <c r="CT95" s="157" t="str">
        <f t="array" ref="CT95">IFERROR(INDEX($T$3:$T$34,MATCH(1,($AN$3:$AN$34=$AR95&amp;$AQ95)*($R$3:$R$34=CT$3),0),0),"")</f>
        <v/>
      </c>
      <c r="CU95" s="157" t="str">
        <f t="array" ref="CU95">IFERROR(INDEX($U$3:$U$34,MATCH(1,($AN$3:$AN$34=$AR95&amp;$AQ95)*($R$3:$R$34=CU$3),0),0),"")</f>
        <v/>
      </c>
      <c r="CV95" s="157" t="str">
        <f t="array" ref="CV95">IFERROR(INDEX($S$3:$S$34,MATCH(1,($AN$3:$AN$34=$AR95&amp;$AQ95)*($R$3:$R$34=CV$3),0),0),"")</f>
        <v/>
      </c>
      <c r="CW95" s="159" t="str">
        <f t="array" ref="CW95">IFERROR(INDEX($Q$3:$Q$34,MATCH(1,($AN$3:$AN$34=$AR95&amp;$AQ95)*($R$3:$R$34=CW$3),0),0),"")</f>
        <v/>
      </c>
      <c r="CX95" s="157" t="str">
        <f t="array" ref="CX95">IFERROR(INDEX($T$3:$T$34,MATCH(1,($AN$3:$AN$34=$AR95&amp;$AQ95)*($R$3:$R$34=CX$3),0),0),"")</f>
        <v/>
      </c>
      <c r="CY95" s="157" t="str">
        <f t="array" ref="CY95">IFERROR(INDEX($U$3:$U$34,MATCH(1,($AN$3:$AN$34=$AR95&amp;$AQ95)*($R$3:$R$34=CY$3),0),0),"")</f>
        <v/>
      </c>
      <c r="CZ95" s="157" t="str">
        <f t="array" ref="CZ95">IFERROR(INDEX($S$3:$S$34,MATCH(1,($AN$3:$AN$34=$AR95&amp;$AQ95)*($R$3:$R$34=CZ$3),0),0),"")</f>
        <v/>
      </c>
      <c r="DA95" s="159" t="str">
        <f t="array" ref="DA95">IFERROR(INDEX($Q$3:$Q$34,MATCH(1,($AN$3:$AN$34=$AR95&amp;$AQ95)*($R$3:$R$34=DA$3),0),0),"")</f>
        <v/>
      </c>
      <c r="DB95" s="157" t="str">
        <f t="array" ref="DB95">IFERROR(INDEX($T$3:$T$34,MATCH(1,($AN$3:$AN$34=$AR95&amp;$AQ95)*($R$3:$R$34=DB$3),0),0),"")</f>
        <v/>
      </c>
      <c r="DC95" s="157" t="str">
        <f t="array" ref="DC95">IFERROR(INDEX($U$3:$U$34,MATCH(1,($AN$3:$AN$34=$AR95&amp;$AQ95)*($R$3:$R$34=DC$3),0),0),"")</f>
        <v/>
      </c>
      <c r="DD95" s="157" t="str">
        <f t="array" ref="DD95">IFERROR(INDEX($AA$3:$AA$66,MATCH(1,($AO$3:$AO$66=$AR95&amp;$AQ95)*($Z$3:$Z$66=DD$3),0),0),"")</f>
        <v/>
      </c>
      <c r="DE95" s="159" t="str">
        <f t="array" ref="DE95">IFERROR(INDEX($Y$3:$Y$66,MATCH(1,($AO$3:$AO$66=$AR95&amp;$AQ95)*($Z$3:$Z$66=DE$3),0),0),"")</f>
        <v/>
      </c>
      <c r="DF95" s="157" t="str">
        <f t="array" ref="DF95">IFERROR(INDEX($AB$3:$AB$66,MATCH(1,($AO$3:$AO$66=$AR95&amp;$AQ95)*($Z$3:$Z$66=DF$3),0),0),"")</f>
        <v/>
      </c>
      <c r="DG95" s="157" t="str">
        <f t="array" ref="DG95">IFERROR(INDEX($AC$3:$AC$66,MATCH(1,($AO$3:$AO$66=$AR95&amp;$AQ95)*($Z$3:$Z$66=DG$3),0),0),"")</f>
        <v/>
      </c>
      <c r="DH95" s="157" t="str">
        <f t="array" ref="DH95">IFERROR(INDEX($AA$3:$AA$66,MATCH(1,($AO$3:$AO$66=$AR95&amp;$AQ95)*($Z$3:$Z$66=DH$3),0),0),"")</f>
        <v/>
      </c>
      <c r="DI95" s="159" t="str">
        <f t="array" ref="DI95">IFERROR(INDEX($Y$3:$Y$66,MATCH(1,($AO$3:$AO$66=$AR95&amp;$AQ95)*($Z$3:$Z$66=DI$3),0),0),"")</f>
        <v/>
      </c>
      <c r="DJ95" s="157" t="str">
        <f t="array" ref="DJ95">IFERROR(INDEX($AB$3:$AB$66,MATCH(1,($AO$3:$AO$66=$AR95&amp;$AQ95)*($Z$3:$Z$66=DJ$3),0),0),"")</f>
        <v/>
      </c>
      <c r="DK95" s="157" t="str">
        <f t="array" ref="DK95">IFERROR(INDEX($AC$3:$AC$66,MATCH(1,($AO$3:$AO$66=$AR95&amp;$AQ95)*($Z$3:$Z$66=DK$3),0),0),"")</f>
        <v/>
      </c>
      <c r="DL95" s="157" t="str">
        <f t="array" ref="DL95">IFERROR(INDEX($AA$3:$AA$66,MATCH(1,($AO$3:$AO$66=$AR95&amp;$AQ95)*($Z$3:$Z$66=DL$3),0),0),"")</f>
        <v/>
      </c>
      <c r="DM95" s="159" t="str">
        <f t="array" ref="DM95">IFERROR(INDEX($Y$3:$Y$66,MATCH(1,($AO$3:$AO$66=$AR95&amp;$AQ95)*($Z$3:$Z$66=DM$3),0),0),"")</f>
        <v/>
      </c>
      <c r="DN95" s="157" t="str">
        <f t="array" ref="DN95">IFERROR(INDEX($AB$3:$AB$66,MATCH(1,($AO$3:$AO$66=$AR95&amp;$AQ95)*($Z$3:$Z$66=DN$3),0),0),"")</f>
        <v/>
      </c>
      <c r="DO95" s="157" t="str">
        <f t="array" ref="DO95">IFERROR(INDEX($AC$3:$AC$66,MATCH(1,($AO$3:$AO$66=$AR95&amp;$AQ95)*($Z$3:$Z$66=DO$3),0),0),"")</f>
        <v/>
      </c>
      <c r="DP95" s="157" t="str">
        <f t="array" ref="DP95">IFERROR(INDEX($AA$3:$AA$66,MATCH(1,($AO$3:$AO$66=$AR95&amp;$AQ95)*($Z$3:$Z$66=DP$3),0),0),"")</f>
        <v/>
      </c>
      <c r="DQ95" s="159" t="str">
        <f t="array" ref="DQ95">IFERROR(INDEX($Y$3:$Y$66,MATCH(1,($AO$3:$AO$66=$AR95&amp;$AQ95)*($Z$3:$Z$66=DQ$3),0),0),"")</f>
        <v/>
      </c>
      <c r="DR95" s="157" t="str">
        <f t="array" ref="DR95">IFERROR(INDEX($AB$3:$AB$66,MATCH(1,($AO$3:$AO$66=$AR95&amp;$AQ95)*($Z$3:$Z$66=DR$3),0),0),"")</f>
        <v/>
      </c>
      <c r="DS95" s="157" t="str">
        <f t="array" ref="DS95">IFERROR(INDEX($AC$3:$AC$66,MATCH(1,($AO$3:$AO$66=$AR95&amp;$AQ95)*($Z$3:$Z$66=DS$3),0),0),"")</f>
        <v/>
      </c>
      <c r="DT95" s="157" t="str">
        <f t="array" ref="DT95">IFERROR(INDEX($AA$3:$AA$66,MATCH(1,($AO$3:$AO$66=$AR95&amp;$AQ95)*($Z$3:$Z$66=DT$3),0),0),"")</f>
        <v/>
      </c>
      <c r="DU95" s="159" t="str">
        <f t="array" ref="DU95">IFERROR(INDEX($Y$3:$Y$66,MATCH(1,($AO$3:$AO$66=$AR95&amp;$AQ95)*($Z$3:$Z$66=DU$3),0),0),"")</f>
        <v/>
      </c>
      <c r="DV95" s="157" t="str">
        <f t="array" ref="DV95">IFERROR(INDEX($AB$3:$AB$66,MATCH(1,($AO$3:$AO$66=$AR95&amp;$AQ95)*($Z$3:$Z$66=DV$3),0),0),"")</f>
        <v/>
      </c>
      <c r="DW95" s="157" t="str">
        <f t="array" ref="DW95">IFERROR(INDEX($AC$3:$AC$66,MATCH(1,($AO$3:$AO$66=$AR95&amp;$AQ95)*($Z$3:$Z$66=DW$3),0),0),"")</f>
        <v/>
      </c>
      <c r="DX95" s="157" t="str">
        <f t="array" ref="DX95">IFERROR(INDEX($AA$3:$AA$66,MATCH(1,($AO$3:$AO$66=$AR95&amp;$AQ95)*($Z$3:$Z$66=DX$3),0),0),"")</f>
        <v/>
      </c>
      <c r="DY95" s="159" t="str">
        <f t="array" ref="DY95">IFERROR(INDEX($Y$3:$Y$66,MATCH(1,($AO$3:$AO$66=$AR95&amp;$AQ95)*($Z$3:$Z$66=DY$3),0),0),"")</f>
        <v/>
      </c>
      <c r="DZ95" s="157" t="str">
        <f t="array" ref="DZ95">IFERROR(INDEX($AB$3:$AB$66,MATCH(1,($AO$3:$AO$66=$AR95&amp;$AQ95)*($Z$3:$Z$66=DZ$3),0),0),"")</f>
        <v/>
      </c>
      <c r="EA95" s="157" t="str">
        <f t="array" ref="EA95">IFERROR(INDEX($AC$3:$AC$66,MATCH(1,($AO$3:$AO$66=$AR95&amp;$AQ95)*($Z$3:$Z$66=EA$3),0),0),"")</f>
        <v/>
      </c>
      <c r="EB95" s="157" t="str">
        <f t="array" ref="EB95">IFERROR(INDEX($AA$3:$AA$66,MATCH(1,($AO$3:$AO$66=$AR95&amp;$AQ95)*($Z$3:$Z$66=EB$3),0),0),"")</f>
        <v/>
      </c>
      <c r="EC95" s="159" t="str">
        <f t="array" ref="EC95">IFERROR(INDEX($Y$3:$Y$66,MATCH(1,($AO$3:$AO$66=$AR95&amp;$AQ95)*($Z$3:$Z$66=EC$3),0),0),"")</f>
        <v/>
      </c>
      <c r="ED95" s="157" t="str">
        <f t="array" ref="ED95">IFERROR(INDEX($AB$3:$AB$66,MATCH(1,($AO$3:$AO$66=$AR95&amp;$AQ95)*($Z$3:$Z$66=ED$3),0),0),"")</f>
        <v/>
      </c>
      <c r="EE95" s="157" t="str">
        <f t="array" ref="EE95">IFERROR(INDEX($AC$3:$AC$66,MATCH(1,($AO$3:$AO$66=$AR95&amp;$AQ95)*($Z$3:$Z$66=EE$3),0),0),"")</f>
        <v/>
      </c>
      <c r="EF95" s="157" t="str">
        <f t="array" ref="EF95">IFERROR(INDEX($AI$3:$AI$130,MATCH(1,($AP$3:$AP$130=$AR95&amp;$AQ95)*($AH$3:$AH$130=EF$3),0),0),"")</f>
        <v/>
      </c>
      <c r="EG95" s="159" t="str">
        <f t="array" ref="EG95">IFERROR(INDEX($AG$3:$AG$130,MATCH(1,($AP$3:$AP$130=$AR95&amp;$AQ95)*($AH$3:$AH$130=EG$3),0),0),"")</f>
        <v/>
      </c>
      <c r="EH95" s="157" t="str">
        <f t="array" ref="EH95">IFERROR(INDEX($AJ$3:$AJ$130,MATCH(1,($AP$3:$AP$130=$AR95&amp;$AQ95)*($AH$3:$AH$130=EH$3),0),0),"")</f>
        <v/>
      </c>
      <c r="EI95" s="157" t="str">
        <f t="array" ref="EI95">IFERROR(INDEX($AK$3:$AK$130,MATCH(1,($AP$3:$AP$130=$AR95&amp;$AQ95)*($AH$3:$AH$130=EI$3),0),0),"")</f>
        <v/>
      </c>
      <c r="EJ95" s="157" t="str">
        <f t="array" ref="EJ95">IFERROR(INDEX($AI$3:$AI$130,MATCH(1,($AP$3:$AP$130=$AR95&amp;$AQ95)*($AH$3:$AH$130=EJ$3),0),0),"")</f>
        <v/>
      </c>
      <c r="EK95" s="159" t="str">
        <f t="array" ref="EK95">IFERROR(INDEX($AG$3:$AG$130,MATCH(1,($AP$3:$AP$130=$AR95&amp;$AQ95)*($AH$3:$AH$130=EK$3),0),0),"")</f>
        <v/>
      </c>
      <c r="EL95" s="157" t="str">
        <f t="array" ref="EL95">IFERROR(INDEX($AJ$3:$AJ$130,MATCH(1,($AP$3:$AP$130=$AR95&amp;$AQ95)*($AH$3:$AH$130=EL$3),0),0),"")</f>
        <v/>
      </c>
      <c r="EM95" s="157" t="str">
        <f t="array" ref="EM95">IFERROR(INDEX($AK$3:$AK$130,MATCH(1,($AP$3:$AP$130=$AR95&amp;$AQ95)*($AH$3:$AH$130=EM$3),0),0),"")</f>
        <v/>
      </c>
      <c r="EN95" s="157" t="str">
        <f t="array" ref="EN95">IFERROR(INDEX($AI$3:$AI$130,MATCH(1,($AP$3:$AP$130=$AR95&amp;$AQ95)*($AH$3:$AH$130=EN$3),0),0),"")</f>
        <v/>
      </c>
      <c r="EO95" s="159" t="str">
        <f t="array" ref="EO95">IFERROR(INDEX($AG$3:$AG$130,MATCH(1,($AP$3:$AP$130=$AR95&amp;$AQ95)*($AH$3:$AH$130=EO$3),0),0),"")</f>
        <v/>
      </c>
      <c r="EP95" s="157" t="str">
        <f t="array" ref="EP95">IFERROR(INDEX($AJ$3:$AJ$130,MATCH(1,($AP$3:$AP$130=$AR95&amp;$AQ95)*($AH$3:$AH$130=EP$3),0),0),"")</f>
        <v/>
      </c>
      <c r="EQ95" s="157" t="str">
        <f t="array" ref="EQ95">IFERROR(INDEX($AK$3:$AK$130,MATCH(1,($AP$3:$AP$130=$AR95&amp;$AQ95)*($AH$3:$AH$130=EQ$3),0),0),"")</f>
        <v/>
      </c>
      <c r="ER95" s="157" t="str">
        <f t="array" ref="ER95">IFERROR(INDEX($AI$3:$AI$130,MATCH(1,($AP$3:$AP$130=$AR95&amp;$AQ95)*($AH$3:$AH$130=ER$3),0),0),"")</f>
        <v/>
      </c>
      <c r="ES95" s="159" t="str">
        <f t="array" ref="ES95">IFERROR(INDEX($AG$3:$AG$130,MATCH(1,($AP$3:$AP$130=$AR95&amp;$AQ95)*($AH$3:$AH$130=ES$3),0),0),"")</f>
        <v/>
      </c>
      <c r="ET95" s="157" t="str">
        <f t="array" ref="ET95">IFERROR(INDEX($AJ$3:$AJ$130,MATCH(1,($AP$3:$AP$130=$AR95&amp;$AQ95)*($AH$3:$AH$130=ET$3),0),0),"")</f>
        <v/>
      </c>
      <c r="EU95" s="157" t="str">
        <f t="array" ref="EU95">IFERROR(INDEX($AK$3:$AK$130,MATCH(1,($AP$3:$AP$130=$AR95&amp;$AQ95)*($AH$3:$AH$130=EU$3),0),0),"")</f>
        <v/>
      </c>
      <c r="EV95" s="157" t="str">
        <f t="array" ref="EV95">IFERROR(INDEX($AI$3:$AI$130,MATCH(1,($AP$3:$AP$130=$AR95&amp;$AQ95)*($AH$3:$AH$130=EV$3),0),0),"")</f>
        <v/>
      </c>
      <c r="EW95" s="159" t="str">
        <f t="array" ref="EW95">IFERROR(INDEX($AG$3:$AG$130,MATCH(1,($AP$3:$AP$130=$AR95&amp;$AQ95)*($AH$3:$AH$130=EW$3),0),0),"")</f>
        <v/>
      </c>
      <c r="EX95" s="157" t="str">
        <f t="array" ref="EX95">IFERROR(INDEX($AJ$3:$AJ$130,MATCH(1,($AP$3:$AP$130=$AR95&amp;$AQ95)*($AH$3:$AH$130=EX$3),0),0),"")</f>
        <v/>
      </c>
      <c r="EY95" s="157" t="str">
        <f t="array" ref="EY95">IFERROR(INDEX($AK$3:$AK$130,MATCH(1,($AP$3:$AP$130=$AR95&amp;$AQ95)*($AH$3:$AH$130=EY$3),0),0),"")</f>
        <v/>
      </c>
      <c r="EZ95" s="157" t="str">
        <f t="array" ref="EZ95">IFERROR(INDEX($AI$3:$AI$130,MATCH(1,($AP$3:$AP$130=$AR95&amp;$AQ95)*($AH$3:$AH$130=EZ$3),0),0),"")</f>
        <v/>
      </c>
      <c r="FA95" s="159" t="str">
        <f t="array" ref="FA95">IFERROR(INDEX($AG$3:$AG$130,MATCH(1,($AP$3:$AP$130=$AR95&amp;$AQ95)*($AH$3:$AH$130=FA$3),0),0),"")</f>
        <v/>
      </c>
      <c r="FB95" s="157" t="str">
        <f t="array" ref="FB95">IFERROR(INDEX($AJ$3:$AJ$130,MATCH(1,($AP$3:$AP$130=$AR95&amp;$AQ95)*($AH$3:$AH$130=FB$3),0),0),"")</f>
        <v/>
      </c>
      <c r="FC95" s="157" t="str">
        <f t="array" ref="FC95">IFERROR(INDEX($AK$3:$AK$130,MATCH(1,($AP$3:$AP$130=$AR95&amp;$AQ95)*($AH$3:$AH$130=FC$3),0),0),"")</f>
        <v/>
      </c>
      <c r="FD95" s="157" t="str">
        <f t="array" ref="FD95">IFERROR(INDEX($AI$3:$AI$130,MATCH(1,($AP$3:$AP$130=$AR95&amp;$AQ95)*($AH$3:$AH$130=FD$3),0),0),"")</f>
        <v/>
      </c>
      <c r="FE95" s="159" t="str">
        <f t="array" ref="FE95">IFERROR(INDEX($AG$3:$AG$130,MATCH(1,($AP$3:$AP$130=$AR95&amp;$AQ95)*($AH$3:$AH$130=FE$3),0),0),"")</f>
        <v/>
      </c>
      <c r="FF95" s="157" t="str">
        <f t="array" ref="FF95">IFERROR(INDEX($AJ$3:$AJ$130,MATCH(1,($AP$3:$AP$130=$AR95&amp;$AQ95)*($AH$3:$AH$130=FF$3),0),0),"")</f>
        <v/>
      </c>
      <c r="FG95" s="157" t="str">
        <f t="array" ref="FG95">IFERROR(INDEX($AK$3:$AK$130,MATCH(1,($AP$3:$AP$130=$AR95&amp;$AQ95)*($AH$3:$AH$130=FG$3),0),0),"")</f>
        <v/>
      </c>
    </row>
    <row r="96" spans="2:163" ht="13.8" x14ac:dyDescent="0.25">
      <c r="B96" s="155">
        <f>dummy1!O102</f>
        <v>94</v>
      </c>
      <c r="C96" s="156">
        <f>dummy1!P102</f>
        <v>42041</v>
      </c>
      <c r="D96" s="157">
        <f>dummy1!Q102</f>
        <v>0.70833333333333337</v>
      </c>
      <c r="E96" s="155" t="str">
        <f>dummy1!R102</f>
        <v>Court 14</v>
      </c>
      <c r="AE96" s="156"/>
      <c r="AF96" s="156"/>
      <c r="AG96" s="155" t="str">
        <f t="shared" si="71"/>
        <v/>
      </c>
      <c r="AH96" s="155" t="str">
        <f t="shared" si="72"/>
        <v/>
      </c>
      <c r="AI96" s="155" t="str">
        <f t="shared" si="73"/>
        <v/>
      </c>
      <c r="AJ96" s="155" t="str">
        <f t="shared" si="74"/>
        <v/>
      </c>
      <c r="AK96" s="155" t="str">
        <f t="shared" si="75"/>
        <v/>
      </c>
      <c r="AL96" s="154">
        <f>IF(dummy1!B103=dummy1!B102,IF(dummy1!C103&gt;1,AL95,AL95+1),1)</f>
        <v>2</v>
      </c>
      <c r="AP96" s="155" t="str">
        <f t="shared" si="76"/>
        <v>2Court 14</v>
      </c>
      <c r="AQ96" s="155" t="str">
        <f t="shared" si="87"/>
        <v>Court 12</v>
      </c>
      <c r="AR96" s="155">
        <f t="shared" si="86"/>
        <v>4</v>
      </c>
      <c r="AS96" s="155">
        <f t="shared" ca="1" si="78"/>
        <v>12</v>
      </c>
      <c r="AT96" s="155">
        <f t="shared" ca="1" si="79"/>
        <v>0</v>
      </c>
      <c r="AU96" s="155">
        <f t="shared" ca="1" si="80"/>
        <v>0</v>
      </c>
      <c r="AV96" s="155">
        <f t="shared" ca="1" si="81"/>
        <v>0</v>
      </c>
      <c r="AW96" s="155">
        <f t="shared" ca="1" si="82"/>
        <v>0</v>
      </c>
      <c r="AX96" s="155">
        <f t="shared" ca="1" si="83"/>
        <v>0</v>
      </c>
      <c r="AY96" s="155">
        <f t="shared" ca="1" si="84"/>
        <v>0</v>
      </c>
      <c r="AZ96" s="157" t="str">
        <f t="array" aca="1" ref="AZ96" ca="1">IFERROR(INDEX($K$3:$K$18,MATCH(1,($AM$3:$AM$18=$AR96&amp;$AQ96)*($J$3:$J$18=AZ$3),0),0),"")</f>
        <v/>
      </c>
      <c r="BA96" s="159" t="str">
        <f t="array" aca="1" ref="BA96" ca="1">IFERROR(INDEX($I$3:$I$18,MATCH(1,($AM$3:$AM$18=$AR96&amp;$AQ96)*($J$3:$J$18=BA$3),0),0),"")</f>
        <v/>
      </c>
      <c r="BB96" s="157" t="str">
        <f t="array" aca="1" ref="BB96" ca="1">IFERROR(INDEX($L$3:$L$18,MATCH(1,($AM$3:$AM$18=$AR96&amp;$AQ96)*($J$3:$J$18=BB$3),0),0),"")</f>
        <v/>
      </c>
      <c r="BC96" s="157" t="str">
        <f t="array" aca="1" ref="BC96" ca="1">IFERROR(INDEX($M$3:$M$18,MATCH(1,($AM$3:$AM$18=$AR96&amp;$AQ96)*($J$3:$J$18=BC$3),0),0),"")</f>
        <v/>
      </c>
      <c r="BD96" s="157" t="str">
        <f t="array" aca="1" ref="BD96" ca="1">IFERROR(INDEX($K$3:$K$18,MATCH(1,($AM$3:$AM$18=$AR96&amp;$AQ96)*($J$3:$J$18=BD$3),0),0),"")</f>
        <v/>
      </c>
      <c r="BE96" s="159" t="str">
        <f t="array" aca="1" ref="BE96" ca="1">IFERROR(INDEX($I$3:$I$18,MATCH(1,($AM$3:$AM$18=$AR96&amp;$AQ96)*($J$3:$J$18=BE$3),0),0),"")</f>
        <v/>
      </c>
      <c r="BF96" s="157" t="str">
        <f t="array" aca="1" ref="BF96" ca="1">IFERROR(INDEX($L$3:$L$18,MATCH(1,($AM$3:$AM$18=$AR96&amp;$AQ96)*($J$3:$J$18=BF$3),0),0),"")</f>
        <v/>
      </c>
      <c r="BG96" s="157" t="str">
        <f t="array" aca="1" ref="BG96" ca="1">IFERROR(INDEX($M$3:$M$18,MATCH(1,($AM$3:$AM$18=$AR96&amp;$AQ96)*($J$3:$J$18=BG$3),0),0),"")</f>
        <v/>
      </c>
      <c r="BH96" s="157" t="str">
        <f t="array" aca="1" ref="BH96" ca="1">IFERROR(INDEX($K$3:$K$18,MATCH(1,($AM$3:$AM$18=$AR96&amp;$AQ96)*($J$3:$J$18=BH$3),0),0),"")</f>
        <v/>
      </c>
      <c r="BI96" s="159" t="str">
        <f t="array" aca="1" ref="BI96" ca="1">IFERROR(INDEX($I$3:$I$18,MATCH(1,($AM$3:$AM$18=$AR96&amp;$AQ96)*($J$3:$J$18=BI$3),0),0),"")</f>
        <v/>
      </c>
      <c r="BJ96" s="157" t="str">
        <f t="array" aca="1" ref="BJ96" ca="1">IFERROR(INDEX($L$3:$L$18,MATCH(1,($AM$3:$AM$18=$AR96&amp;$AQ96)*($J$3:$J$18=BJ$3),0),0),"")</f>
        <v/>
      </c>
      <c r="BK96" s="157" t="str">
        <f t="array" aca="1" ref="BK96" ca="1">IFERROR(INDEX($M$3:$M$18,MATCH(1,($AM$3:$AM$18=$AR96&amp;$AQ96)*($J$3:$J$18=BK$3),0),0),"")</f>
        <v/>
      </c>
      <c r="BL96" s="157" t="str">
        <f t="array" aca="1" ref="BL96" ca="1">IFERROR(INDEX($K$3:$K$18,MATCH(1,($AM$3:$AM$18=$AR96&amp;$AQ96)*($J$3:$J$18=BL$3),0),0),"")</f>
        <v/>
      </c>
      <c r="BM96" s="159" t="str">
        <f t="array" aca="1" ref="BM96" ca="1">IFERROR(INDEX($I$3:$I$18,MATCH(1,($AM$3:$AM$18=$AR96&amp;$AQ96)*($J$3:$J$18=BM$3),0),0),"")</f>
        <v/>
      </c>
      <c r="BN96" s="157" t="str">
        <f t="array" aca="1" ref="BN96" ca="1">IFERROR(INDEX($L$3:$L$18,MATCH(1,($AM$3:$AM$18=$AR96&amp;$AQ96)*($J$3:$J$18=BN$3),0),0),"")</f>
        <v/>
      </c>
      <c r="BO96" s="157" t="str">
        <f t="array" aca="1" ref="BO96" ca="1">IFERROR(INDEX($M$3:$M$18,MATCH(1,($AM$3:$AM$18=$AR96&amp;$AQ96)*($J$3:$J$18=BO$3),0),0),"")</f>
        <v/>
      </c>
      <c r="BP96" s="157" t="str">
        <f t="array" aca="1" ref="BP96" ca="1">IFERROR(INDEX($K$3:$K$18,MATCH(1,($AM$3:$AM$18=$AR96&amp;$AQ96)*($J$3:$J$18=BP$3),0),0),"")</f>
        <v/>
      </c>
      <c r="BQ96" s="159" t="str">
        <f t="array" aca="1" ref="BQ96" ca="1">IFERROR(INDEX($I$3:$I$18,MATCH(1,($AM$3:$AM$18=$AR96&amp;$AQ96)*($J$3:$J$18=BQ$3),0),0),"")</f>
        <v/>
      </c>
      <c r="BR96" s="157" t="str">
        <f t="array" aca="1" ref="BR96" ca="1">IFERROR(INDEX($L$3:$L$18,MATCH(1,($AM$3:$AM$18=$AR96&amp;$AQ96)*($J$3:$J$18=BR$3),0),0),"")</f>
        <v/>
      </c>
      <c r="BS96" s="157" t="str">
        <f t="array" aca="1" ref="BS96" ca="1">IFERROR(INDEX($M$3:$M$18,MATCH(1,($AM$3:$AM$18=$AR96&amp;$AQ96)*($J$3:$J$18=BS$3),0),0),"")</f>
        <v/>
      </c>
      <c r="BT96" s="157" t="str">
        <f t="array" aca="1" ref="BT96" ca="1">IFERROR(INDEX($K$3:$K$18,MATCH(1,($AM$3:$AM$18=$AR96&amp;$AQ96)*($J$3:$J$18=BT$3),0),0),"")</f>
        <v/>
      </c>
      <c r="BU96" s="159" t="str">
        <f t="array" aca="1" ref="BU96" ca="1">IFERROR(INDEX($I$3:$I$18,MATCH(1,($AM$3:$AM$18=$AR96&amp;$AQ96)*($J$3:$J$18=BU$3),0),0),"")</f>
        <v/>
      </c>
      <c r="BV96" s="157" t="str">
        <f t="array" aca="1" ref="BV96" ca="1">IFERROR(INDEX($L$3:$L$18,MATCH(1,($AM$3:$AM$18=$AR96&amp;$AQ96)*($J$3:$J$18=BV$3),0),0),"")</f>
        <v/>
      </c>
      <c r="BW96" s="157" t="str">
        <f t="array" aca="1" ref="BW96" ca="1">IFERROR(INDEX($M$3:$M$18,MATCH(1,($AM$3:$AM$18=$AR96&amp;$AQ96)*($J$3:$J$18=BW$3),0),0),"")</f>
        <v/>
      </c>
      <c r="BX96" s="157" t="str">
        <f t="array" aca="1" ref="BX96" ca="1">IFERROR(INDEX($K$3:$K$18,MATCH(1,($AM$3:$AM$18=$AR96&amp;$AQ96)*($J$3:$J$18=BX$3),0),0),"")</f>
        <v/>
      </c>
      <c r="BY96" s="159" t="str">
        <f t="array" aca="1" ref="BY96" ca="1">IFERROR(INDEX($I$3:$I$18,MATCH(1,($AM$3:$AM$18=$AR96&amp;$AQ96)*($J$3:$J$18=BY$3),0),0),"")</f>
        <v/>
      </c>
      <c r="BZ96" s="157" t="str">
        <f t="array" aca="1" ref="BZ96" ca="1">IFERROR(INDEX($L$3:$L$18,MATCH(1,($AM$3:$AM$18=$AR96&amp;$AQ96)*($J$3:$J$18=BZ$3),0),0),"")</f>
        <v/>
      </c>
      <c r="CA96" s="157" t="str">
        <f t="array" aca="1" ref="CA96" ca="1">IFERROR(INDEX($M$3:$M$18,MATCH(1,($AM$3:$AM$18=$AR96&amp;$AQ96)*($J$3:$J$18=CA$3),0),0),"")</f>
        <v/>
      </c>
      <c r="CB96" s="157" t="str">
        <f t="array" ref="CB96">IFERROR(INDEX($S$3:$S$34,MATCH(1,($AN$3:$AN$34=$AR96&amp;$AQ96)*($R$3:$R$34=CB$3),0),0),"")</f>
        <v/>
      </c>
      <c r="CC96" s="159" t="str">
        <f t="array" ref="CC96">IFERROR(INDEX($Q$3:$Q$34,MATCH(1,($AN$3:$AN$34=$AR96&amp;$AQ96)*($R$3:$R$34=CC$3),0),0),"")</f>
        <v/>
      </c>
      <c r="CD96" s="157" t="str">
        <f t="array" ref="CD96">IFERROR(INDEX($T$3:$T$34,MATCH(1,($AN$3:$AN$34=$AR96&amp;$AQ96)*($R$3:$R$34=CD$3),0),0),"")</f>
        <v/>
      </c>
      <c r="CE96" s="157" t="str">
        <f t="array" ref="CE96">IFERROR(INDEX($U$3:$U$34,MATCH(1,($AN$3:$AN$34=$AR96&amp;$AQ96)*($R$3:$R$34=CE$3),0),0),"")</f>
        <v/>
      </c>
      <c r="CF96" s="157" t="str">
        <f t="array" ref="CF96">IFERROR(INDEX($S$3:$S$34,MATCH(1,($AN$3:$AN$34=$AR96&amp;$AQ96)*($R$3:$R$34=CF$3),0),0),"")</f>
        <v/>
      </c>
      <c r="CG96" s="159" t="str">
        <f t="array" ref="CG96">IFERROR(INDEX($Q$3:$Q$34,MATCH(1,($AN$3:$AN$34=$AR96&amp;$AQ96)*($R$3:$R$34=CG$3),0),0),"")</f>
        <v/>
      </c>
      <c r="CH96" s="157" t="str">
        <f t="array" ref="CH96">IFERROR(INDEX($T$3:$T$34,MATCH(1,($AN$3:$AN$34=$AR96&amp;$AQ96)*($R$3:$R$34=CH$3),0),0),"")</f>
        <v/>
      </c>
      <c r="CI96" s="157" t="str">
        <f t="array" ref="CI96">IFERROR(INDEX($U$3:$U$34,MATCH(1,($AN$3:$AN$34=$AR96&amp;$AQ96)*($R$3:$R$34=CI$3),0),0),"")</f>
        <v/>
      </c>
      <c r="CJ96" s="157" t="str">
        <f t="array" ref="CJ96">IFERROR(INDEX($S$3:$S$34,MATCH(1,($AN$3:$AN$34=$AR96&amp;$AQ96)*($R$3:$R$34=CJ$3),0),0),"")</f>
        <v/>
      </c>
      <c r="CK96" s="159" t="str">
        <f t="array" ref="CK96">IFERROR(INDEX($Q$3:$Q$34,MATCH(1,($AN$3:$AN$34=$AR96&amp;$AQ96)*($R$3:$R$34=CK$3),0),0),"")</f>
        <v/>
      </c>
      <c r="CL96" s="157" t="str">
        <f t="array" ref="CL96">IFERROR(INDEX($T$3:$T$34,MATCH(1,($AN$3:$AN$34=$AR96&amp;$AQ96)*($R$3:$R$34=CL$3),0),0),"")</f>
        <v/>
      </c>
      <c r="CM96" s="157" t="str">
        <f t="array" ref="CM96">IFERROR(INDEX($U$3:$U$34,MATCH(1,($AN$3:$AN$34=$AR96&amp;$AQ96)*($R$3:$R$34=CM$3),0),0),"")</f>
        <v/>
      </c>
      <c r="CN96" s="157" t="str">
        <f t="array" ref="CN96">IFERROR(INDEX($S$3:$S$34,MATCH(1,($AN$3:$AN$34=$AR96&amp;$AQ96)*($R$3:$R$34=CN$3),0),0),"")</f>
        <v/>
      </c>
      <c r="CO96" s="159" t="str">
        <f t="array" ref="CO96">IFERROR(INDEX($Q$3:$Q$34,MATCH(1,($AN$3:$AN$34=$AR96&amp;$AQ96)*($R$3:$R$34=CO$3),0),0),"")</f>
        <v/>
      </c>
      <c r="CP96" s="157" t="str">
        <f t="array" ref="CP96">IFERROR(INDEX($T$3:$T$34,MATCH(1,($AN$3:$AN$34=$AR96&amp;$AQ96)*($R$3:$R$34=CP$3),0),0),"")</f>
        <v/>
      </c>
      <c r="CQ96" s="157" t="str">
        <f t="array" ref="CQ96">IFERROR(INDEX($U$3:$U$34,MATCH(1,($AN$3:$AN$34=$AR96&amp;$AQ96)*($R$3:$R$34=CQ$3),0),0),"")</f>
        <v/>
      </c>
      <c r="CR96" s="157" t="str">
        <f t="array" ref="CR96">IFERROR(INDEX($S$3:$S$34,MATCH(1,($AN$3:$AN$34=$AR96&amp;$AQ96)*($R$3:$R$34=CR$3),0),0),"")</f>
        <v/>
      </c>
      <c r="CS96" s="159" t="str">
        <f t="array" ref="CS96">IFERROR(INDEX($Q$3:$Q$34,MATCH(1,($AN$3:$AN$34=$AR96&amp;$AQ96)*($R$3:$R$34=CS$3),0),0),"")</f>
        <v/>
      </c>
      <c r="CT96" s="157" t="str">
        <f t="array" ref="CT96">IFERROR(INDEX($T$3:$T$34,MATCH(1,($AN$3:$AN$34=$AR96&amp;$AQ96)*($R$3:$R$34=CT$3),0),0),"")</f>
        <v/>
      </c>
      <c r="CU96" s="157" t="str">
        <f t="array" ref="CU96">IFERROR(INDEX($U$3:$U$34,MATCH(1,($AN$3:$AN$34=$AR96&amp;$AQ96)*($R$3:$R$34=CU$3),0),0),"")</f>
        <v/>
      </c>
      <c r="CV96" s="157" t="str">
        <f t="array" ref="CV96">IFERROR(INDEX($S$3:$S$34,MATCH(1,($AN$3:$AN$34=$AR96&amp;$AQ96)*($R$3:$R$34=CV$3),0),0),"")</f>
        <v/>
      </c>
      <c r="CW96" s="159" t="str">
        <f t="array" ref="CW96">IFERROR(INDEX($Q$3:$Q$34,MATCH(1,($AN$3:$AN$34=$AR96&amp;$AQ96)*($R$3:$R$34=CW$3),0),0),"")</f>
        <v/>
      </c>
      <c r="CX96" s="157" t="str">
        <f t="array" ref="CX96">IFERROR(INDEX($T$3:$T$34,MATCH(1,($AN$3:$AN$34=$AR96&amp;$AQ96)*($R$3:$R$34=CX$3),0),0),"")</f>
        <v/>
      </c>
      <c r="CY96" s="157" t="str">
        <f t="array" ref="CY96">IFERROR(INDEX($U$3:$U$34,MATCH(1,($AN$3:$AN$34=$AR96&amp;$AQ96)*($R$3:$R$34=CY$3),0),0),"")</f>
        <v/>
      </c>
      <c r="CZ96" s="157" t="str">
        <f t="array" ref="CZ96">IFERROR(INDEX($S$3:$S$34,MATCH(1,($AN$3:$AN$34=$AR96&amp;$AQ96)*($R$3:$R$34=CZ$3),0),0),"")</f>
        <v/>
      </c>
      <c r="DA96" s="159" t="str">
        <f t="array" ref="DA96">IFERROR(INDEX($Q$3:$Q$34,MATCH(1,($AN$3:$AN$34=$AR96&amp;$AQ96)*($R$3:$R$34=DA$3),0),0),"")</f>
        <v/>
      </c>
      <c r="DB96" s="157" t="str">
        <f t="array" ref="DB96">IFERROR(INDEX($T$3:$T$34,MATCH(1,($AN$3:$AN$34=$AR96&amp;$AQ96)*($R$3:$R$34=DB$3),0),0),"")</f>
        <v/>
      </c>
      <c r="DC96" s="157" t="str">
        <f t="array" ref="DC96">IFERROR(INDEX($U$3:$U$34,MATCH(1,($AN$3:$AN$34=$AR96&amp;$AQ96)*($R$3:$R$34=DC$3),0),0),"")</f>
        <v/>
      </c>
      <c r="DD96" s="157" t="str">
        <f t="array" ref="DD96">IFERROR(INDEX($AA$3:$AA$66,MATCH(1,($AO$3:$AO$66=$AR96&amp;$AQ96)*($Z$3:$Z$66=DD$3),0),0),"")</f>
        <v/>
      </c>
      <c r="DE96" s="159" t="str">
        <f t="array" ref="DE96">IFERROR(INDEX($Y$3:$Y$66,MATCH(1,($AO$3:$AO$66=$AR96&amp;$AQ96)*($Z$3:$Z$66=DE$3),0),0),"")</f>
        <v/>
      </c>
      <c r="DF96" s="157" t="str">
        <f t="array" ref="DF96">IFERROR(INDEX($AB$3:$AB$66,MATCH(1,($AO$3:$AO$66=$AR96&amp;$AQ96)*($Z$3:$Z$66=DF$3),0),0),"")</f>
        <v/>
      </c>
      <c r="DG96" s="157" t="str">
        <f t="array" ref="DG96">IFERROR(INDEX($AC$3:$AC$66,MATCH(1,($AO$3:$AO$66=$AR96&amp;$AQ96)*($Z$3:$Z$66=DG$3),0),0),"")</f>
        <v/>
      </c>
      <c r="DH96" s="157" t="str">
        <f t="array" ref="DH96">IFERROR(INDEX($AA$3:$AA$66,MATCH(1,($AO$3:$AO$66=$AR96&amp;$AQ96)*($Z$3:$Z$66=DH$3),0),0),"")</f>
        <v/>
      </c>
      <c r="DI96" s="159" t="str">
        <f t="array" ref="DI96">IFERROR(INDEX($Y$3:$Y$66,MATCH(1,($AO$3:$AO$66=$AR96&amp;$AQ96)*($Z$3:$Z$66=DI$3),0),0),"")</f>
        <v/>
      </c>
      <c r="DJ96" s="157" t="str">
        <f t="array" ref="DJ96">IFERROR(INDEX($AB$3:$AB$66,MATCH(1,($AO$3:$AO$66=$AR96&amp;$AQ96)*($Z$3:$Z$66=DJ$3),0),0),"")</f>
        <v/>
      </c>
      <c r="DK96" s="157" t="str">
        <f t="array" ref="DK96">IFERROR(INDEX($AC$3:$AC$66,MATCH(1,($AO$3:$AO$66=$AR96&amp;$AQ96)*($Z$3:$Z$66=DK$3),0),0),"")</f>
        <v/>
      </c>
      <c r="DL96" s="157" t="str">
        <f t="array" ref="DL96">IFERROR(INDEX($AA$3:$AA$66,MATCH(1,($AO$3:$AO$66=$AR96&amp;$AQ96)*($Z$3:$Z$66=DL$3),0),0),"")</f>
        <v/>
      </c>
      <c r="DM96" s="159" t="str">
        <f t="array" ref="DM96">IFERROR(INDEX($Y$3:$Y$66,MATCH(1,($AO$3:$AO$66=$AR96&amp;$AQ96)*($Z$3:$Z$66=DM$3),0),0),"")</f>
        <v/>
      </c>
      <c r="DN96" s="157" t="str">
        <f t="array" ref="DN96">IFERROR(INDEX($AB$3:$AB$66,MATCH(1,($AO$3:$AO$66=$AR96&amp;$AQ96)*($Z$3:$Z$66=DN$3),0),0),"")</f>
        <v/>
      </c>
      <c r="DO96" s="157" t="str">
        <f t="array" ref="DO96">IFERROR(INDEX($AC$3:$AC$66,MATCH(1,($AO$3:$AO$66=$AR96&amp;$AQ96)*($Z$3:$Z$66=DO$3),0),0),"")</f>
        <v/>
      </c>
      <c r="DP96" s="157" t="str">
        <f t="array" ref="DP96">IFERROR(INDEX($AA$3:$AA$66,MATCH(1,($AO$3:$AO$66=$AR96&amp;$AQ96)*($Z$3:$Z$66=DP$3),0),0),"")</f>
        <v/>
      </c>
      <c r="DQ96" s="159" t="str">
        <f t="array" ref="DQ96">IFERROR(INDEX($Y$3:$Y$66,MATCH(1,($AO$3:$AO$66=$AR96&amp;$AQ96)*($Z$3:$Z$66=DQ$3),0),0),"")</f>
        <v/>
      </c>
      <c r="DR96" s="157" t="str">
        <f t="array" ref="DR96">IFERROR(INDEX($AB$3:$AB$66,MATCH(1,($AO$3:$AO$66=$AR96&amp;$AQ96)*($Z$3:$Z$66=DR$3),0),0),"")</f>
        <v/>
      </c>
      <c r="DS96" s="157" t="str">
        <f t="array" ref="DS96">IFERROR(INDEX($AC$3:$AC$66,MATCH(1,($AO$3:$AO$66=$AR96&amp;$AQ96)*($Z$3:$Z$66=DS$3),0),0),"")</f>
        <v/>
      </c>
      <c r="DT96" s="157" t="str">
        <f t="array" ref="DT96">IFERROR(INDEX($AA$3:$AA$66,MATCH(1,($AO$3:$AO$66=$AR96&amp;$AQ96)*($Z$3:$Z$66=DT$3),0),0),"")</f>
        <v/>
      </c>
      <c r="DU96" s="159" t="str">
        <f t="array" ref="DU96">IFERROR(INDEX($Y$3:$Y$66,MATCH(1,($AO$3:$AO$66=$AR96&amp;$AQ96)*($Z$3:$Z$66=DU$3),0),0),"")</f>
        <v/>
      </c>
      <c r="DV96" s="157" t="str">
        <f t="array" ref="DV96">IFERROR(INDEX($AB$3:$AB$66,MATCH(1,($AO$3:$AO$66=$AR96&amp;$AQ96)*($Z$3:$Z$66=DV$3),0),0),"")</f>
        <v/>
      </c>
      <c r="DW96" s="157" t="str">
        <f t="array" ref="DW96">IFERROR(INDEX($AC$3:$AC$66,MATCH(1,($AO$3:$AO$66=$AR96&amp;$AQ96)*($Z$3:$Z$66=DW$3),0),0),"")</f>
        <v/>
      </c>
      <c r="DX96" s="157" t="str">
        <f t="array" ref="DX96">IFERROR(INDEX($AA$3:$AA$66,MATCH(1,($AO$3:$AO$66=$AR96&amp;$AQ96)*($Z$3:$Z$66=DX$3),0),0),"")</f>
        <v/>
      </c>
      <c r="DY96" s="159" t="str">
        <f t="array" ref="DY96">IFERROR(INDEX($Y$3:$Y$66,MATCH(1,($AO$3:$AO$66=$AR96&amp;$AQ96)*($Z$3:$Z$66=DY$3),0),0),"")</f>
        <v/>
      </c>
      <c r="DZ96" s="157" t="str">
        <f t="array" ref="DZ96">IFERROR(INDEX($AB$3:$AB$66,MATCH(1,($AO$3:$AO$66=$AR96&amp;$AQ96)*($Z$3:$Z$66=DZ$3),0),0),"")</f>
        <v/>
      </c>
      <c r="EA96" s="157" t="str">
        <f t="array" ref="EA96">IFERROR(INDEX($AC$3:$AC$66,MATCH(1,($AO$3:$AO$66=$AR96&amp;$AQ96)*($Z$3:$Z$66=EA$3),0),0),"")</f>
        <v/>
      </c>
      <c r="EB96" s="157" t="str">
        <f t="array" ref="EB96">IFERROR(INDEX($AA$3:$AA$66,MATCH(1,($AO$3:$AO$66=$AR96&amp;$AQ96)*($Z$3:$Z$66=EB$3),0),0),"")</f>
        <v/>
      </c>
      <c r="EC96" s="159" t="str">
        <f t="array" ref="EC96">IFERROR(INDEX($Y$3:$Y$66,MATCH(1,($AO$3:$AO$66=$AR96&amp;$AQ96)*($Z$3:$Z$66=EC$3),0),0),"")</f>
        <v/>
      </c>
      <c r="ED96" s="157" t="str">
        <f t="array" ref="ED96">IFERROR(INDEX($AB$3:$AB$66,MATCH(1,($AO$3:$AO$66=$AR96&amp;$AQ96)*($Z$3:$Z$66=ED$3),0),0),"")</f>
        <v/>
      </c>
      <c r="EE96" s="157" t="str">
        <f t="array" ref="EE96">IFERROR(INDEX($AC$3:$AC$66,MATCH(1,($AO$3:$AO$66=$AR96&amp;$AQ96)*($Z$3:$Z$66=EE$3),0),0),"")</f>
        <v/>
      </c>
      <c r="EF96" s="157" t="str">
        <f t="array" ref="EF96">IFERROR(INDEX($AI$3:$AI$130,MATCH(1,($AP$3:$AP$130=$AR96&amp;$AQ96)*($AH$3:$AH$130=EF$3),0),0),"")</f>
        <v/>
      </c>
      <c r="EG96" s="159" t="str">
        <f t="array" ref="EG96">IFERROR(INDEX($AG$3:$AG$130,MATCH(1,($AP$3:$AP$130=$AR96&amp;$AQ96)*($AH$3:$AH$130=EG$3),0),0),"")</f>
        <v/>
      </c>
      <c r="EH96" s="157" t="str">
        <f t="array" ref="EH96">IFERROR(INDEX($AJ$3:$AJ$130,MATCH(1,($AP$3:$AP$130=$AR96&amp;$AQ96)*($AH$3:$AH$130=EH$3),0),0),"")</f>
        <v/>
      </c>
      <c r="EI96" s="157" t="str">
        <f t="array" ref="EI96">IFERROR(INDEX($AK$3:$AK$130,MATCH(1,($AP$3:$AP$130=$AR96&amp;$AQ96)*($AH$3:$AH$130=EI$3),0),0),"")</f>
        <v/>
      </c>
      <c r="EJ96" s="157" t="str">
        <f t="array" ref="EJ96">IFERROR(INDEX($AI$3:$AI$130,MATCH(1,($AP$3:$AP$130=$AR96&amp;$AQ96)*($AH$3:$AH$130=EJ$3),0),0),"")</f>
        <v/>
      </c>
      <c r="EK96" s="159" t="str">
        <f t="array" ref="EK96">IFERROR(INDEX($AG$3:$AG$130,MATCH(1,($AP$3:$AP$130=$AR96&amp;$AQ96)*($AH$3:$AH$130=EK$3),0),0),"")</f>
        <v/>
      </c>
      <c r="EL96" s="157" t="str">
        <f t="array" ref="EL96">IFERROR(INDEX($AJ$3:$AJ$130,MATCH(1,($AP$3:$AP$130=$AR96&amp;$AQ96)*($AH$3:$AH$130=EL$3),0),0),"")</f>
        <v/>
      </c>
      <c r="EM96" s="157" t="str">
        <f t="array" ref="EM96">IFERROR(INDEX($AK$3:$AK$130,MATCH(1,($AP$3:$AP$130=$AR96&amp;$AQ96)*($AH$3:$AH$130=EM$3),0),0),"")</f>
        <v/>
      </c>
      <c r="EN96" s="157" t="str">
        <f t="array" ref="EN96">IFERROR(INDEX($AI$3:$AI$130,MATCH(1,($AP$3:$AP$130=$AR96&amp;$AQ96)*($AH$3:$AH$130=EN$3),0),0),"")</f>
        <v/>
      </c>
      <c r="EO96" s="159" t="str">
        <f t="array" ref="EO96">IFERROR(INDEX($AG$3:$AG$130,MATCH(1,($AP$3:$AP$130=$AR96&amp;$AQ96)*($AH$3:$AH$130=EO$3),0),0),"")</f>
        <v/>
      </c>
      <c r="EP96" s="157" t="str">
        <f t="array" ref="EP96">IFERROR(INDEX($AJ$3:$AJ$130,MATCH(1,($AP$3:$AP$130=$AR96&amp;$AQ96)*($AH$3:$AH$130=EP$3),0),0),"")</f>
        <v/>
      </c>
      <c r="EQ96" s="157" t="str">
        <f t="array" ref="EQ96">IFERROR(INDEX($AK$3:$AK$130,MATCH(1,($AP$3:$AP$130=$AR96&amp;$AQ96)*($AH$3:$AH$130=EQ$3),0),0),"")</f>
        <v/>
      </c>
      <c r="ER96" s="157" t="str">
        <f t="array" ref="ER96">IFERROR(INDEX($AI$3:$AI$130,MATCH(1,($AP$3:$AP$130=$AR96&amp;$AQ96)*($AH$3:$AH$130=ER$3),0),0),"")</f>
        <v/>
      </c>
      <c r="ES96" s="159" t="str">
        <f t="array" ref="ES96">IFERROR(INDEX($AG$3:$AG$130,MATCH(1,($AP$3:$AP$130=$AR96&amp;$AQ96)*($AH$3:$AH$130=ES$3),0),0),"")</f>
        <v/>
      </c>
      <c r="ET96" s="157" t="str">
        <f t="array" ref="ET96">IFERROR(INDEX($AJ$3:$AJ$130,MATCH(1,($AP$3:$AP$130=$AR96&amp;$AQ96)*($AH$3:$AH$130=ET$3),0),0),"")</f>
        <v/>
      </c>
      <c r="EU96" s="157" t="str">
        <f t="array" ref="EU96">IFERROR(INDEX($AK$3:$AK$130,MATCH(1,($AP$3:$AP$130=$AR96&amp;$AQ96)*($AH$3:$AH$130=EU$3),0),0),"")</f>
        <v/>
      </c>
      <c r="EV96" s="157" t="str">
        <f t="array" ref="EV96">IFERROR(INDEX($AI$3:$AI$130,MATCH(1,($AP$3:$AP$130=$AR96&amp;$AQ96)*($AH$3:$AH$130=EV$3),0),0),"")</f>
        <v/>
      </c>
      <c r="EW96" s="159" t="str">
        <f t="array" ref="EW96">IFERROR(INDEX($AG$3:$AG$130,MATCH(1,($AP$3:$AP$130=$AR96&amp;$AQ96)*($AH$3:$AH$130=EW$3),0),0),"")</f>
        <v/>
      </c>
      <c r="EX96" s="157" t="str">
        <f t="array" ref="EX96">IFERROR(INDEX($AJ$3:$AJ$130,MATCH(1,($AP$3:$AP$130=$AR96&amp;$AQ96)*($AH$3:$AH$130=EX$3),0),0),"")</f>
        <v/>
      </c>
      <c r="EY96" s="157" t="str">
        <f t="array" ref="EY96">IFERROR(INDEX($AK$3:$AK$130,MATCH(1,($AP$3:$AP$130=$AR96&amp;$AQ96)*($AH$3:$AH$130=EY$3),0),0),"")</f>
        <v/>
      </c>
      <c r="EZ96" s="157" t="str">
        <f t="array" ref="EZ96">IFERROR(INDEX($AI$3:$AI$130,MATCH(1,($AP$3:$AP$130=$AR96&amp;$AQ96)*($AH$3:$AH$130=EZ$3),0),0),"")</f>
        <v/>
      </c>
      <c r="FA96" s="159" t="str">
        <f t="array" ref="FA96">IFERROR(INDEX($AG$3:$AG$130,MATCH(1,($AP$3:$AP$130=$AR96&amp;$AQ96)*($AH$3:$AH$130=FA$3),0),0),"")</f>
        <v/>
      </c>
      <c r="FB96" s="157" t="str">
        <f t="array" ref="FB96">IFERROR(INDEX($AJ$3:$AJ$130,MATCH(1,($AP$3:$AP$130=$AR96&amp;$AQ96)*($AH$3:$AH$130=FB$3),0),0),"")</f>
        <v/>
      </c>
      <c r="FC96" s="157" t="str">
        <f t="array" ref="FC96">IFERROR(INDEX($AK$3:$AK$130,MATCH(1,($AP$3:$AP$130=$AR96&amp;$AQ96)*($AH$3:$AH$130=FC$3),0),0),"")</f>
        <v/>
      </c>
      <c r="FD96" s="157" t="str">
        <f t="array" ref="FD96">IFERROR(INDEX($AI$3:$AI$130,MATCH(1,($AP$3:$AP$130=$AR96&amp;$AQ96)*($AH$3:$AH$130=FD$3),0),0),"")</f>
        <v/>
      </c>
      <c r="FE96" s="159" t="str">
        <f t="array" ref="FE96">IFERROR(INDEX($AG$3:$AG$130,MATCH(1,($AP$3:$AP$130=$AR96&amp;$AQ96)*($AH$3:$AH$130=FE$3),0),0),"")</f>
        <v/>
      </c>
      <c r="FF96" s="157" t="str">
        <f t="array" ref="FF96">IFERROR(INDEX($AJ$3:$AJ$130,MATCH(1,($AP$3:$AP$130=$AR96&amp;$AQ96)*($AH$3:$AH$130=FF$3),0),0),"")</f>
        <v/>
      </c>
      <c r="FG96" s="157" t="str">
        <f t="array" ref="FG96">IFERROR(INDEX($AK$3:$AK$130,MATCH(1,($AP$3:$AP$130=$AR96&amp;$AQ96)*($AH$3:$AH$130=FG$3),0),0),"")</f>
        <v/>
      </c>
    </row>
    <row r="97" spans="2:163" ht="13.8" x14ac:dyDescent="0.25">
      <c r="B97" s="155">
        <f>dummy1!O103</f>
        <v>95</v>
      </c>
      <c r="C97" s="156">
        <f>dummy1!P103</f>
        <v>42041</v>
      </c>
      <c r="D97" s="157">
        <f>dummy1!Q103</f>
        <v>0.70833333333333337</v>
      </c>
      <c r="E97" s="155" t="str">
        <f>dummy1!R103</f>
        <v>Court 15</v>
      </c>
      <c r="AE97" s="156"/>
      <c r="AF97" s="156"/>
      <c r="AG97" s="155" t="str">
        <f t="shared" si="71"/>
        <v/>
      </c>
      <c r="AH97" s="155" t="str">
        <f t="shared" si="72"/>
        <v/>
      </c>
      <c r="AI97" s="155" t="str">
        <f t="shared" si="73"/>
        <v/>
      </c>
      <c r="AJ97" s="155" t="str">
        <f t="shared" si="74"/>
        <v/>
      </c>
      <c r="AK97" s="155" t="str">
        <f t="shared" si="75"/>
        <v/>
      </c>
      <c r="AL97" s="154">
        <f>IF(dummy1!B104=dummy1!B103,IF(dummy1!C104&gt;1,AL96,AL96+1),1)</f>
        <v>2</v>
      </c>
      <c r="AP97" s="155" t="str">
        <f t="shared" si="76"/>
        <v>2Court 15</v>
      </c>
      <c r="AQ97" s="155" t="str">
        <f t="shared" si="87"/>
        <v>Court 12</v>
      </c>
      <c r="AR97" s="155">
        <f t="shared" si="86"/>
        <v>5</v>
      </c>
      <c r="AS97" s="155">
        <f t="shared" ca="1" si="78"/>
        <v>12</v>
      </c>
      <c r="AT97" s="155">
        <f t="shared" ca="1" si="79"/>
        <v>0</v>
      </c>
      <c r="AU97" s="155">
        <f t="shared" ca="1" si="80"/>
        <v>0</v>
      </c>
      <c r="AV97" s="155">
        <f t="shared" ca="1" si="81"/>
        <v>0</v>
      </c>
      <c r="AW97" s="155">
        <f t="shared" ca="1" si="82"/>
        <v>0</v>
      </c>
      <c r="AX97" s="155">
        <f t="shared" ca="1" si="83"/>
        <v>0</v>
      </c>
      <c r="AY97" s="155">
        <f t="shared" ca="1" si="84"/>
        <v>0</v>
      </c>
      <c r="AZ97" s="157" t="str">
        <f t="array" aca="1" ref="AZ97" ca="1">IFERROR(INDEX($K$3:$K$18,MATCH(1,($AM$3:$AM$18=$AR97&amp;$AQ97)*($J$3:$J$18=AZ$3),0),0),"")</f>
        <v/>
      </c>
      <c r="BA97" s="159" t="str">
        <f t="array" aca="1" ref="BA97" ca="1">IFERROR(INDEX($I$3:$I$18,MATCH(1,($AM$3:$AM$18=$AR97&amp;$AQ97)*($J$3:$J$18=BA$3),0),0),"")</f>
        <v/>
      </c>
      <c r="BB97" s="157" t="str">
        <f t="array" aca="1" ref="BB97" ca="1">IFERROR(INDEX($L$3:$L$18,MATCH(1,($AM$3:$AM$18=$AR97&amp;$AQ97)*($J$3:$J$18=BB$3),0),0),"")</f>
        <v/>
      </c>
      <c r="BC97" s="157" t="str">
        <f t="array" aca="1" ref="BC97" ca="1">IFERROR(INDEX($M$3:$M$18,MATCH(1,($AM$3:$AM$18=$AR97&amp;$AQ97)*($J$3:$J$18=BC$3),0),0),"")</f>
        <v/>
      </c>
      <c r="BD97" s="157" t="str">
        <f t="array" aca="1" ref="BD97" ca="1">IFERROR(INDEX($K$3:$K$18,MATCH(1,($AM$3:$AM$18=$AR97&amp;$AQ97)*($J$3:$J$18=BD$3),0),0),"")</f>
        <v/>
      </c>
      <c r="BE97" s="159" t="str">
        <f t="array" aca="1" ref="BE97" ca="1">IFERROR(INDEX($I$3:$I$18,MATCH(1,($AM$3:$AM$18=$AR97&amp;$AQ97)*($J$3:$J$18=BE$3),0),0),"")</f>
        <v/>
      </c>
      <c r="BF97" s="157" t="str">
        <f t="array" aca="1" ref="BF97" ca="1">IFERROR(INDEX($L$3:$L$18,MATCH(1,($AM$3:$AM$18=$AR97&amp;$AQ97)*($J$3:$J$18=BF$3),0),0),"")</f>
        <v/>
      </c>
      <c r="BG97" s="157" t="str">
        <f t="array" aca="1" ref="BG97" ca="1">IFERROR(INDEX($M$3:$M$18,MATCH(1,($AM$3:$AM$18=$AR97&amp;$AQ97)*($J$3:$J$18=BG$3),0),0),"")</f>
        <v/>
      </c>
      <c r="BH97" s="157" t="str">
        <f t="array" aca="1" ref="BH97" ca="1">IFERROR(INDEX($K$3:$K$18,MATCH(1,($AM$3:$AM$18=$AR97&amp;$AQ97)*($J$3:$J$18=BH$3),0),0),"")</f>
        <v/>
      </c>
      <c r="BI97" s="159" t="str">
        <f t="array" aca="1" ref="BI97" ca="1">IFERROR(INDEX($I$3:$I$18,MATCH(1,($AM$3:$AM$18=$AR97&amp;$AQ97)*($J$3:$J$18=BI$3),0),0),"")</f>
        <v/>
      </c>
      <c r="BJ97" s="157" t="str">
        <f t="array" aca="1" ref="BJ97" ca="1">IFERROR(INDEX($L$3:$L$18,MATCH(1,($AM$3:$AM$18=$AR97&amp;$AQ97)*($J$3:$J$18=BJ$3),0),0),"")</f>
        <v/>
      </c>
      <c r="BK97" s="157" t="str">
        <f t="array" aca="1" ref="BK97" ca="1">IFERROR(INDEX($M$3:$M$18,MATCH(1,($AM$3:$AM$18=$AR97&amp;$AQ97)*($J$3:$J$18=BK$3),0),0),"")</f>
        <v/>
      </c>
      <c r="BL97" s="157" t="str">
        <f t="array" aca="1" ref="BL97" ca="1">IFERROR(INDEX($K$3:$K$18,MATCH(1,($AM$3:$AM$18=$AR97&amp;$AQ97)*($J$3:$J$18=BL$3),0),0),"")</f>
        <v/>
      </c>
      <c r="BM97" s="159" t="str">
        <f t="array" aca="1" ref="BM97" ca="1">IFERROR(INDEX($I$3:$I$18,MATCH(1,($AM$3:$AM$18=$AR97&amp;$AQ97)*($J$3:$J$18=BM$3),0),0),"")</f>
        <v/>
      </c>
      <c r="BN97" s="157" t="str">
        <f t="array" aca="1" ref="BN97" ca="1">IFERROR(INDEX($L$3:$L$18,MATCH(1,($AM$3:$AM$18=$AR97&amp;$AQ97)*($J$3:$J$18=BN$3),0),0),"")</f>
        <v/>
      </c>
      <c r="BO97" s="157" t="str">
        <f t="array" aca="1" ref="BO97" ca="1">IFERROR(INDEX($M$3:$M$18,MATCH(1,($AM$3:$AM$18=$AR97&amp;$AQ97)*($J$3:$J$18=BO$3),0),0),"")</f>
        <v/>
      </c>
      <c r="BP97" s="157" t="str">
        <f t="array" aca="1" ref="BP97" ca="1">IFERROR(INDEX($K$3:$K$18,MATCH(1,($AM$3:$AM$18=$AR97&amp;$AQ97)*($J$3:$J$18=BP$3),0),0),"")</f>
        <v/>
      </c>
      <c r="BQ97" s="159" t="str">
        <f t="array" aca="1" ref="BQ97" ca="1">IFERROR(INDEX($I$3:$I$18,MATCH(1,($AM$3:$AM$18=$AR97&amp;$AQ97)*($J$3:$J$18=BQ$3),0),0),"")</f>
        <v/>
      </c>
      <c r="BR97" s="157" t="str">
        <f t="array" aca="1" ref="BR97" ca="1">IFERROR(INDEX($L$3:$L$18,MATCH(1,($AM$3:$AM$18=$AR97&amp;$AQ97)*($J$3:$J$18=BR$3),0),0),"")</f>
        <v/>
      </c>
      <c r="BS97" s="157" t="str">
        <f t="array" aca="1" ref="BS97" ca="1">IFERROR(INDEX($M$3:$M$18,MATCH(1,($AM$3:$AM$18=$AR97&amp;$AQ97)*($J$3:$J$18=BS$3),0),0),"")</f>
        <v/>
      </c>
      <c r="BT97" s="157" t="str">
        <f t="array" aca="1" ref="BT97" ca="1">IFERROR(INDEX($K$3:$K$18,MATCH(1,($AM$3:$AM$18=$AR97&amp;$AQ97)*($J$3:$J$18=BT$3),0),0),"")</f>
        <v/>
      </c>
      <c r="BU97" s="159" t="str">
        <f t="array" aca="1" ref="BU97" ca="1">IFERROR(INDEX($I$3:$I$18,MATCH(1,($AM$3:$AM$18=$AR97&amp;$AQ97)*($J$3:$J$18=BU$3),0),0),"")</f>
        <v/>
      </c>
      <c r="BV97" s="157" t="str">
        <f t="array" aca="1" ref="BV97" ca="1">IFERROR(INDEX($L$3:$L$18,MATCH(1,($AM$3:$AM$18=$AR97&amp;$AQ97)*($J$3:$J$18=BV$3),0),0),"")</f>
        <v/>
      </c>
      <c r="BW97" s="157" t="str">
        <f t="array" aca="1" ref="BW97" ca="1">IFERROR(INDEX($M$3:$M$18,MATCH(1,($AM$3:$AM$18=$AR97&amp;$AQ97)*($J$3:$J$18=BW$3),0),0),"")</f>
        <v/>
      </c>
      <c r="BX97" s="157" t="str">
        <f t="array" aca="1" ref="BX97" ca="1">IFERROR(INDEX($K$3:$K$18,MATCH(1,($AM$3:$AM$18=$AR97&amp;$AQ97)*($J$3:$J$18=BX$3),0),0),"")</f>
        <v/>
      </c>
      <c r="BY97" s="159" t="str">
        <f t="array" aca="1" ref="BY97" ca="1">IFERROR(INDEX($I$3:$I$18,MATCH(1,($AM$3:$AM$18=$AR97&amp;$AQ97)*($J$3:$J$18=BY$3),0),0),"")</f>
        <v/>
      </c>
      <c r="BZ97" s="157" t="str">
        <f t="array" aca="1" ref="BZ97" ca="1">IFERROR(INDEX($L$3:$L$18,MATCH(1,($AM$3:$AM$18=$AR97&amp;$AQ97)*($J$3:$J$18=BZ$3),0),0),"")</f>
        <v/>
      </c>
      <c r="CA97" s="157" t="str">
        <f t="array" aca="1" ref="CA97" ca="1">IFERROR(INDEX($M$3:$M$18,MATCH(1,($AM$3:$AM$18=$AR97&amp;$AQ97)*($J$3:$J$18=CA$3),0),0),"")</f>
        <v/>
      </c>
      <c r="CB97" s="157" t="str">
        <f t="array" ref="CB97">IFERROR(INDEX($S$3:$S$34,MATCH(1,($AN$3:$AN$34=$AR97&amp;$AQ97)*($R$3:$R$34=CB$3),0),0),"")</f>
        <v/>
      </c>
      <c r="CC97" s="159" t="str">
        <f t="array" ref="CC97">IFERROR(INDEX($Q$3:$Q$34,MATCH(1,($AN$3:$AN$34=$AR97&amp;$AQ97)*($R$3:$R$34=CC$3),0),0),"")</f>
        <v/>
      </c>
      <c r="CD97" s="157" t="str">
        <f t="array" ref="CD97">IFERROR(INDEX($T$3:$T$34,MATCH(1,($AN$3:$AN$34=$AR97&amp;$AQ97)*($R$3:$R$34=CD$3),0),0),"")</f>
        <v/>
      </c>
      <c r="CE97" s="157" t="str">
        <f t="array" ref="CE97">IFERROR(INDEX($U$3:$U$34,MATCH(1,($AN$3:$AN$34=$AR97&amp;$AQ97)*($R$3:$R$34=CE$3),0),0),"")</f>
        <v/>
      </c>
      <c r="CF97" s="157" t="str">
        <f t="array" ref="CF97">IFERROR(INDEX($S$3:$S$34,MATCH(1,($AN$3:$AN$34=$AR97&amp;$AQ97)*($R$3:$R$34=CF$3),0),0),"")</f>
        <v/>
      </c>
      <c r="CG97" s="159" t="str">
        <f t="array" ref="CG97">IFERROR(INDEX($Q$3:$Q$34,MATCH(1,($AN$3:$AN$34=$AR97&amp;$AQ97)*($R$3:$R$34=CG$3),0),0),"")</f>
        <v/>
      </c>
      <c r="CH97" s="157" t="str">
        <f t="array" ref="CH97">IFERROR(INDEX($T$3:$T$34,MATCH(1,($AN$3:$AN$34=$AR97&amp;$AQ97)*($R$3:$R$34=CH$3),0),0),"")</f>
        <v/>
      </c>
      <c r="CI97" s="157" t="str">
        <f t="array" ref="CI97">IFERROR(INDEX($U$3:$U$34,MATCH(1,($AN$3:$AN$34=$AR97&amp;$AQ97)*($R$3:$R$34=CI$3),0),0),"")</f>
        <v/>
      </c>
      <c r="CJ97" s="157" t="str">
        <f t="array" ref="CJ97">IFERROR(INDEX($S$3:$S$34,MATCH(1,($AN$3:$AN$34=$AR97&amp;$AQ97)*($R$3:$R$34=CJ$3),0),0),"")</f>
        <v/>
      </c>
      <c r="CK97" s="159" t="str">
        <f t="array" ref="CK97">IFERROR(INDEX($Q$3:$Q$34,MATCH(1,($AN$3:$AN$34=$AR97&amp;$AQ97)*($R$3:$R$34=CK$3),0),0),"")</f>
        <v/>
      </c>
      <c r="CL97" s="157" t="str">
        <f t="array" ref="CL97">IFERROR(INDEX($T$3:$T$34,MATCH(1,($AN$3:$AN$34=$AR97&amp;$AQ97)*($R$3:$R$34=CL$3),0),0),"")</f>
        <v/>
      </c>
      <c r="CM97" s="157" t="str">
        <f t="array" ref="CM97">IFERROR(INDEX($U$3:$U$34,MATCH(1,($AN$3:$AN$34=$AR97&amp;$AQ97)*($R$3:$R$34=CM$3),0),0),"")</f>
        <v/>
      </c>
      <c r="CN97" s="157" t="str">
        <f t="array" ref="CN97">IFERROR(INDEX($S$3:$S$34,MATCH(1,($AN$3:$AN$34=$AR97&amp;$AQ97)*($R$3:$R$34=CN$3),0),0),"")</f>
        <v/>
      </c>
      <c r="CO97" s="159" t="str">
        <f t="array" ref="CO97">IFERROR(INDEX($Q$3:$Q$34,MATCH(1,($AN$3:$AN$34=$AR97&amp;$AQ97)*($R$3:$R$34=CO$3),0),0),"")</f>
        <v/>
      </c>
      <c r="CP97" s="157" t="str">
        <f t="array" ref="CP97">IFERROR(INDEX($T$3:$T$34,MATCH(1,($AN$3:$AN$34=$AR97&amp;$AQ97)*($R$3:$R$34=CP$3),0),0),"")</f>
        <v/>
      </c>
      <c r="CQ97" s="157" t="str">
        <f t="array" ref="CQ97">IFERROR(INDEX($U$3:$U$34,MATCH(1,($AN$3:$AN$34=$AR97&amp;$AQ97)*($R$3:$R$34=CQ$3),0),0),"")</f>
        <v/>
      </c>
      <c r="CR97" s="157" t="str">
        <f t="array" ref="CR97">IFERROR(INDEX($S$3:$S$34,MATCH(1,($AN$3:$AN$34=$AR97&amp;$AQ97)*($R$3:$R$34=CR$3),0),0),"")</f>
        <v/>
      </c>
      <c r="CS97" s="159" t="str">
        <f t="array" ref="CS97">IFERROR(INDEX($Q$3:$Q$34,MATCH(1,($AN$3:$AN$34=$AR97&amp;$AQ97)*($R$3:$R$34=CS$3),0),0),"")</f>
        <v/>
      </c>
      <c r="CT97" s="157" t="str">
        <f t="array" ref="CT97">IFERROR(INDEX($T$3:$T$34,MATCH(1,($AN$3:$AN$34=$AR97&amp;$AQ97)*($R$3:$R$34=CT$3),0),0),"")</f>
        <v/>
      </c>
      <c r="CU97" s="157" t="str">
        <f t="array" ref="CU97">IFERROR(INDEX($U$3:$U$34,MATCH(1,($AN$3:$AN$34=$AR97&amp;$AQ97)*($R$3:$R$34=CU$3),0),0),"")</f>
        <v/>
      </c>
      <c r="CV97" s="157" t="str">
        <f t="array" ref="CV97">IFERROR(INDEX($S$3:$S$34,MATCH(1,($AN$3:$AN$34=$AR97&amp;$AQ97)*($R$3:$R$34=CV$3),0),0),"")</f>
        <v/>
      </c>
      <c r="CW97" s="159" t="str">
        <f t="array" ref="CW97">IFERROR(INDEX($Q$3:$Q$34,MATCH(1,($AN$3:$AN$34=$AR97&amp;$AQ97)*($R$3:$R$34=CW$3),0),0),"")</f>
        <v/>
      </c>
      <c r="CX97" s="157" t="str">
        <f t="array" ref="CX97">IFERROR(INDEX($T$3:$T$34,MATCH(1,($AN$3:$AN$34=$AR97&amp;$AQ97)*($R$3:$R$34=CX$3),0),0),"")</f>
        <v/>
      </c>
      <c r="CY97" s="157" t="str">
        <f t="array" ref="CY97">IFERROR(INDEX($U$3:$U$34,MATCH(1,($AN$3:$AN$34=$AR97&amp;$AQ97)*($R$3:$R$34=CY$3),0),0),"")</f>
        <v/>
      </c>
      <c r="CZ97" s="157" t="str">
        <f t="array" ref="CZ97">IFERROR(INDEX($S$3:$S$34,MATCH(1,($AN$3:$AN$34=$AR97&amp;$AQ97)*($R$3:$R$34=CZ$3),0),0),"")</f>
        <v/>
      </c>
      <c r="DA97" s="159" t="str">
        <f t="array" ref="DA97">IFERROR(INDEX($Q$3:$Q$34,MATCH(1,($AN$3:$AN$34=$AR97&amp;$AQ97)*($R$3:$R$34=DA$3),0),0),"")</f>
        <v/>
      </c>
      <c r="DB97" s="157" t="str">
        <f t="array" ref="DB97">IFERROR(INDEX($T$3:$T$34,MATCH(1,($AN$3:$AN$34=$AR97&amp;$AQ97)*($R$3:$R$34=DB$3),0),0),"")</f>
        <v/>
      </c>
      <c r="DC97" s="157" t="str">
        <f t="array" ref="DC97">IFERROR(INDEX($U$3:$U$34,MATCH(1,($AN$3:$AN$34=$AR97&amp;$AQ97)*($R$3:$R$34=DC$3),0),0),"")</f>
        <v/>
      </c>
      <c r="DD97" s="157" t="str">
        <f t="array" ref="DD97">IFERROR(INDEX($AA$3:$AA$66,MATCH(1,($AO$3:$AO$66=$AR97&amp;$AQ97)*($Z$3:$Z$66=DD$3),0),0),"")</f>
        <v/>
      </c>
      <c r="DE97" s="159" t="str">
        <f t="array" ref="DE97">IFERROR(INDEX($Y$3:$Y$66,MATCH(1,($AO$3:$AO$66=$AR97&amp;$AQ97)*($Z$3:$Z$66=DE$3),0),0),"")</f>
        <v/>
      </c>
      <c r="DF97" s="157" t="str">
        <f t="array" ref="DF97">IFERROR(INDEX($AB$3:$AB$66,MATCH(1,($AO$3:$AO$66=$AR97&amp;$AQ97)*($Z$3:$Z$66=DF$3),0),0),"")</f>
        <v/>
      </c>
      <c r="DG97" s="157" t="str">
        <f t="array" ref="DG97">IFERROR(INDEX($AC$3:$AC$66,MATCH(1,($AO$3:$AO$66=$AR97&amp;$AQ97)*($Z$3:$Z$66=DG$3),0),0),"")</f>
        <v/>
      </c>
      <c r="DH97" s="157" t="str">
        <f t="array" ref="DH97">IFERROR(INDEX($AA$3:$AA$66,MATCH(1,($AO$3:$AO$66=$AR97&amp;$AQ97)*($Z$3:$Z$66=DH$3),0),0),"")</f>
        <v/>
      </c>
      <c r="DI97" s="159" t="str">
        <f t="array" ref="DI97">IFERROR(INDEX($Y$3:$Y$66,MATCH(1,($AO$3:$AO$66=$AR97&amp;$AQ97)*($Z$3:$Z$66=DI$3),0),0),"")</f>
        <v/>
      </c>
      <c r="DJ97" s="157" t="str">
        <f t="array" ref="DJ97">IFERROR(INDEX($AB$3:$AB$66,MATCH(1,($AO$3:$AO$66=$AR97&amp;$AQ97)*($Z$3:$Z$66=DJ$3),0),0),"")</f>
        <v/>
      </c>
      <c r="DK97" s="157" t="str">
        <f t="array" ref="DK97">IFERROR(INDEX($AC$3:$AC$66,MATCH(1,($AO$3:$AO$66=$AR97&amp;$AQ97)*($Z$3:$Z$66=DK$3),0),0),"")</f>
        <v/>
      </c>
      <c r="DL97" s="157" t="str">
        <f t="array" ref="DL97">IFERROR(INDEX($AA$3:$AA$66,MATCH(1,($AO$3:$AO$66=$AR97&amp;$AQ97)*($Z$3:$Z$66=DL$3),0),0),"")</f>
        <v/>
      </c>
      <c r="DM97" s="159" t="str">
        <f t="array" ref="DM97">IFERROR(INDEX($Y$3:$Y$66,MATCH(1,($AO$3:$AO$66=$AR97&amp;$AQ97)*($Z$3:$Z$66=DM$3),0),0),"")</f>
        <v/>
      </c>
      <c r="DN97" s="157" t="str">
        <f t="array" ref="DN97">IFERROR(INDEX($AB$3:$AB$66,MATCH(1,($AO$3:$AO$66=$AR97&amp;$AQ97)*($Z$3:$Z$66=DN$3),0),0),"")</f>
        <v/>
      </c>
      <c r="DO97" s="157" t="str">
        <f t="array" ref="DO97">IFERROR(INDEX($AC$3:$AC$66,MATCH(1,($AO$3:$AO$66=$AR97&amp;$AQ97)*($Z$3:$Z$66=DO$3),0),0),"")</f>
        <v/>
      </c>
      <c r="DP97" s="157" t="str">
        <f t="array" ref="DP97">IFERROR(INDEX($AA$3:$AA$66,MATCH(1,($AO$3:$AO$66=$AR97&amp;$AQ97)*($Z$3:$Z$66=DP$3),0),0),"")</f>
        <v/>
      </c>
      <c r="DQ97" s="159" t="str">
        <f t="array" ref="DQ97">IFERROR(INDEX($Y$3:$Y$66,MATCH(1,($AO$3:$AO$66=$AR97&amp;$AQ97)*($Z$3:$Z$66=DQ$3),0),0),"")</f>
        <v/>
      </c>
      <c r="DR97" s="157" t="str">
        <f t="array" ref="DR97">IFERROR(INDEX($AB$3:$AB$66,MATCH(1,($AO$3:$AO$66=$AR97&amp;$AQ97)*($Z$3:$Z$66=DR$3),0),0),"")</f>
        <v/>
      </c>
      <c r="DS97" s="157" t="str">
        <f t="array" ref="DS97">IFERROR(INDEX($AC$3:$AC$66,MATCH(1,($AO$3:$AO$66=$AR97&amp;$AQ97)*($Z$3:$Z$66=DS$3),0),0),"")</f>
        <v/>
      </c>
      <c r="DT97" s="157" t="str">
        <f t="array" ref="DT97">IFERROR(INDEX($AA$3:$AA$66,MATCH(1,($AO$3:$AO$66=$AR97&amp;$AQ97)*($Z$3:$Z$66=DT$3),0),0),"")</f>
        <v/>
      </c>
      <c r="DU97" s="159" t="str">
        <f t="array" ref="DU97">IFERROR(INDEX($Y$3:$Y$66,MATCH(1,($AO$3:$AO$66=$AR97&amp;$AQ97)*($Z$3:$Z$66=DU$3),0),0),"")</f>
        <v/>
      </c>
      <c r="DV97" s="157" t="str">
        <f t="array" ref="DV97">IFERROR(INDEX($AB$3:$AB$66,MATCH(1,($AO$3:$AO$66=$AR97&amp;$AQ97)*($Z$3:$Z$66=DV$3),0),0),"")</f>
        <v/>
      </c>
      <c r="DW97" s="157" t="str">
        <f t="array" ref="DW97">IFERROR(INDEX($AC$3:$AC$66,MATCH(1,($AO$3:$AO$66=$AR97&amp;$AQ97)*($Z$3:$Z$66=DW$3),0),0),"")</f>
        <v/>
      </c>
      <c r="DX97" s="157" t="str">
        <f t="array" ref="DX97">IFERROR(INDEX($AA$3:$AA$66,MATCH(1,($AO$3:$AO$66=$AR97&amp;$AQ97)*($Z$3:$Z$66=DX$3),0),0),"")</f>
        <v/>
      </c>
      <c r="DY97" s="159" t="str">
        <f t="array" ref="DY97">IFERROR(INDEX($Y$3:$Y$66,MATCH(1,($AO$3:$AO$66=$AR97&amp;$AQ97)*($Z$3:$Z$66=DY$3),0),0),"")</f>
        <v/>
      </c>
      <c r="DZ97" s="157" t="str">
        <f t="array" ref="DZ97">IFERROR(INDEX($AB$3:$AB$66,MATCH(1,($AO$3:$AO$66=$AR97&amp;$AQ97)*($Z$3:$Z$66=DZ$3),0),0),"")</f>
        <v/>
      </c>
      <c r="EA97" s="157" t="str">
        <f t="array" ref="EA97">IFERROR(INDEX($AC$3:$AC$66,MATCH(1,($AO$3:$AO$66=$AR97&amp;$AQ97)*($Z$3:$Z$66=EA$3),0),0),"")</f>
        <v/>
      </c>
      <c r="EB97" s="157" t="str">
        <f t="array" ref="EB97">IFERROR(INDEX($AA$3:$AA$66,MATCH(1,($AO$3:$AO$66=$AR97&amp;$AQ97)*($Z$3:$Z$66=EB$3),0),0),"")</f>
        <v/>
      </c>
      <c r="EC97" s="159" t="str">
        <f t="array" ref="EC97">IFERROR(INDEX($Y$3:$Y$66,MATCH(1,($AO$3:$AO$66=$AR97&amp;$AQ97)*($Z$3:$Z$66=EC$3),0),0),"")</f>
        <v/>
      </c>
      <c r="ED97" s="157" t="str">
        <f t="array" ref="ED97">IFERROR(INDEX($AB$3:$AB$66,MATCH(1,($AO$3:$AO$66=$AR97&amp;$AQ97)*($Z$3:$Z$66=ED$3),0),0),"")</f>
        <v/>
      </c>
      <c r="EE97" s="157" t="str">
        <f t="array" ref="EE97">IFERROR(INDEX($AC$3:$AC$66,MATCH(1,($AO$3:$AO$66=$AR97&amp;$AQ97)*($Z$3:$Z$66=EE$3),0),0),"")</f>
        <v/>
      </c>
      <c r="EF97" s="157" t="str">
        <f t="array" ref="EF97">IFERROR(INDEX($AI$3:$AI$130,MATCH(1,($AP$3:$AP$130=$AR97&amp;$AQ97)*($AH$3:$AH$130=EF$3),0),0),"")</f>
        <v/>
      </c>
      <c r="EG97" s="159" t="str">
        <f t="array" ref="EG97">IFERROR(INDEX($AG$3:$AG$130,MATCH(1,($AP$3:$AP$130=$AR97&amp;$AQ97)*($AH$3:$AH$130=EG$3),0),0),"")</f>
        <v/>
      </c>
      <c r="EH97" s="157" t="str">
        <f t="array" ref="EH97">IFERROR(INDEX($AJ$3:$AJ$130,MATCH(1,($AP$3:$AP$130=$AR97&amp;$AQ97)*($AH$3:$AH$130=EH$3),0),0),"")</f>
        <v/>
      </c>
      <c r="EI97" s="157" t="str">
        <f t="array" ref="EI97">IFERROR(INDEX($AK$3:$AK$130,MATCH(1,($AP$3:$AP$130=$AR97&amp;$AQ97)*($AH$3:$AH$130=EI$3),0),0),"")</f>
        <v/>
      </c>
      <c r="EJ97" s="157" t="str">
        <f t="array" ref="EJ97">IFERROR(INDEX($AI$3:$AI$130,MATCH(1,($AP$3:$AP$130=$AR97&amp;$AQ97)*($AH$3:$AH$130=EJ$3),0),0),"")</f>
        <v/>
      </c>
      <c r="EK97" s="159" t="str">
        <f t="array" ref="EK97">IFERROR(INDEX($AG$3:$AG$130,MATCH(1,($AP$3:$AP$130=$AR97&amp;$AQ97)*($AH$3:$AH$130=EK$3),0),0),"")</f>
        <v/>
      </c>
      <c r="EL97" s="157" t="str">
        <f t="array" ref="EL97">IFERROR(INDEX($AJ$3:$AJ$130,MATCH(1,($AP$3:$AP$130=$AR97&amp;$AQ97)*($AH$3:$AH$130=EL$3),0),0),"")</f>
        <v/>
      </c>
      <c r="EM97" s="157" t="str">
        <f t="array" ref="EM97">IFERROR(INDEX($AK$3:$AK$130,MATCH(1,($AP$3:$AP$130=$AR97&amp;$AQ97)*($AH$3:$AH$130=EM$3),0),0),"")</f>
        <v/>
      </c>
      <c r="EN97" s="157" t="str">
        <f t="array" ref="EN97">IFERROR(INDEX($AI$3:$AI$130,MATCH(1,($AP$3:$AP$130=$AR97&amp;$AQ97)*($AH$3:$AH$130=EN$3),0),0),"")</f>
        <v/>
      </c>
      <c r="EO97" s="159" t="str">
        <f t="array" ref="EO97">IFERROR(INDEX($AG$3:$AG$130,MATCH(1,($AP$3:$AP$130=$AR97&amp;$AQ97)*($AH$3:$AH$130=EO$3),0),0),"")</f>
        <v/>
      </c>
      <c r="EP97" s="157" t="str">
        <f t="array" ref="EP97">IFERROR(INDEX($AJ$3:$AJ$130,MATCH(1,($AP$3:$AP$130=$AR97&amp;$AQ97)*($AH$3:$AH$130=EP$3),0),0),"")</f>
        <v/>
      </c>
      <c r="EQ97" s="157" t="str">
        <f t="array" ref="EQ97">IFERROR(INDEX($AK$3:$AK$130,MATCH(1,($AP$3:$AP$130=$AR97&amp;$AQ97)*($AH$3:$AH$130=EQ$3),0),0),"")</f>
        <v/>
      </c>
      <c r="ER97" s="157" t="str">
        <f t="array" ref="ER97">IFERROR(INDEX($AI$3:$AI$130,MATCH(1,($AP$3:$AP$130=$AR97&amp;$AQ97)*($AH$3:$AH$130=ER$3),0),0),"")</f>
        <v/>
      </c>
      <c r="ES97" s="159" t="str">
        <f t="array" ref="ES97">IFERROR(INDEX($AG$3:$AG$130,MATCH(1,($AP$3:$AP$130=$AR97&amp;$AQ97)*($AH$3:$AH$130=ES$3),0),0),"")</f>
        <v/>
      </c>
      <c r="ET97" s="157" t="str">
        <f t="array" ref="ET97">IFERROR(INDEX($AJ$3:$AJ$130,MATCH(1,($AP$3:$AP$130=$AR97&amp;$AQ97)*($AH$3:$AH$130=ET$3),0),0),"")</f>
        <v/>
      </c>
      <c r="EU97" s="157" t="str">
        <f t="array" ref="EU97">IFERROR(INDEX($AK$3:$AK$130,MATCH(1,($AP$3:$AP$130=$AR97&amp;$AQ97)*($AH$3:$AH$130=EU$3),0),0),"")</f>
        <v/>
      </c>
      <c r="EV97" s="157" t="str">
        <f t="array" ref="EV97">IFERROR(INDEX($AI$3:$AI$130,MATCH(1,($AP$3:$AP$130=$AR97&amp;$AQ97)*($AH$3:$AH$130=EV$3),0),0),"")</f>
        <v/>
      </c>
      <c r="EW97" s="159" t="str">
        <f t="array" ref="EW97">IFERROR(INDEX($AG$3:$AG$130,MATCH(1,($AP$3:$AP$130=$AR97&amp;$AQ97)*($AH$3:$AH$130=EW$3),0),0),"")</f>
        <v/>
      </c>
      <c r="EX97" s="157" t="str">
        <f t="array" ref="EX97">IFERROR(INDEX($AJ$3:$AJ$130,MATCH(1,($AP$3:$AP$130=$AR97&amp;$AQ97)*($AH$3:$AH$130=EX$3),0),0),"")</f>
        <v/>
      </c>
      <c r="EY97" s="157" t="str">
        <f t="array" ref="EY97">IFERROR(INDEX($AK$3:$AK$130,MATCH(1,($AP$3:$AP$130=$AR97&amp;$AQ97)*($AH$3:$AH$130=EY$3),0),0),"")</f>
        <v/>
      </c>
      <c r="EZ97" s="157" t="str">
        <f t="array" ref="EZ97">IFERROR(INDEX($AI$3:$AI$130,MATCH(1,($AP$3:$AP$130=$AR97&amp;$AQ97)*($AH$3:$AH$130=EZ$3),0),0),"")</f>
        <v/>
      </c>
      <c r="FA97" s="159" t="str">
        <f t="array" ref="FA97">IFERROR(INDEX($AG$3:$AG$130,MATCH(1,($AP$3:$AP$130=$AR97&amp;$AQ97)*($AH$3:$AH$130=FA$3),0),0),"")</f>
        <v/>
      </c>
      <c r="FB97" s="157" t="str">
        <f t="array" ref="FB97">IFERROR(INDEX($AJ$3:$AJ$130,MATCH(1,($AP$3:$AP$130=$AR97&amp;$AQ97)*($AH$3:$AH$130=FB$3),0),0),"")</f>
        <v/>
      </c>
      <c r="FC97" s="157" t="str">
        <f t="array" ref="FC97">IFERROR(INDEX($AK$3:$AK$130,MATCH(1,($AP$3:$AP$130=$AR97&amp;$AQ97)*($AH$3:$AH$130=FC$3),0),0),"")</f>
        <v/>
      </c>
      <c r="FD97" s="157" t="str">
        <f t="array" ref="FD97">IFERROR(INDEX($AI$3:$AI$130,MATCH(1,($AP$3:$AP$130=$AR97&amp;$AQ97)*($AH$3:$AH$130=FD$3),0),0),"")</f>
        <v/>
      </c>
      <c r="FE97" s="159" t="str">
        <f t="array" ref="FE97">IFERROR(INDEX($AG$3:$AG$130,MATCH(1,($AP$3:$AP$130=$AR97&amp;$AQ97)*($AH$3:$AH$130=FE$3),0),0),"")</f>
        <v/>
      </c>
      <c r="FF97" s="157" t="str">
        <f t="array" ref="FF97">IFERROR(INDEX($AJ$3:$AJ$130,MATCH(1,($AP$3:$AP$130=$AR97&amp;$AQ97)*($AH$3:$AH$130=FF$3),0),0),"")</f>
        <v/>
      </c>
      <c r="FG97" s="157" t="str">
        <f t="array" ref="FG97">IFERROR(INDEX($AK$3:$AK$130,MATCH(1,($AP$3:$AP$130=$AR97&amp;$AQ97)*($AH$3:$AH$130=FG$3),0),0),"")</f>
        <v/>
      </c>
    </row>
    <row r="98" spans="2:163" ht="13.8" x14ac:dyDescent="0.25">
      <c r="B98" s="155">
        <f>dummy1!O104</f>
        <v>96</v>
      </c>
      <c r="C98" s="156">
        <f>dummy1!P104</f>
        <v>42041</v>
      </c>
      <c r="D98" s="157">
        <f>dummy1!Q104</f>
        <v>0.70833333333333337</v>
      </c>
      <c r="E98" s="155" t="str">
        <f>dummy1!R104</f>
        <v>Court 16</v>
      </c>
      <c r="AE98" s="156"/>
      <c r="AF98" s="156"/>
      <c r="AG98" s="155" t="str">
        <f t="shared" si="71"/>
        <v/>
      </c>
      <c r="AH98" s="155" t="str">
        <f t="shared" si="72"/>
        <v/>
      </c>
      <c r="AI98" s="155" t="str">
        <f t="shared" si="73"/>
        <v/>
      </c>
      <c r="AJ98" s="155" t="str">
        <f t="shared" si="74"/>
        <v/>
      </c>
      <c r="AK98" s="155" t="str">
        <f t="shared" si="75"/>
        <v/>
      </c>
      <c r="AL98" s="154">
        <f>IF(dummy1!B105=dummy1!B104,IF(dummy1!C105&gt;1,AL97,AL97+1),1)</f>
        <v>2</v>
      </c>
      <c r="AP98" s="155" t="str">
        <f t="shared" si="76"/>
        <v>2Court 16</v>
      </c>
      <c r="AQ98" s="155" t="str">
        <f t="shared" si="87"/>
        <v>Court 12</v>
      </c>
      <c r="AR98" s="155">
        <f t="shared" si="86"/>
        <v>6</v>
      </c>
      <c r="AS98" s="155">
        <f t="shared" ca="1" si="78"/>
        <v>12</v>
      </c>
      <c r="AT98" s="155">
        <f t="shared" ca="1" si="79"/>
        <v>0</v>
      </c>
      <c r="AU98" s="155">
        <f t="shared" ca="1" si="80"/>
        <v>0</v>
      </c>
      <c r="AV98" s="155">
        <f t="shared" ca="1" si="81"/>
        <v>0</v>
      </c>
      <c r="AW98" s="155">
        <f t="shared" ca="1" si="82"/>
        <v>0</v>
      </c>
      <c r="AX98" s="155">
        <f t="shared" ca="1" si="83"/>
        <v>0</v>
      </c>
      <c r="AY98" s="155">
        <f t="shared" ca="1" si="84"/>
        <v>0</v>
      </c>
      <c r="AZ98" s="157" t="str">
        <f t="array" aca="1" ref="AZ98" ca="1">IFERROR(INDEX($K$3:$K$18,MATCH(1,($AM$3:$AM$18=$AR98&amp;$AQ98)*($J$3:$J$18=AZ$3),0),0),"")</f>
        <v/>
      </c>
      <c r="BA98" s="159" t="str">
        <f t="array" aca="1" ref="BA98" ca="1">IFERROR(INDEX($I$3:$I$18,MATCH(1,($AM$3:$AM$18=$AR98&amp;$AQ98)*($J$3:$J$18=BA$3),0),0),"")</f>
        <v/>
      </c>
      <c r="BB98" s="157" t="str">
        <f t="array" aca="1" ref="BB98" ca="1">IFERROR(INDEX($L$3:$L$18,MATCH(1,($AM$3:$AM$18=$AR98&amp;$AQ98)*($J$3:$J$18=BB$3),0),0),"")</f>
        <v/>
      </c>
      <c r="BC98" s="157" t="str">
        <f t="array" aca="1" ref="BC98" ca="1">IFERROR(INDEX($M$3:$M$18,MATCH(1,($AM$3:$AM$18=$AR98&amp;$AQ98)*($J$3:$J$18=BC$3),0),0),"")</f>
        <v/>
      </c>
      <c r="BD98" s="157" t="str">
        <f t="array" aca="1" ref="BD98" ca="1">IFERROR(INDEX($K$3:$K$18,MATCH(1,($AM$3:$AM$18=$AR98&amp;$AQ98)*($J$3:$J$18=BD$3),0),0),"")</f>
        <v/>
      </c>
      <c r="BE98" s="159" t="str">
        <f t="array" aca="1" ref="BE98" ca="1">IFERROR(INDEX($I$3:$I$18,MATCH(1,($AM$3:$AM$18=$AR98&amp;$AQ98)*($J$3:$J$18=BE$3),0),0),"")</f>
        <v/>
      </c>
      <c r="BF98" s="157" t="str">
        <f t="array" aca="1" ref="BF98" ca="1">IFERROR(INDEX($L$3:$L$18,MATCH(1,($AM$3:$AM$18=$AR98&amp;$AQ98)*($J$3:$J$18=BF$3),0),0),"")</f>
        <v/>
      </c>
      <c r="BG98" s="157" t="str">
        <f t="array" aca="1" ref="BG98" ca="1">IFERROR(INDEX($M$3:$M$18,MATCH(1,($AM$3:$AM$18=$AR98&amp;$AQ98)*($J$3:$J$18=BG$3),0),0),"")</f>
        <v/>
      </c>
      <c r="BH98" s="157" t="str">
        <f t="array" aca="1" ref="BH98" ca="1">IFERROR(INDEX($K$3:$K$18,MATCH(1,($AM$3:$AM$18=$AR98&amp;$AQ98)*($J$3:$J$18=BH$3),0),0),"")</f>
        <v/>
      </c>
      <c r="BI98" s="159" t="str">
        <f t="array" aca="1" ref="BI98" ca="1">IFERROR(INDEX($I$3:$I$18,MATCH(1,($AM$3:$AM$18=$AR98&amp;$AQ98)*($J$3:$J$18=BI$3),0),0),"")</f>
        <v/>
      </c>
      <c r="BJ98" s="157" t="str">
        <f t="array" aca="1" ref="BJ98" ca="1">IFERROR(INDEX($L$3:$L$18,MATCH(1,($AM$3:$AM$18=$AR98&amp;$AQ98)*($J$3:$J$18=BJ$3),0),0),"")</f>
        <v/>
      </c>
      <c r="BK98" s="157" t="str">
        <f t="array" aca="1" ref="BK98" ca="1">IFERROR(INDEX($M$3:$M$18,MATCH(1,($AM$3:$AM$18=$AR98&amp;$AQ98)*($J$3:$J$18=BK$3),0),0),"")</f>
        <v/>
      </c>
      <c r="BL98" s="157" t="str">
        <f t="array" aca="1" ref="BL98" ca="1">IFERROR(INDEX($K$3:$K$18,MATCH(1,($AM$3:$AM$18=$AR98&amp;$AQ98)*($J$3:$J$18=BL$3),0),0),"")</f>
        <v/>
      </c>
      <c r="BM98" s="159" t="str">
        <f t="array" aca="1" ref="BM98" ca="1">IFERROR(INDEX($I$3:$I$18,MATCH(1,($AM$3:$AM$18=$AR98&amp;$AQ98)*($J$3:$J$18=BM$3),0),0),"")</f>
        <v/>
      </c>
      <c r="BN98" s="157" t="str">
        <f t="array" aca="1" ref="BN98" ca="1">IFERROR(INDEX($L$3:$L$18,MATCH(1,($AM$3:$AM$18=$AR98&amp;$AQ98)*($J$3:$J$18=BN$3),0),0),"")</f>
        <v/>
      </c>
      <c r="BO98" s="157" t="str">
        <f t="array" aca="1" ref="BO98" ca="1">IFERROR(INDEX($M$3:$M$18,MATCH(1,($AM$3:$AM$18=$AR98&amp;$AQ98)*($J$3:$J$18=BO$3),0),0),"")</f>
        <v/>
      </c>
      <c r="BP98" s="157" t="str">
        <f t="array" aca="1" ref="BP98" ca="1">IFERROR(INDEX($K$3:$K$18,MATCH(1,($AM$3:$AM$18=$AR98&amp;$AQ98)*($J$3:$J$18=BP$3),0),0),"")</f>
        <v/>
      </c>
      <c r="BQ98" s="159" t="str">
        <f t="array" aca="1" ref="BQ98" ca="1">IFERROR(INDEX($I$3:$I$18,MATCH(1,($AM$3:$AM$18=$AR98&amp;$AQ98)*($J$3:$J$18=BQ$3),0),0),"")</f>
        <v/>
      </c>
      <c r="BR98" s="157" t="str">
        <f t="array" aca="1" ref="BR98" ca="1">IFERROR(INDEX($L$3:$L$18,MATCH(1,($AM$3:$AM$18=$AR98&amp;$AQ98)*($J$3:$J$18=BR$3),0),0),"")</f>
        <v/>
      </c>
      <c r="BS98" s="157" t="str">
        <f t="array" aca="1" ref="BS98" ca="1">IFERROR(INDEX($M$3:$M$18,MATCH(1,($AM$3:$AM$18=$AR98&amp;$AQ98)*($J$3:$J$18=BS$3),0),0),"")</f>
        <v/>
      </c>
      <c r="BT98" s="157" t="str">
        <f t="array" aca="1" ref="BT98" ca="1">IFERROR(INDEX($K$3:$K$18,MATCH(1,($AM$3:$AM$18=$AR98&amp;$AQ98)*($J$3:$J$18=BT$3),0),0),"")</f>
        <v/>
      </c>
      <c r="BU98" s="159" t="str">
        <f t="array" aca="1" ref="BU98" ca="1">IFERROR(INDEX($I$3:$I$18,MATCH(1,($AM$3:$AM$18=$AR98&amp;$AQ98)*($J$3:$J$18=BU$3),0),0),"")</f>
        <v/>
      </c>
      <c r="BV98" s="157" t="str">
        <f t="array" aca="1" ref="BV98" ca="1">IFERROR(INDEX($L$3:$L$18,MATCH(1,($AM$3:$AM$18=$AR98&amp;$AQ98)*($J$3:$J$18=BV$3),0),0),"")</f>
        <v/>
      </c>
      <c r="BW98" s="157" t="str">
        <f t="array" aca="1" ref="BW98" ca="1">IFERROR(INDEX($M$3:$M$18,MATCH(1,($AM$3:$AM$18=$AR98&amp;$AQ98)*($J$3:$J$18=BW$3),0),0),"")</f>
        <v/>
      </c>
      <c r="BX98" s="157" t="str">
        <f t="array" aca="1" ref="BX98" ca="1">IFERROR(INDEX($K$3:$K$18,MATCH(1,($AM$3:$AM$18=$AR98&amp;$AQ98)*($J$3:$J$18=BX$3),0),0),"")</f>
        <v/>
      </c>
      <c r="BY98" s="159" t="str">
        <f t="array" aca="1" ref="BY98" ca="1">IFERROR(INDEX($I$3:$I$18,MATCH(1,($AM$3:$AM$18=$AR98&amp;$AQ98)*($J$3:$J$18=BY$3),0),0),"")</f>
        <v/>
      </c>
      <c r="BZ98" s="157" t="str">
        <f t="array" aca="1" ref="BZ98" ca="1">IFERROR(INDEX($L$3:$L$18,MATCH(1,($AM$3:$AM$18=$AR98&amp;$AQ98)*($J$3:$J$18=BZ$3),0),0),"")</f>
        <v/>
      </c>
      <c r="CA98" s="157" t="str">
        <f t="array" aca="1" ref="CA98" ca="1">IFERROR(INDEX($M$3:$M$18,MATCH(1,($AM$3:$AM$18=$AR98&amp;$AQ98)*($J$3:$J$18=CA$3),0),0),"")</f>
        <v/>
      </c>
      <c r="CB98" s="157" t="str">
        <f t="array" ref="CB98">IFERROR(INDEX($S$3:$S$34,MATCH(1,($AN$3:$AN$34=$AR98&amp;$AQ98)*($R$3:$R$34=CB$3),0),0),"")</f>
        <v/>
      </c>
      <c r="CC98" s="159" t="str">
        <f t="array" ref="CC98">IFERROR(INDEX($Q$3:$Q$34,MATCH(1,($AN$3:$AN$34=$AR98&amp;$AQ98)*($R$3:$R$34=CC$3),0),0),"")</f>
        <v/>
      </c>
      <c r="CD98" s="157" t="str">
        <f t="array" ref="CD98">IFERROR(INDEX($T$3:$T$34,MATCH(1,($AN$3:$AN$34=$AR98&amp;$AQ98)*($R$3:$R$34=CD$3),0),0),"")</f>
        <v/>
      </c>
      <c r="CE98" s="157" t="str">
        <f t="array" ref="CE98">IFERROR(INDEX($U$3:$U$34,MATCH(1,($AN$3:$AN$34=$AR98&amp;$AQ98)*($R$3:$R$34=CE$3),0),0),"")</f>
        <v/>
      </c>
      <c r="CF98" s="157" t="str">
        <f t="array" ref="CF98">IFERROR(INDEX($S$3:$S$34,MATCH(1,($AN$3:$AN$34=$AR98&amp;$AQ98)*($R$3:$R$34=CF$3),0),0),"")</f>
        <v/>
      </c>
      <c r="CG98" s="159" t="str">
        <f t="array" ref="CG98">IFERROR(INDEX($Q$3:$Q$34,MATCH(1,($AN$3:$AN$34=$AR98&amp;$AQ98)*($R$3:$R$34=CG$3),0),0),"")</f>
        <v/>
      </c>
      <c r="CH98" s="157" t="str">
        <f t="array" ref="CH98">IFERROR(INDEX($T$3:$T$34,MATCH(1,($AN$3:$AN$34=$AR98&amp;$AQ98)*($R$3:$R$34=CH$3),0),0),"")</f>
        <v/>
      </c>
      <c r="CI98" s="157" t="str">
        <f t="array" ref="CI98">IFERROR(INDEX($U$3:$U$34,MATCH(1,($AN$3:$AN$34=$AR98&amp;$AQ98)*($R$3:$R$34=CI$3),0),0),"")</f>
        <v/>
      </c>
      <c r="CJ98" s="157" t="str">
        <f t="array" ref="CJ98">IFERROR(INDEX($S$3:$S$34,MATCH(1,($AN$3:$AN$34=$AR98&amp;$AQ98)*($R$3:$R$34=CJ$3),0),0),"")</f>
        <v/>
      </c>
      <c r="CK98" s="159" t="str">
        <f t="array" ref="CK98">IFERROR(INDEX($Q$3:$Q$34,MATCH(1,($AN$3:$AN$34=$AR98&amp;$AQ98)*($R$3:$R$34=CK$3),0),0),"")</f>
        <v/>
      </c>
      <c r="CL98" s="157" t="str">
        <f t="array" ref="CL98">IFERROR(INDEX($T$3:$T$34,MATCH(1,($AN$3:$AN$34=$AR98&amp;$AQ98)*($R$3:$R$34=CL$3),0),0),"")</f>
        <v/>
      </c>
      <c r="CM98" s="157" t="str">
        <f t="array" ref="CM98">IFERROR(INDEX($U$3:$U$34,MATCH(1,($AN$3:$AN$34=$AR98&amp;$AQ98)*($R$3:$R$34=CM$3),0),0),"")</f>
        <v/>
      </c>
      <c r="CN98" s="157" t="str">
        <f t="array" ref="CN98">IFERROR(INDEX($S$3:$S$34,MATCH(1,($AN$3:$AN$34=$AR98&amp;$AQ98)*($R$3:$R$34=CN$3),0),0),"")</f>
        <v/>
      </c>
      <c r="CO98" s="159" t="str">
        <f t="array" ref="CO98">IFERROR(INDEX($Q$3:$Q$34,MATCH(1,($AN$3:$AN$34=$AR98&amp;$AQ98)*($R$3:$R$34=CO$3),0),0),"")</f>
        <v/>
      </c>
      <c r="CP98" s="157" t="str">
        <f t="array" ref="CP98">IFERROR(INDEX($T$3:$T$34,MATCH(1,($AN$3:$AN$34=$AR98&amp;$AQ98)*($R$3:$R$34=CP$3),0),0),"")</f>
        <v/>
      </c>
      <c r="CQ98" s="157" t="str">
        <f t="array" ref="CQ98">IFERROR(INDEX($U$3:$U$34,MATCH(1,($AN$3:$AN$34=$AR98&amp;$AQ98)*($R$3:$R$34=CQ$3),0),0),"")</f>
        <v/>
      </c>
      <c r="CR98" s="157" t="str">
        <f t="array" ref="CR98">IFERROR(INDEX($S$3:$S$34,MATCH(1,($AN$3:$AN$34=$AR98&amp;$AQ98)*($R$3:$R$34=CR$3),0),0),"")</f>
        <v/>
      </c>
      <c r="CS98" s="159" t="str">
        <f t="array" ref="CS98">IFERROR(INDEX($Q$3:$Q$34,MATCH(1,($AN$3:$AN$34=$AR98&amp;$AQ98)*($R$3:$R$34=CS$3),0),0),"")</f>
        <v/>
      </c>
      <c r="CT98" s="157" t="str">
        <f t="array" ref="CT98">IFERROR(INDEX($T$3:$T$34,MATCH(1,($AN$3:$AN$34=$AR98&amp;$AQ98)*($R$3:$R$34=CT$3),0),0),"")</f>
        <v/>
      </c>
      <c r="CU98" s="157" t="str">
        <f t="array" ref="CU98">IFERROR(INDEX($U$3:$U$34,MATCH(1,($AN$3:$AN$34=$AR98&amp;$AQ98)*($R$3:$R$34=CU$3),0),0),"")</f>
        <v/>
      </c>
      <c r="CV98" s="157" t="str">
        <f t="array" ref="CV98">IFERROR(INDEX($S$3:$S$34,MATCH(1,($AN$3:$AN$34=$AR98&amp;$AQ98)*($R$3:$R$34=CV$3),0),0),"")</f>
        <v/>
      </c>
      <c r="CW98" s="159" t="str">
        <f t="array" ref="CW98">IFERROR(INDEX($Q$3:$Q$34,MATCH(1,($AN$3:$AN$34=$AR98&amp;$AQ98)*($R$3:$R$34=CW$3),0),0),"")</f>
        <v/>
      </c>
      <c r="CX98" s="157" t="str">
        <f t="array" ref="CX98">IFERROR(INDEX($T$3:$T$34,MATCH(1,($AN$3:$AN$34=$AR98&amp;$AQ98)*($R$3:$R$34=CX$3),0),0),"")</f>
        <v/>
      </c>
      <c r="CY98" s="157" t="str">
        <f t="array" ref="CY98">IFERROR(INDEX($U$3:$U$34,MATCH(1,($AN$3:$AN$34=$AR98&amp;$AQ98)*($R$3:$R$34=CY$3),0),0),"")</f>
        <v/>
      </c>
      <c r="CZ98" s="157" t="str">
        <f t="array" ref="CZ98">IFERROR(INDEX($S$3:$S$34,MATCH(1,($AN$3:$AN$34=$AR98&amp;$AQ98)*($R$3:$R$34=CZ$3),0),0),"")</f>
        <v/>
      </c>
      <c r="DA98" s="159" t="str">
        <f t="array" ref="DA98">IFERROR(INDEX($Q$3:$Q$34,MATCH(1,($AN$3:$AN$34=$AR98&amp;$AQ98)*($R$3:$R$34=DA$3),0),0),"")</f>
        <v/>
      </c>
      <c r="DB98" s="157" t="str">
        <f t="array" ref="DB98">IFERROR(INDEX($T$3:$T$34,MATCH(1,($AN$3:$AN$34=$AR98&amp;$AQ98)*($R$3:$R$34=DB$3),0),0),"")</f>
        <v/>
      </c>
      <c r="DC98" s="157" t="str">
        <f t="array" ref="DC98">IFERROR(INDEX($U$3:$U$34,MATCH(1,($AN$3:$AN$34=$AR98&amp;$AQ98)*($R$3:$R$34=DC$3),0),0),"")</f>
        <v/>
      </c>
      <c r="DD98" s="157" t="str">
        <f t="array" ref="DD98">IFERROR(INDEX($AA$3:$AA$66,MATCH(1,($AO$3:$AO$66=$AR98&amp;$AQ98)*($Z$3:$Z$66=DD$3),0),0),"")</f>
        <v/>
      </c>
      <c r="DE98" s="159" t="str">
        <f t="array" ref="DE98">IFERROR(INDEX($Y$3:$Y$66,MATCH(1,($AO$3:$AO$66=$AR98&amp;$AQ98)*($Z$3:$Z$66=DE$3),0),0),"")</f>
        <v/>
      </c>
      <c r="DF98" s="157" t="str">
        <f t="array" ref="DF98">IFERROR(INDEX($AB$3:$AB$66,MATCH(1,($AO$3:$AO$66=$AR98&amp;$AQ98)*($Z$3:$Z$66=DF$3),0),0),"")</f>
        <v/>
      </c>
      <c r="DG98" s="157" t="str">
        <f t="array" ref="DG98">IFERROR(INDEX($AC$3:$AC$66,MATCH(1,($AO$3:$AO$66=$AR98&amp;$AQ98)*($Z$3:$Z$66=DG$3),0),0),"")</f>
        <v/>
      </c>
      <c r="DH98" s="157" t="str">
        <f t="array" ref="DH98">IFERROR(INDEX($AA$3:$AA$66,MATCH(1,($AO$3:$AO$66=$AR98&amp;$AQ98)*($Z$3:$Z$66=DH$3),0),0),"")</f>
        <v/>
      </c>
      <c r="DI98" s="159" t="str">
        <f t="array" ref="DI98">IFERROR(INDEX($Y$3:$Y$66,MATCH(1,($AO$3:$AO$66=$AR98&amp;$AQ98)*($Z$3:$Z$66=DI$3),0),0),"")</f>
        <v/>
      </c>
      <c r="DJ98" s="157" t="str">
        <f t="array" ref="DJ98">IFERROR(INDEX($AB$3:$AB$66,MATCH(1,($AO$3:$AO$66=$AR98&amp;$AQ98)*($Z$3:$Z$66=DJ$3),0),0),"")</f>
        <v/>
      </c>
      <c r="DK98" s="157" t="str">
        <f t="array" ref="DK98">IFERROR(INDEX($AC$3:$AC$66,MATCH(1,($AO$3:$AO$66=$AR98&amp;$AQ98)*($Z$3:$Z$66=DK$3),0),0),"")</f>
        <v/>
      </c>
      <c r="DL98" s="157" t="str">
        <f t="array" ref="DL98">IFERROR(INDEX($AA$3:$AA$66,MATCH(1,($AO$3:$AO$66=$AR98&amp;$AQ98)*($Z$3:$Z$66=DL$3),0),0),"")</f>
        <v/>
      </c>
      <c r="DM98" s="159" t="str">
        <f t="array" ref="DM98">IFERROR(INDEX($Y$3:$Y$66,MATCH(1,($AO$3:$AO$66=$AR98&amp;$AQ98)*($Z$3:$Z$66=DM$3),0),0),"")</f>
        <v/>
      </c>
      <c r="DN98" s="157" t="str">
        <f t="array" ref="DN98">IFERROR(INDEX($AB$3:$AB$66,MATCH(1,($AO$3:$AO$66=$AR98&amp;$AQ98)*($Z$3:$Z$66=DN$3),0),0),"")</f>
        <v/>
      </c>
      <c r="DO98" s="157" t="str">
        <f t="array" ref="DO98">IFERROR(INDEX($AC$3:$AC$66,MATCH(1,($AO$3:$AO$66=$AR98&amp;$AQ98)*($Z$3:$Z$66=DO$3),0),0),"")</f>
        <v/>
      </c>
      <c r="DP98" s="157" t="str">
        <f t="array" ref="DP98">IFERROR(INDEX($AA$3:$AA$66,MATCH(1,($AO$3:$AO$66=$AR98&amp;$AQ98)*($Z$3:$Z$66=DP$3),0),0),"")</f>
        <v/>
      </c>
      <c r="DQ98" s="159" t="str">
        <f t="array" ref="DQ98">IFERROR(INDEX($Y$3:$Y$66,MATCH(1,($AO$3:$AO$66=$AR98&amp;$AQ98)*($Z$3:$Z$66=DQ$3),0),0),"")</f>
        <v/>
      </c>
      <c r="DR98" s="157" t="str">
        <f t="array" ref="DR98">IFERROR(INDEX($AB$3:$AB$66,MATCH(1,($AO$3:$AO$66=$AR98&amp;$AQ98)*($Z$3:$Z$66=DR$3),0),0),"")</f>
        <v/>
      </c>
      <c r="DS98" s="157" t="str">
        <f t="array" ref="DS98">IFERROR(INDEX($AC$3:$AC$66,MATCH(1,($AO$3:$AO$66=$AR98&amp;$AQ98)*($Z$3:$Z$66=DS$3),0),0),"")</f>
        <v/>
      </c>
      <c r="DT98" s="157" t="str">
        <f t="array" ref="DT98">IFERROR(INDEX($AA$3:$AA$66,MATCH(1,($AO$3:$AO$66=$AR98&amp;$AQ98)*($Z$3:$Z$66=DT$3),0),0),"")</f>
        <v/>
      </c>
      <c r="DU98" s="159" t="str">
        <f t="array" ref="DU98">IFERROR(INDEX($Y$3:$Y$66,MATCH(1,($AO$3:$AO$66=$AR98&amp;$AQ98)*($Z$3:$Z$66=DU$3),0),0),"")</f>
        <v/>
      </c>
      <c r="DV98" s="157" t="str">
        <f t="array" ref="DV98">IFERROR(INDEX($AB$3:$AB$66,MATCH(1,($AO$3:$AO$66=$AR98&amp;$AQ98)*($Z$3:$Z$66=DV$3),0),0),"")</f>
        <v/>
      </c>
      <c r="DW98" s="157" t="str">
        <f t="array" ref="DW98">IFERROR(INDEX($AC$3:$AC$66,MATCH(1,($AO$3:$AO$66=$AR98&amp;$AQ98)*($Z$3:$Z$66=DW$3),0),0),"")</f>
        <v/>
      </c>
      <c r="DX98" s="157" t="str">
        <f t="array" ref="DX98">IFERROR(INDEX($AA$3:$AA$66,MATCH(1,($AO$3:$AO$66=$AR98&amp;$AQ98)*($Z$3:$Z$66=DX$3),0),0),"")</f>
        <v/>
      </c>
      <c r="DY98" s="159" t="str">
        <f t="array" ref="DY98">IFERROR(INDEX($Y$3:$Y$66,MATCH(1,($AO$3:$AO$66=$AR98&amp;$AQ98)*($Z$3:$Z$66=DY$3),0),0),"")</f>
        <v/>
      </c>
      <c r="DZ98" s="157" t="str">
        <f t="array" ref="DZ98">IFERROR(INDEX($AB$3:$AB$66,MATCH(1,($AO$3:$AO$66=$AR98&amp;$AQ98)*($Z$3:$Z$66=DZ$3),0),0),"")</f>
        <v/>
      </c>
      <c r="EA98" s="157" t="str">
        <f t="array" ref="EA98">IFERROR(INDEX($AC$3:$AC$66,MATCH(1,($AO$3:$AO$66=$AR98&amp;$AQ98)*($Z$3:$Z$66=EA$3),0),0),"")</f>
        <v/>
      </c>
      <c r="EB98" s="157" t="str">
        <f t="array" ref="EB98">IFERROR(INDEX($AA$3:$AA$66,MATCH(1,($AO$3:$AO$66=$AR98&amp;$AQ98)*($Z$3:$Z$66=EB$3),0),0),"")</f>
        <v/>
      </c>
      <c r="EC98" s="159" t="str">
        <f t="array" ref="EC98">IFERROR(INDEX($Y$3:$Y$66,MATCH(1,($AO$3:$AO$66=$AR98&amp;$AQ98)*($Z$3:$Z$66=EC$3),0),0),"")</f>
        <v/>
      </c>
      <c r="ED98" s="157" t="str">
        <f t="array" ref="ED98">IFERROR(INDEX($AB$3:$AB$66,MATCH(1,($AO$3:$AO$66=$AR98&amp;$AQ98)*($Z$3:$Z$66=ED$3),0),0),"")</f>
        <v/>
      </c>
      <c r="EE98" s="157" t="str">
        <f t="array" ref="EE98">IFERROR(INDEX($AC$3:$AC$66,MATCH(1,($AO$3:$AO$66=$AR98&amp;$AQ98)*($Z$3:$Z$66=EE$3),0),0),"")</f>
        <v/>
      </c>
      <c r="EF98" s="157" t="str">
        <f t="array" ref="EF98">IFERROR(INDEX($AI$3:$AI$130,MATCH(1,($AP$3:$AP$130=$AR98&amp;$AQ98)*($AH$3:$AH$130=EF$3),0),0),"")</f>
        <v/>
      </c>
      <c r="EG98" s="159" t="str">
        <f t="array" ref="EG98">IFERROR(INDEX($AG$3:$AG$130,MATCH(1,($AP$3:$AP$130=$AR98&amp;$AQ98)*($AH$3:$AH$130=EG$3),0),0),"")</f>
        <v/>
      </c>
      <c r="EH98" s="157" t="str">
        <f t="array" ref="EH98">IFERROR(INDEX($AJ$3:$AJ$130,MATCH(1,($AP$3:$AP$130=$AR98&amp;$AQ98)*($AH$3:$AH$130=EH$3),0),0),"")</f>
        <v/>
      </c>
      <c r="EI98" s="157" t="str">
        <f t="array" ref="EI98">IFERROR(INDEX($AK$3:$AK$130,MATCH(1,($AP$3:$AP$130=$AR98&amp;$AQ98)*($AH$3:$AH$130=EI$3),0),0),"")</f>
        <v/>
      </c>
      <c r="EJ98" s="157" t="str">
        <f t="array" ref="EJ98">IFERROR(INDEX($AI$3:$AI$130,MATCH(1,($AP$3:$AP$130=$AR98&amp;$AQ98)*($AH$3:$AH$130=EJ$3),0),0),"")</f>
        <v/>
      </c>
      <c r="EK98" s="159" t="str">
        <f t="array" ref="EK98">IFERROR(INDEX($AG$3:$AG$130,MATCH(1,($AP$3:$AP$130=$AR98&amp;$AQ98)*($AH$3:$AH$130=EK$3),0),0),"")</f>
        <v/>
      </c>
      <c r="EL98" s="157" t="str">
        <f t="array" ref="EL98">IFERROR(INDEX($AJ$3:$AJ$130,MATCH(1,($AP$3:$AP$130=$AR98&amp;$AQ98)*($AH$3:$AH$130=EL$3),0),0),"")</f>
        <v/>
      </c>
      <c r="EM98" s="157" t="str">
        <f t="array" ref="EM98">IFERROR(INDEX($AK$3:$AK$130,MATCH(1,($AP$3:$AP$130=$AR98&amp;$AQ98)*($AH$3:$AH$130=EM$3),0),0),"")</f>
        <v/>
      </c>
      <c r="EN98" s="157" t="str">
        <f t="array" ref="EN98">IFERROR(INDEX($AI$3:$AI$130,MATCH(1,($AP$3:$AP$130=$AR98&amp;$AQ98)*($AH$3:$AH$130=EN$3),0),0),"")</f>
        <v/>
      </c>
      <c r="EO98" s="159" t="str">
        <f t="array" ref="EO98">IFERROR(INDEX($AG$3:$AG$130,MATCH(1,($AP$3:$AP$130=$AR98&amp;$AQ98)*($AH$3:$AH$130=EO$3),0),0),"")</f>
        <v/>
      </c>
      <c r="EP98" s="157" t="str">
        <f t="array" ref="EP98">IFERROR(INDEX($AJ$3:$AJ$130,MATCH(1,($AP$3:$AP$130=$AR98&amp;$AQ98)*($AH$3:$AH$130=EP$3),0),0),"")</f>
        <v/>
      </c>
      <c r="EQ98" s="157" t="str">
        <f t="array" ref="EQ98">IFERROR(INDEX($AK$3:$AK$130,MATCH(1,($AP$3:$AP$130=$AR98&amp;$AQ98)*($AH$3:$AH$130=EQ$3),0),0),"")</f>
        <v/>
      </c>
      <c r="ER98" s="157" t="str">
        <f t="array" ref="ER98">IFERROR(INDEX($AI$3:$AI$130,MATCH(1,($AP$3:$AP$130=$AR98&amp;$AQ98)*($AH$3:$AH$130=ER$3),0),0),"")</f>
        <v/>
      </c>
      <c r="ES98" s="159" t="str">
        <f t="array" ref="ES98">IFERROR(INDEX($AG$3:$AG$130,MATCH(1,($AP$3:$AP$130=$AR98&amp;$AQ98)*($AH$3:$AH$130=ES$3),0),0),"")</f>
        <v/>
      </c>
      <c r="ET98" s="157" t="str">
        <f t="array" ref="ET98">IFERROR(INDEX($AJ$3:$AJ$130,MATCH(1,($AP$3:$AP$130=$AR98&amp;$AQ98)*($AH$3:$AH$130=ET$3),0),0),"")</f>
        <v/>
      </c>
      <c r="EU98" s="157" t="str">
        <f t="array" ref="EU98">IFERROR(INDEX($AK$3:$AK$130,MATCH(1,($AP$3:$AP$130=$AR98&amp;$AQ98)*($AH$3:$AH$130=EU$3),0),0),"")</f>
        <v/>
      </c>
      <c r="EV98" s="157" t="str">
        <f t="array" ref="EV98">IFERROR(INDEX($AI$3:$AI$130,MATCH(1,($AP$3:$AP$130=$AR98&amp;$AQ98)*($AH$3:$AH$130=EV$3),0),0),"")</f>
        <v/>
      </c>
      <c r="EW98" s="159" t="str">
        <f t="array" ref="EW98">IFERROR(INDEX($AG$3:$AG$130,MATCH(1,($AP$3:$AP$130=$AR98&amp;$AQ98)*($AH$3:$AH$130=EW$3),0),0),"")</f>
        <v/>
      </c>
      <c r="EX98" s="157" t="str">
        <f t="array" ref="EX98">IFERROR(INDEX($AJ$3:$AJ$130,MATCH(1,($AP$3:$AP$130=$AR98&amp;$AQ98)*($AH$3:$AH$130=EX$3),0),0),"")</f>
        <v/>
      </c>
      <c r="EY98" s="157" t="str">
        <f t="array" ref="EY98">IFERROR(INDEX($AK$3:$AK$130,MATCH(1,($AP$3:$AP$130=$AR98&amp;$AQ98)*($AH$3:$AH$130=EY$3),0),0),"")</f>
        <v/>
      </c>
      <c r="EZ98" s="157" t="str">
        <f t="array" ref="EZ98">IFERROR(INDEX($AI$3:$AI$130,MATCH(1,($AP$3:$AP$130=$AR98&amp;$AQ98)*($AH$3:$AH$130=EZ$3),0),0),"")</f>
        <v/>
      </c>
      <c r="FA98" s="159" t="str">
        <f t="array" ref="FA98">IFERROR(INDEX($AG$3:$AG$130,MATCH(1,($AP$3:$AP$130=$AR98&amp;$AQ98)*($AH$3:$AH$130=FA$3),0),0),"")</f>
        <v/>
      </c>
      <c r="FB98" s="157" t="str">
        <f t="array" ref="FB98">IFERROR(INDEX($AJ$3:$AJ$130,MATCH(1,($AP$3:$AP$130=$AR98&amp;$AQ98)*($AH$3:$AH$130=FB$3),0),0),"")</f>
        <v/>
      </c>
      <c r="FC98" s="157" t="str">
        <f t="array" ref="FC98">IFERROR(INDEX($AK$3:$AK$130,MATCH(1,($AP$3:$AP$130=$AR98&amp;$AQ98)*($AH$3:$AH$130=FC$3),0),0),"")</f>
        <v/>
      </c>
      <c r="FD98" s="157" t="str">
        <f t="array" ref="FD98">IFERROR(INDEX($AI$3:$AI$130,MATCH(1,($AP$3:$AP$130=$AR98&amp;$AQ98)*($AH$3:$AH$130=FD$3),0),0),"")</f>
        <v/>
      </c>
      <c r="FE98" s="159" t="str">
        <f t="array" ref="FE98">IFERROR(INDEX($AG$3:$AG$130,MATCH(1,($AP$3:$AP$130=$AR98&amp;$AQ98)*($AH$3:$AH$130=FE$3),0),0),"")</f>
        <v/>
      </c>
      <c r="FF98" s="157" t="str">
        <f t="array" ref="FF98">IFERROR(INDEX($AJ$3:$AJ$130,MATCH(1,($AP$3:$AP$130=$AR98&amp;$AQ98)*($AH$3:$AH$130=FF$3),0),0),"")</f>
        <v/>
      </c>
      <c r="FG98" s="157" t="str">
        <f t="array" ref="FG98">IFERROR(INDEX($AK$3:$AK$130,MATCH(1,($AP$3:$AP$130=$AR98&amp;$AQ98)*($AH$3:$AH$130=FG$3),0),0),"")</f>
        <v/>
      </c>
    </row>
    <row r="99" spans="2:163" ht="13.8" x14ac:dyDescent="0.25">
      <c r="B99" s="155">
        <f>dummy1!O105</f>
        <v>97</v>
      </c>
      <c r="C99" s="156">
        <f>dummy1!P105</f>
        <v>42041</v>
      </c>
      <c r="D99" s="157">
        <f>dummy1!Q105</f>
        <v>0.79166666666666674</v>
      </c>
      <c r="E99" s="155" t="str">
        <f>dummy1!R105</f>
        <v>Court 1</v>
      </c>
      <c r="AE99" s="156"/>
      <c r="AF99" s="156"/>
      <c r="AG99" s="155" t="str">
        <f t="shared" si="71"/>
        <v/>
      </c>
      <c r="AH99" s="155" t="str">
        <f t="shared" si="72"/>
        <v/>
      </c>
      <c r="AI99" s="155" t="str">
        <f t="shared" si="73"/>
        <v/>
      </c>
      <c r="AJ99" s="155" t="str">
        <f t="shared" si="74"/>
        <v/>
      </c>
      <c r="AK99" s="155" t="str">
        <f t="shared" si="75"/>
        <v/>
      </c>
      <c r="AL99" s="154">
        <f>IF(dummy1!B106=dummy1!B105,IF(dummy1!C106&gt;1,AL98,AL98+1),1)</f>
        <v>3</v>
      </c>
      <c r="AP99" s="155" t="str">
        <f t="shared" si="76"/>
        <v>3Court 1</v>
      </c>
      <c r="AQ99" s="155" t="str">
        <f t="shared" si="87"/>
        <v>Court 12</v>
      </c>
      <c r="AR99" s="155">
        <f t="shared" si="86"/>
        <v>7</v>
      </c>
      <c r="AS99" s="155">
        <f t="shared" ca="1" si="78"/>
        <v>12</v>
      </c>
      <c r="AT99" s="155">
        <f t="shared" ca="1" si="79"/>
        <v>0</v>
      </c>
      <c r="AU99" s="155">
        <f t="shared" ca="1" si="80"/>
        <v>0</v>
      </c>
      <c r="AV99" s="155">
        <f t="shared" ca="1" si="81"/>
        <v>0</v>
      </c>
      <c r="AW99" s="155">
        <f t="shared" ca="1" si="82"/>
        <v>0</v>
      </c>
      <c r="AX99" s="155">
        <f t="shared" ca="1" si="83"/>
        <v>0</v>
      </c>
      <c r="AY99" s="155">
        <f t="shared" ca="1" si="84"/>
        <v>0</v>
      </c>
      <c r="AZ99" s="157" t="str">
        <f t="array" aca="1" ref="AZ99" ca="1">IFERROR(INDEX($K$3:$K$18,MATCH(1,($AM$3:$AM$18=$AR99&amp;$AQ99)*($J$3:$J$18=AZ$3),0),0),"")</f>
        <v/>
      </c>
      <c r="BA99" s="159" t="str">
        <f t="array" aca="1" ref="BA99" ca="1">IFERROR(INDEX($I$3:$I$18,MATCH(1,($AM$3:$AM$18=$AR99&amp;$AQ99)*($J$3:$J$18=BA$3),0),0),"")</f>
        <v/>
      </c>
      <c r="BB99" s="157" t="str">
        <f t="array" aca="1" ref="BB99" ca="1">IFERROR(INDEX($L$3:$L$18,MATCH(1,($AM$3:$AM$18=$AR99&amp;$AQ99)*($J$3:$J$18=BB$3),0),0),"")</f>
        <v/>
      </c>
      <c r="BC99" s="157" t="str">
        <f t="array" aca="1" ref="BC99" ca="1">IFERROR(INDEX($M$3:$M$18,MATCH(1,($AM$3:$AM$18=$AR99&amp;$AQ99)*($J$3:$J$18=BC$3),0),0),"")</f>
        <v/>
      </c>
      <c r="BD99" s="157" t="str">
        <f t="array" aca="1" ref="BD99" ca="1">IFERROR(INDEX($K$3:$K$18,MATCH(1,($AM$3:$AM$18=$AR99&amp;$AQ99)*($J$3:$J$18=BD$3),0),0),"")</f>
        <v/>
      </c>
      <c r="BE99" s="159" t="str">
        <f t="array" aca="1" ref="BE99" ca="1">IFERROR(INDEX($I$3:$I$18,MATCH(1,($AM$3:$AM$18=$AR99&amp;$AQ99)*($J$3:$J$18=BE$3),0),0),"")</f>
        <v/>
      </c>
      <c r="BF99" s="157" t="str">
        <f t="array" aca="1" ref="BF99" ca="1">IFERROR(INDEX($L$3:$L$18,MATCH(1,($AM$3:$AM$18=$AR99&amp;$AQ99)*($J$3:$J$18=BF$3),0),0),"")</f>
        <v/>
      </c>
      <c r="BG99" s="157" t="str">
        <f t="array" aca="1" ref="BG99" ca="1">IFERROR(INDEX($M$3:$M$18,MATCH(1,($AM$3:$AM$18=$AR99&amp;$AQ99)*($J$3:$J$18=BG$3),0),0),"")</f>
        <v/>
      </c>
      <c r="BH99" s="157" t="str">
        <f t="array" aca="1" ref="BH99" ca="1">IFERROR(INDEX($K$3:$K$18,MATCH(1,($AM$3:$AM$18=$AR99&amp;$AQ99)*($J$3:$J$18=BH$3),0),0),"")</f>
        <v/>
      </c>
      <c r="BI99" s="159" t="str">
        <f t="array" aca="1" ref="BI99" ca="1">IFERROR(INDEX($I$3:$I$18,MATCH(1,($AM$3:$AM$18=$AR99&amp;$AQ99)*($J$3:$J$18=BI$3),0),0),"")</f>
        <v/>
      </c>
      <c r="BJ99" s="157" t="str">
        <f t="array" aca="1" ref="BJ99" ca="1">IFERROR(INDEX($L$3:$L$18,MATCH(1,($AM$3:$AM$18=$AR99&amp;$AQ99)*($J$3:$J$18=BJ$3),0),0),"")</f>
        <v/>
      </c>
      <c r="BK99" s="157" t="str">
        <f t="array" aca="1" ref="BK99" ca="1">IFERROR(INDEX($M$3:$M$18,MATCH(1,($AM$3:$AM$18=$AR99&amp;$AQ99)*($J$3:$J$18=BK$3),0),0),"")</f>
        <v/>
      </c>
      <c r="BL99" s="157" t="str">
        <f t="array" aca="1" ref="BL99" ca="1">IFERROR(INDEX($K$3:$K$18,MATCH(1,($AM$3:$AM$18=$AR99&amp;$AQ99)*($J$3:$J$18=BL$3),0),0),"")</f>
        <v/>
      </c>
      <c r="BM99" s="159" t="str">
        <f t="array" aca="1" ref="BM99" ca="1">IFERROR(INDEX($I$3:$I$18,MATCH(1,($AM$3:$AM$18=$AR99&amp;$AQ99)*($J$3:$J$18=BM$3),0),0),"")</f>
        <v/>
      </c>
      <c r="BN99" s="157" t="str">
        <f t="array" aca="1" ref="BN99" ca="1">IFERROR(INDEX($L$3:$L$18,MATCH(1,($AM$3:$AM$18=$AR99&amp;$AQ99)*($J$3:$J$18=BN$3),0),0),"")</f>
        <v/>
      </c>
      <c r="BO99" s="157" t="str">
        <f t="array" aca="1" ref="BO99" ca="1">IFERROR(INDEX($M$3:$M$18,MATCH(1,($AM$3:$AM$18=$AR99&amp;$AQ99)*($J$3:$J$18=BO$3),0),0),"")</f>
        <v/>
      </c>
      <c r="BP99" s="157" t="str">
        <f t="array" aca="1" ref="BP99" ca="1">IFERROR(INDEX($K$3:$K$18,MATCH(1,($AM$3:$AM$18=$AR99&amp;$AQ99)*($J$3:$J$18=BP$3),0),0),"")</f>
        <v/>
      </c>
      <c r="BQ99" s="159" t="str">
        <f t="array" aca="1" ref="BQ99" ca="1">IFERROR(INDEX($I$3:$I$18,MATCH(1,($AM$3:$AM$18=$AR99&amp;$AQ99)*($J$3:$J$18=BQ$3),0),0),"")</f>
        <v/>
      </c>
      <c r="BR99" s="157" t="str">
        <f t="array" aca="1" ref="BR99" ca="1">IFERROR(INDEX($L$3:$L$18,MATCH(1,($AM$3:$AM$18=$AR99&amp;$AQ99)*($J$3:$J$18=BR$3),0),0),"")</f>
        <v/>
      </c>
      <c r="BS99" s="157" t="str">
        <f t="array" aca="1" ref="BS99" ca="1">IFERROR(INDEX($M$3:$M$18,MATCH(1,($AM$3:$AM$18=$AR99&amp;$AQ99)*($J$3:$J$18=BS$3),0),0),"")</f>
        <v/>
      </c>
      <c r="BT99" s="157" t="str">
        <f t="array" aca="1" ref="BT99" ca="1">IFERROR(INDEX($K$3:$K$18,MATCH(1,($AM$3:$AM$18=$AR99&amp;$AQ99)*($J$3:$J$18=BT$3),0),0),"")</f>
        <v/>
      </c>
      <c r="BU99" s="159" t="str">
        <f t="array" aca="1" ref="BU99" ca="1">IFERROR(INDEX($I$3:$I$18,MATCH(1,($AM$3:$AM$18=$AR99&amp;$AQ99)*($J$3:$J$18=BU$3),0),0),"")</f>
        <v/>
      </c>
      <c r="BV99" s="157" t="str">
        <f t="array" aca="1" ref="BV99" ca="1">IFERROR(INDEX($L$3:$L$18,MATCH(1,($AM$3:$AM$18=$AR99&amp;$AQ99)*($J$3:$J$18=BV$3),0),0),"")</f>
        <v/>
      </c>
      <c r="BW99" s="157" t="str">
        <f t="array" aca="1" ref="BW99" ca="1">IFERROR(INDEX($M$3:$M$18,MATCH(1,($AM$3:$AM$18=$AR99&amp;$AQ99)*($J$3:$J$18=BW$3),0),0),"")</f>
        <v/>
      </c>
      <c r="BX99" s="157" t="str">
        <f t="array" aca="1" ref="BX99" ca="1">IFERROR(INDEX($K$3:$K$18,MATCH(1,($AM$3:$AM$18=$AR99&amp;$AQ99)*($J$3:$J$18=BX$3),0),0),"")</f>
        <v/>
      </c>
      <c r="BY99" s="159" t="str">
        <f t="array" aca="1" ref="BY99" ca="1">IFERROR(INDEX($I$3:$I$18,MATCH(1,($AM$3:$AM$18=$AR99&amp;$AQ99)*($J$3:$J$18=BY$3),0),0),"")</f>
        <v/>
      </c>
      <c r="BZ99" s="157" t="str">
        <f t="array" aca="1" ref="BZ99" ca="1">IFERROR(INDEX($L$3:$L$18,MATCH(1,($AM$3:$AM$18=$AR99&amp;$AQ99)*($J$3:$J$18=BZ$3),0),0),"")</f>
        <v/>
      </c>
      <c r="CA99" s="157" t="str">
        <f t="array" aca="1" ref="CA99" ca="1">IFERROR(INDEX($M$3:$M$18,MATCH(1,($AM$3:$AM$18=$AR99&amp;$AQ99)*($J$3:$J$18=CA$3),0),0),"")</f>
        <v/>
      </c>
      <c r="CB99" s="157" t="str">
        <f t="array" ref="CB99">IFERROR(INDEX($S$3:$S$34,MATCH(1,($AN$3:$AN$34=$AR99&amp;$AQ99)*($R$3:$R$34=CB$3),0),0),"")</f>
        <v/>
      </c>
      <c r="CC99" s="159" t="str">
        <f t="array" ref="CC99">IFERROR(INDEX($Q$3:$Q$34,MATCH(1,($AN$3:$AN$34=$AR99&amp;$AQ99)*($R$3:$R$34=CC$3),0),0),"")</f>
        <v/>
      </c>
      <c r="CD99" s="157" t="str">
        <f t="array" ref="CD99">IFERROR(INDEX($T$3:$T$34,MATCH(1,($AN$3:$AN$34=$AR99&amp;$AQ99)*($R$3:$R$34=CD$3),0),0),"")</f>
        <v/>
      </c>
      <c r="CE99" s="157" t="str">
        <f t="array" ref="CE99">IFERROR(INDEX($U$3:$U$34,MATCH(1,($AN$3:$AN$34=$AR99&amp;$AQ99)*($R$3:$R$34=CE$3),0),0),"")</f>
        <v/>
      </c>
      <c r="CF99" s="157" t="str">
        <f t="array" ref="CF99">IFERROR(INDEX($S$3:$S$34,MATCH(1,($AN$3:$AN$34=$AR99&amp;$AQ99)*($R$3:$R$34=CF$3),0),0),"")</f>
        <v/>
      </c>
      <c r="CG99" s="159" t="str">
        <f t="array" ref="CG99">IFERROR(INDEX($Q$3:$Q$34,MATCH(1,($AN$3:$AN$34=$AR99&amp;$AQ99)*($R$3:$R$34=CG$3),0),0),"")</f>
        <v/>
      </c>
      <c r="CH99" s="157" t="str">
        <f t="array" ref="CH99">IFERROR(INDEX($T$3:$T$34,MATCH(1,($AN$3:$AN$34=$AR99&amp;$AQ99)*($R$3:$R$34=CH$3),0),0),"")</f>
        <v/>
      </c>
      <c r="CI99" s="157" t="str">
        <f t="array" ref="CI99">IFERROR(INDEX($U$3:$U$34,MATCH(1,($AN$3:$AN$34=$AR99&amp;$AQ99)*($R$3:$R$34=CI$3),0),0),"")</f>
        <v/>
      </c>
      <c r="CJ99" s="157" t="str">
        <f t="array" ref="CJ99">IFERROR(INDEX($S$3:$S$34,MATCH(1,($AN$3:$AN$34=$AR99&amp;$AQ99)*($R$3:$R$34=CJ$3),0),0),"")</f>
        <v/>
      </c>
      <c r="CK99" s="159" t="str">
        <f t="array" ref="CK99">IFERROR(INDEX($Q$3:$Q$34,MATCH(1,($AN$3:$AN$34=$AR99&amp;$AQ99)*($R$3:$R$34=CK$3),0),0),"")</f>
        <v/>
      </c>
      <c r="CL99" s="157" t="str">
        <f t="array" ref="CL99">IFERROR(INDEX($T$3:$T$34,MATCH(1,($AN$3:$AN$34=$AR99&amp;$AQ99)*($R$3:$R$34=CL$3),0),0),"")</f>
        <v/>
      </c>
      <c r="CM99" s="157" t="str">
        <f t="array" ref="CM99">IFERROR(INDEX($U$3:$U$34,MATCH(1,($AN$3:$AN$34=$AR99&amp;$AQ99)*($R$3:$R$34=CM$3),0),0),"")</f>
        <v/>
      </c>
      <c r="CN99" s="157" t="str">
        <f t="array" ref="CN99">IFERROR(INDEX($S$3:$S$34,MATCH(1,($AN$3:$AN$34=$AR99&amp;$AQ99)*($R$3:$R$34=CN$3),0),0),"")</f>
        <v/>
      </c>
      <c r="CO99" s="159" t="str">
        <f t="array" ref="CO99">IFERROR(INDEX($Q$3:$Q$34,MATCH(1,($AN$3:$AN$34=$AR99&amp;$AQ99)*($R$3:$R$34=CO$3),0),0),"")</f>
        <v/>
      </c>
      <c r="CP99" s="157" t="str">
        <f t="array" ref="CP99">IFERROR(INDEX($T$3:$T$34,MATCH(1,($AN$3:$AN$34=$AR99&amp;$AQ99)*($R$3:$R$34=CP$3),0),0),"")</f>
        <v/>
      </c>
      <c r="CQ99" s="157" t="str">
        <f t="array" ref="CQ99">IFERROR(INDEX($U$3:$U$34,MATCH(1,($AN$3:$AN$34=$AR99&amp;$AQ99)*($R$3:$R$34=CQ$3),0),0),"")</f>
        <v/>
      </c>
      <c r="CR99" s="157" t="str">
        <f t="array" ref="CR99">IFERROR(INDEX($S$3:$S$34,MATCH(1,($AN$3:$AN$34=$AR99&amp;$AQ99)*($R$3:$R$34=CR$3),0),0),"")</f>
        <v/>
      </c>
      <c r="CS99" s="159" t="str">
        <f t="array" ref="CS99">IFERROR(INDEX($Q$3:$Q$34,MATCH(1,($AN$3:$AN$34=$AR99&amp;$AQ99)*($R$3:$R$34=CS$3),0),0),"")</f>
        <v/>
      </c>
      <c r="CT99" s="157" t="str">
        <f t="array" ref="CT99">IFERROR(INDEX($T$3:$T$34,MATCH(1,($AN$3:$AN$34=$AR99&amp;$AQ99)*($R$3:$R$34=CT$3),0),0),"")</f>
        <v/>
      </c>
      <c r="CU99" s="157" t="str">
        <f t="array" ref="CU99">IFERROR(INDEX($U$3:$U$34,MATCH(1,($AN$3:$AN$34=$AR99&amp;$AQ99)*($R$3:$R$34=CU$3),0),0),"")</f>
        <v/>
      </c>
      <c r="CV99" s="157" t="str">
        <f t="array" ref="CV99">IFERROR(INDEX($S$3:$S$34,MATCH(1,($AN$3:$AN$34=$AR99&amp;$AQ99)*($R$3:$R$34=CV$3),0),0),"")</f>
        <v/>
      </c>
      <c r="CW99" s="159" t="str">
        <f t="array" ref="CW99">IFERROR(INDEX($Q$3:$Q$34,MATCH(1,($AN$3:$AN$34=$AR99&amp;$AQ99)*($R$3:$R$34=CW$3),0),0),"")</f>
        <v/>
      </c>
      <c r="CX99" s="157" t="str">
        <f t="array" ref="CX99">IFERROR(INDEX($T$3:$T$34,MATCH(1,($AN$3:$AN$34=$AR99&amp;$AQ99)*($R$3:$R$34=CX$3),0),0),"")</f>
        <v/>
      </c>
      <c r="CY99" s="157" t="str">
        <f t="array" ref="CY99">IFERROR(INDEX($U$3:$U$34,MATCH(1,($AN$3:$AN$34=$AR99&amp;$AQ99)*($R$3:$R$34=CY$3),0),0),"")</f>
        <v/>
      </c>
      <c r="CZ99" s="157" t="str">
        <f t="array" ref="CZ99">IFERROR(INDEX($S$3:$S$34,MATCH(1,($AN$3:$AN$34=$AR99&amp;$AQ99)*($R$3:$R$34=CZ$3),0),0),"")</f>
        <v/>
      </c>
      <c r="DA99" s="159" t="str">
        <f t="array" ref="DA99">IFERROR(INDEX($Q$3:$Q$34,MATCH(1,($AN$3:$AN$34=$AR99&amp;$AQ99)*($R$3:$R$34=DA$3),0),0),"")</f>
        <v/>
      </c>
      <c r="DB99" s="157" t="str">
        <f t="array" ref="DB99">IFERROR(INDEX($T$3:$T$34,MATCH(1,($AN$3:$AN$34=$AR99&amp;$AQ99)*($R$3:$R$34=DB$3),0),0),"")</f>
        <v/>
      </c>
      <c r="DC99" s="157" t="str">
        <f t="array" ref="DC99">IFERROR(INDEX($U$3:$U$34,MATCH(1,($AN$3:$AN$34=$AR99&amp;$AQ99)*($R$3:$R$34=DC$3),0),0),"")</f>
        <v/>
      </c>
      <c r="DD99" s="157" t="str">
        <f t="array" ref="DD99">IFERROR(INDEX($AA$3:$AA$66,MATCH(1,($AO$3:$AO$66=$AR99&amp;$AQ99)*($Z$3:$Z$66=DD$3),0),0),"")</f>
        <v/>
      </c>
      <c r="DE99" s="159" t="str">
        <f t="array" ref="DE99">IFERROR(INDEX($Y$3:$Y$66,MATCH(1,($AO$3:$AO$66=$AR99&amp;$AQ99)*($Z$3:$Z$66=DE$3),0),0),"")</f>
        <v/>
      </c>
      <c r="DF99" s="157" t="str">
        <f t="array" ref="DF99">IFERROR(INDEX($AB$3:$AB$66,MATCH(1,($AO$3:$AO$66=$AR99&amp;$AQ99)*($Z$3:$Z$66=DF$3),0),0),"")</f>
        <v/>
      </c>
      <c r="DG99" s="157" t="str">
        <f t="array" ref="DG99">IFERROR(INDEX($AC$3:$AC$66,MATCH(1,($AO$3:$AO$66=$AR99&amp;$AQ99)*($Z$3:$Z$66=DG$3),0),0),"")</f>
        <v/>
      </c>
      <c r="DH99" s="157" t="str">
        <f t="array" ref="DH99">IFERROR(INDEX($AA$3:$AA$66,MATCH(1,($AO$3:$AO$66=$AR99&amp;$AQ99)*($Z$3:$Z$66=DH$3),0),0),"")</f>
        <v/>
      </c>
      <c r="DI99" s="159" t="str">
        <f t="array" ref="DI99">IFERROR(INDEX($Y$3:$Y$66,MATCH(1,($AO$3:$AO$66=$AR99&amp;$AQ99)*($Z$3:$Z$66=DI$3),0),0),"")</f>
        <v/>
      </c>
      <c r="DJ99" s="157" t="str">
        <f t="array" ref="DJ99">IFERROR(INDEX($AB$3:$AB$66,MATCH(1,($AO$3:$AO$66=$AR99&amp;$AQ99)*($Z$3:$Z$66=DJ$3),0),0),"")</f>
        <v/>
      </c>
      <c r="DK99" s="157" t="str">
        <f t="array" ref="DK99">IFERROR(INDEX($AC$3:$AC$66,MATCH(1,($AO$3:$AO$66=$AR99&amp;$AQ99)*($Z$3:$Z$66=DK$3),0),0),"")</f>
        <v/>
      </c>
      <c r="DL99" s="157" t="str">
        <f t="array" ref="DL99">IFERROR(INDEX($AA$3:$AA$66,MATCH(1,($AO$3:$AO$66=$AR99&amp;$AQ99)*($Z$3:$Z$66=DL$3),0),0),"")</f>
        <v/>
      </c>
      <c r="DM99" s="159" t="str">
        <f t="array" ref="DM99">IFERROR(INDEX($Y$3:$Y$66,MATCH(1,($AO$3:$AO$66=$AR99&amp;$AQ99)*($Z$3:$Z$66=DM$3),0),0),"")</f>
        <v/>
      </c>
      <c r="DN99" s="157" t="str">
        <f t="array" ref="DN99">IFERROR(INDEX($AB$3:$AB$66,MATCH(1,($AO$3:$AO$66=$AR99&amp;$AQ99)*($Z$3:$Z$66=DN$3),0),0),"")</f>
        <v/>
      </c>
      <c r="DO99" s="157" t="str">
        <f t="array" ref="DO99">IFERROR(INDEX($AC$3:$AC$66,MATCH(1,($AO$3:$AO$66=$AR99&amp;$AQ99)*($Z$3:$Z$66=DO$3),0),0),"")</f>
        <v/>
      </c>
      <c r="DP99" s="157" t="str">
        <f t="array" ref="DP99">IFERROR(INDEX($AA$3:$AA$66,MATCH(1,($AO$3:$AO$66=$AR99&amp;$AQ99)*($Z$3:$Z$66=DP$3),0),0),"")</f>
        <v/>
      </c>
      <c r="DQ99" s="159" t="str">
        <f t="array" ref="DQ99">IFERROR(INDEX($Y$3:$Y$66,MATCH(1,($AO$3:$AO$66=$AR99&amp;$AQ99)*($Z$3:$Z$66=DQ$3),0),0),"")</f>
        <v/>
      </c>
      <c r="DR99" s="157" t="str">
        <f t="array" ref="DR99">IFERROR(INDEX($AB$3:$AB$66,MATCH(1,($AO$3:$AO$66=$AR99&amp;$AQ99)*($Z$3:$Z$66=DR$3),0),0),"")</f>
        <v/>
      </c>
      <c r="DS99" s="157" t="str">
        <f t="array" ref="DS99">IFERROR(INDEX($AC$3:$AC$66,MATCH(1,($AO$3:$AO$66=$AR99&amp;$AQ99)*($Z$3:$Z$66=DS$3),0),0),"")</f>
        <v/>
      </c>
      <c r="DT99" s="157" t="str">
        <f t="array" ref="DT99">IFERROR(INDEX($AA$3:$AA$66,MATCH(1,($AO$3:$AO$66=$AR99&amp;$AQ99)*($Z$3:$Z$66=DT$3),0),0),"")</f>
        <v/>
      </c>
      <c r="DU99" s="159" t="str">
        <f t="array" ref="DU99">IFERROR(INDEX($Y$3:$Y$66,MATCH(1,($AO$3:$AO$66=$AR99&amp;$AQ99)*($Z$3:$Z$66=DU$3),0),0),"")</f>
        <v/>
      </c>
      <c r="DV99" s="157" t="str">
        <f t="array" ref="DV99">IFERROR(INDEX($AB$3:$AB$66,MATCH(1,($AO$3:$AO$66=$AR99&amp;$AQ99)*($Z$3:$Z$66=DV$3),0),0),"")</f>
        <v/>
      </c>
      <c r="DW99" s="157" t="str">
        <f t="array" ref="DW99">IFERROR(INDEX($AC$3:$AC$66,MATCH(1,($AO$3:$AO$66=$AR99&amp;$AQ99)*($Z$3:$Z$66=DW$3),0),0),"")</f>
        <v/>
      </c>
      <c r="DX99" s="157" t="str">
        <f t="array" ref="DX99">IFERROR(INDEX($AA$3:$AA$66,MATCH(1,($AO$3:$AO$66=$AR99&amp;$AQ99)*($Z$3:$Z$66=DX$3),0),0),"")</f>
        <v/>
      </c>
      <c r="DY99" s="159" t="str">
        <f t="array" ref="DY99">IFERROR(INDEX($Y$3:$Y$66,MATCH(1,($AO$3:$AO$66=$AR99&amp;$AQ99)*($Z$3:$Z$66=DY$3),0),0),"")</f>
        <v/>
      </c>
      <c r="DZ99" s="157" t="str">
        <f t="array" ref="DZ99">IFERROR(INDEX($AB$3:$AB$66,MATCH(1,($AO$3:$AO$66=$AR99&amp;$AQ99)*($Z$3:$Z$66=DZ$3),0),0),"")</f>
        <v/>
      </c>
      <c r="EA99" s="157" t="str">
        <f t="array" ref="EA99">IFERROR(INDEX($AC$3:$AC$66,MATCH(1,($AO$3:$AO$66=$AR99&amp;$AQ99)*($Z$3:$Z$66=EA$3),0),0),"")</f>
        <v/>
      </c>
      <c r="EB99" s="157" t="str">
        <f t="array" ref="EB99">IFERROR(INDEX($AA$3:$AA$66,MATCH(1,($AO$3:$AO$66=$AR99&amp;$AQ99)*($Z$3:$Z$66=EB$3),0),0),"")</f>
        <v/>
      </c>
      <c r="EC99" s="159" t="str">
        <f t="array" ref="EC99">IFERROR(INDEX($Y$3:$Y$66,MATCH(1,($AO$3:$AO$66=$AR99&amp;$AQ99)*($Z$3:$Z$66=EC$3),0),0),"")</f>
        <v/>
      </c>
      <c r="ED99" s="157" t="str">
        <f t="array" ref="ED99">IFERROR(INDEX($AB$3:$AB$66,MATCH(1,($AO$3:$AO$66=$AR99&amp;$AQ99)*($Z$3:$Z$66=ED$3),0),0),"")</f>
        <v/>
      </c>
      <c r="EE99" s="157" t="str">
        <f t="array" ref="EE99">IFERROR(INDEX($AC$3:$AC$66,MATCH(1,($AO$3:$AO$66=$AR99&amp;$AQ99)*($Z$3:$Z$66=EE$3),0),0),"")</f>
        <v/>
      </c>
      <c r="EF99" s="157" t="str">
        <f t="array" ref="EF99">IFERROR(INDEX($AI$3:$AI$130,MATCH(1,($AP$3:$AP$130=$AR99&amp;$AQ99)*($AH$3:$AH$130=EF$3),0),0),"")</f>
        <v/>
      </c>
      <c r="EG99" s="159" t="str">
        <f t="array" ref="EG99">IFERROR(INDEX($AG$3:$AG$130,MATCH(1,($AP$3:$AP$130=$AR99&amp;$AQ99)*($AH$3:$AH$130=EG$3),0),0),"")</f>
        <v/>
      </c>
      <c r="EH99" s="157" t="str">
        <f t="array" ref="EH99">IFERROR(INDEX($AJ$3:$AJ$130,MATCH(1,($AP$3:$AP$130=$AR99&amp;$AQ99)*($AH$3:$AH$130=EH$3),0),0),"")</f>
        <v/>
      </c>
      <c r="EI99" s="157" t="str">
        <f t="array" ref="EI99">IFERROR(INDEX($AK$3:$AK$130,MATCH(1,($AP$3:$AP$130=$AR99&amp;$AQ99)*($AH$3:$AH$130=EI$3),0),0),"")</f>
        <v/>
      </c>
      <c r="EJ99" s="157" t="str">
        <f t="array" ref="EJ99">IFERROR(INDEX($AI$3:$AI$130,MATCH(1,($AP$3:$AP$130=$AR99&amp;$AQ99)*($AH$3:$AH$130=EJ$3),0),0),"")</f>
        <v/>
      </c>
      <c r="EK99" s="159" t="str">
        <f t="array" ref="EK99">IFERROR(INDEX($AG$3:$AG$130,MATCH(1,($AP$3:$AP$130=$AR99&amp;$AQ99)*($AH$3:$AH$130=EK$3),0),0),"")</f>
        <v/>
      </c>
      <c r="EL99" s="157" t="str">
        <f t="array" ref="EL99">IFERROR(INDEX($AJ$3:$AJ$130,MATCH(1,($AP$3:$AP$130=$AR99&amp;$AQ99)*($AH$3:$AH$130=EL$3),0),0),"")</f>
        <v/>
      </c>
      <c r="EM99" s="157" t="str">
        <f t="array" ref="EM99">IFERROR(INDEX($AK$3:$AK$130,MATCH(1,($AP$3:$AP$130=$AR99&amp;$AQ99)*($AH$3:$AH$130=EM$3),0),0),"")</f>
        <v/>
      </c>
      <c r="EN99" s="157" t="str">
        <f t="array" ref="EN99">IFERROR(INDEX($AI$3:$AI$130,MATCH(1,($AP$3:$AP$130=$AR99&amp;$AQ99)*($AH$3:$AH$130=EN$3),0),0),"")</f>
        <v/>
      </c>
      <c r="EO99" s="159" t="str">
        <f t="array" ref="EO99">IFERROR(INDEX($AG$3:$AG$130,MATCH(1,($AP$3:$AP$130=$AR99&amp;$AQ99)*($AH$3:$AH$130=EO$3),0),0),"")</f>
        <v/>
      </c>
      <c r="EP99" s="157" t="str">
        <f t="array" ref="EP99">IFERROR(INDEX($AJ$3:$AJ$130,MATCH(1,($AP$3:$AP$130=$AR99&amp;$AQ99)*($AH$3:$AH$130=EP$3),0),0),"")</f>
        <v/>
      </c>
      <c r="EQ99" s="157" t="str">
        <f t="array" ref="EQ99">IFERROR(INDEX($AK$3:$AK$130,MATCH(1,($AP$3:$AP$130=$AR99&amp;$AQ99)*($AH$3:$AH$130=EQ$3),0),0),"")</f>
        <v/>
      </c>
      <c r="ER99" s="157" t="str">
        <f t="array" ref="ER99">IFERROR(INDEX($AI$3:$AI$130,MATCH(1,($AP$3:$AP$130=$AR99&amp;$AQ99)*($AH$3:$AH$130=ER$3),0),0),"")</f>
        <v/>
      </c>
      <c r="ES99" s="159" t="str">
        <f t="array" ref="ES99">IFERROR(INDEX($AG$3:$AG$130,MATCH(1,($AP$3:$AP$130=$AR99&amp;$AQ99)*($AH$3:$AH$130=ES$3),0),0),"")</f>
        <v/>
      </c>
      <c r="ET99" s="157" t="str">
        <f t="array" ref="ET99">IFERROR(INDEX($AJ$3:$AJ$130,MATCH(1,($AP$3:$AP$130=$AR99&amp;$AQ99)*($AH$3:$AH$130=ET$3),0),0),"")</f>
        <v/>
      </c>
      <c r="EU99" s="157" t="str">
        <f t="array" ref="EU99">IFERROR(INDEX($AK$3:$AK$130,MATCH(1,($AP$3:$AP$130=$AR99&amp;$AQ99)*($AH$3:$AH$130=EU$3),0),0),"")</f>
        <v/>
      </c>
      <c r="EV99" s="157" t="str">
        <f t="array" ref="EV99">IFERROR(INDEX($AI$3:$AI$130,MATCH(1,($AP$3:$AP$130=$AR99&amp;$AQ99)*($AH$3:$AH$130=EV$3),0),0),"")</f>
        <v/>
      </c>
      <c r="EW99" s="159" t="str">
        <f t="array" ref="EW99">IFERROR(INDEX($AG$3:$AG$130,MATCH(1,($AP$3:$AP$130=$AR99&amp;$AQ99)*($AH$3:$AH$130=EW$3),0),0),"")</f>
        <v/>
      </c>
      <c r="EX99" s="157" t="str">
        <f t="array" ref="EX99">IFERROR(INDEX($AJ$3:$AJ$130,MATCH(1,($AP$3:$AP$130=$AR99&amp;$AQ99)*($AH$3:$AH$130=EX$3),0),0),"")</f>
        <v/>
      </c>
      <c r="EY99" s="157" t="str">
        <f t="array" ref="EY99">IFERROR(INDEX($AK$3:$AK$130,MATCH(1,($AP$3:$AP$130=$AR99&amp;$AQ99)*($AH$3:$AH$130=EY$3),0),0),"")</f>
        <v/>
      </c>
      <c r="EZ99" s="157" t="str">
        <f t="array" ref="EZ99">IFERROR(INDEX($AI$3:$AI$130,MATCH(1,($AP$3:$AP$130=$AR99&amp;$AQ99)*($AH$3:$AH$130=EZ$3),0),0),"")</f>
        <v/>
      </c>
      <c r="FA99" s="159" t="str">
        <f t="array" ref="FA99">IFERROR(INDEX($AG$3:$AG$130,MATCH(1,($AP$3:$AP$130=$AR99&amp;$AQ99)*($AH$3:$AH$130=FA$3),0),0),"")</f>
        <v/>
      </c>
      <c r="FB99" s="157" t="str">
        <f t="array" ref="FB99">IFERROR(INDEX($AJ$3:$AJ$130,MATCH(1,($AP$3:$AP$130=$AR99&amp;$AQ99)*($AH$3:$AH$130=FB$3),0),0),"")</f>
        <v/>
      </c>
      <c r="FC99" s="157" t="str">
        <f t="array" ref="FC99">IFERROR(INDEX($AK$3:$AK$130,MATCH(1,($AP$3:$AP$130=$AR99&amp;$AQ99)*($AH$3:$AH$130=FC$3),0),0),"")</f>
        <v/>
      </c>
      <c r="FD99" s="157" t="str">
        <f t="array" ref="FD99">IFERROR(INDEX($AI$3:$AI$130,MATCH(1,($AP$3:$AP$130=$AR99&amp;$AQ99)*($AH$3:$AH$130=FD$3),0),0),"")</f>
        <v/>
      </c>
      <c r="FE99" s="159" t="str">
        <f t="array" ref="FE99">IFERROR(INDEX($AG$3:$AG$130,MATCH(1,($AP$3:$AP$130=$AR99&amp;$AQ99)*($AH$3:$AH$130=FE$3),0),0),"")</f>
        <v/>
      </c>
      <c r="FF99" s="157" t="str">
        <f t="array" ref="FF99">IFERROR(INDEX($AJ$3:$AJ$130,MATCH(1,($AP$3:$AP$130=$AR99&amp;$AQ99)*($AH$3:$AH$130=FF$3),0),0),"")</f>
        <v/>
      </c>
      <c r="FG99" s="157" t="str">
        <f t="array" ref="FG99">IFERROR(INDEX($AK$3:$AK$130,MATCH(1,($AP$3:$AP$130=$AR99&amp;$AQ99)*($AH$3:$AH$130=FG$3),0),0),"")</f>
        <v/>
      </c>
    </row>
    <row r="100" spans="2:163" ht="13.8" x14ac:dyDescent="0.25">
      <c r="B100" s="155">
        <f>dummy1!O106</f>
        <v>98</v>
      </c>
      <c r="C100" s="156">
        <f>dummy1!P106</f>
        <v>42041</v>
      </c>
      <c r="D100" s="157">
        <f>dummy1!Q106</f>
        <v>0.79166666666666674</v>
      </c>
      <c r="E100" s="155" t="str">
        <f>dummy1!R106</f>
        <v>Court 2</v>
      </c>
      <c r="AE100" s="156"/>
      <c r="AF100" s="156"/>
      <c r="AG100" s="155" t="str">
        <f t="shared" si="71"/>
        <v/>
      </c>
      <c r="AH100" s="155" t="str">
        <f t="shared" si="72"/>
        <v/>
      </c>
      <c r="AI100" s="155" t="str">
        <f t="shared" si="73"/>
        <v/>
      </c>
      <c r="AJ100" s="155" t="str">
        <f t="shared" si="74"/>
        <v/>
      </c>
      <c r="AK100" s="155" t="str">
        <f t="shared" si="75"/>
        <v/>
      </c>
      <c r="AL100" s="154">
        <f>IF(dummy1!B107=dummy1!B106,IF(dummy1!C107&gt;1,AL99,AL99+1),1)</f>
        <v>3</v>
      </c>
      <c r="AP100" s="155" t="str">
        <f t="shared" si="76"/>
        <v>3Court 2</v>
      </c>
      <c r="AQ100" s="155" t="str">
        <f t="shared" si="87"/>
        <v>Court 12</v>
      </c>
      <c r="AR100" s="155">
        <f t="shared" si="86"/>
        <v>8</v>
      </c>
      <c r="AS100" s="155">
        <f t="shared" ca="1" si="78"/>
        <v>12</v>
      </c>
      <c r="AT100" s="155">
        <f t="shared" ca="1" si="79"/>
        <v>0</v>
      </c>
      <c r="AU100" s="155">
        <f t="shared" ca="1" si="80"/>
        <v>0</v>
      </c>
      <c r="AV100" s="155">
        <f t="shared" ca="1" si="81"/>
        <v>0</v>
      </c>
      <c r="AW100" s="155">
        <f t="shared" ca="1" si="82"/>
        <v>0</v>
      </c>
      <c r="AX100" s="155">
        <f t="shared" ca="1" si="83"/>
        <v>0</v>
      </c>
      <c r="AY100" s="155">
        <f t="shared" ca="1" si="84"/>
        <v>0</v>
      </c>
      <c r="AZ100" s="157" t="str">
        <f t="array" aca="1" ref="AZ100" ca="1">IFERROR(INDEX($K$3:$K$18,MATCH(1,($AM$3:$AM$18=$AR100&amp;$AQ100)*($J$3:$J$18=AZ$3),0),0),"")</f>
        <v/>
      </c>
      <c r="BA100" s="159" t="str">
        <f t="array" aca="1" ref="BA100" ca="1">IFERROR(INDEX($I$3:$I$18,MATCH(1,($AM$3:$AM$18=$AR100&amp;$AQ100)*($J$3:$J$18=BA$3),0),0),"")</f>
        <v/>
      </c>
      <c r="BB100" s="157" t="str">
        <f t="array" aca="1" ref="BB100" ca="1">IFERROR(INDEX($L$3:$L$18,MATCH(1,($AM$3:$AM$18=$AR100&amp;$AQ100)*($J$3:$J$18=BB$3),0),0),"")</f>
        <v/>
      </c>
      <c r="BC100" s="157" t="str">
        <f t="array" aca="1" ref="BC100" ca="1">IFERROR(INDEX($M$3:$M$18,MATCH(1,($AM$3:$AM$18=$AR100&amp;$AQ100)*($J$3:$J$18=BC$3),0),0),"")</f>
        <v/>
      </c>
      <c r="BD100" s="157" t="str">
        <f t="array" aca="1" ref="BD100" ca="1">IFERROR(INDEX($K$3:$K$18,MATCH(1,($AM$3:$AM$18=$AR100&amp;$AQ100)*($J$3:$J$18=BD$3),0),0),"")</f>
        <v/>
      </c>
      <c r="BE100" s="159" t="str">
        <f t="array" aca="1" ref="BE100" ca="1">IFERROR(INDEX($I$3:$I$18,MATCH(1,($AM$3:$AM$18=$AR100&amp;$AQ100)*($J$3:$J$18=BE$3),0),0),"")</f>
        <v/>
      </c>
      <c r="BF100" s="157" t="str">
        <f t="array" aca="1" ref="BF100" ca="1">IFERROR(INDEX($L$3:$L$18,MATCH(1,($AM$3:$AM$18=$AR100&amp;$AQ100)*($J$3:$J$18=BF$3),0),0),"")</f>
        <v/>
      </c>
      <c r="BG100" s="157" t="str">
        <f t="array" aca="1" ref="BG100" ca="1">IFERROR(INDEX($M$3:$M$18,MATCH(1,($AM$3:$AM$18=$AR100&amp;$AQ100)*($J$3:$J$18=BG$3),0),0),"")</f>
        <v/>
      </c>
      <c r="BH100" s="157" t="str">
        <f t="array" aca="1" ref="BH100" ca="1">IFERROR(INDEX($K$3:$K$18,MATCH(1,($AM$3:$AM$18=$AR100&amp;$AQ100)*($J$3:$J$18=BH$3),0),0),"")</f>
        <v/>
      </c>
      <c r="BI100" s="159" t="str">
        <f t="array" aca="1" ref="BI100" ca="1">IFERROR(INDEX($I$3:$I$18,MATCH(1,($AM$3:$AM$18=$AR100&amp;$AQ100)*($J$3:$J$18=BI$3),0),0),"")</f>
        <v/>
      </c>
      <c r="BJ100" s="157" t="str">
        <f t="array" aca="1" ref="BJ100" ca="1">IFERROR(INDEX($L$3:$L$18,MATCH(1,($AM$3:$AM$18=$AR100&amp;$AQ100)*($J$3:$J$18=BJ$3),0),0),"")</f>
        <v/>
      </c>
      <c r="BK100" s="157" t="str">
        <f t="array" aca="1" ref="BK100" ca="1">IFERROR(INDEX($M$3:$M$18,MATCH(1,($AM$3:$AM$18=$AR100&amp;$AQ100)*($J$3:$J$18=BK$3),0),0),"")</f>
        <v/>
      </c>
      <c r="BL100" s="157" t="str">
        <f t="array" aca="1" ref="BL100" ca="1">IFERROR(INDEX($K$3:$K$18,MATCH(1,($AM$3:$AM$18=$AR100&amp;$AQ100)*($J$3:$J$18=BL$3),0),0),"")</f>
        <v/>
      </c>
      <c r="BM100" s="159" t="str">
        <f t="array" aca="1" ref="BM100" ca="1">IFERROR(INDEX($I$3:$I$18,MATCH(1,($AM$3:$AM$18=$AR100&amp;$AQ100)*($J$3:$J$18=BM$3),0),0),"")</f>
        <v/>
      </c>
      <c r="BN100" s="157" t="str">
        <f t="array" aca="1" ref="BN100" ca="1">IFERROR(INDEX($L$3:$L$18,MATCH(1,($AM$3:$AM$18=$AR100&amp;$AQ100)*($J$3:$J$18=BN$3),0),0),"")</f>
        <v/>
      </c>
      <c r="BO100" s="157" t="str">
        <f t="array" aca="1" ref="BO100" ca="1">IFERROR(INDEX($M$3:$M$18,MATCH(1,($AM$3:$AM$18=$AR100&amp;$AQ100)*($J$3:$J$18=BO$3),0),0),"")</f>
        <v/>
      </c>
      <c r="BP100" s="157" t="str">
        <f t="array" aca="1" ref="BP100" ca="1">IFERROR(INDEX($K$3:$K$18,MATCH(1,($AM$3:$AM$18=$AR100&amp;$AQ100)*($J$3:$J$18=BP$3),0),0),"")</f>
        <v/>
      </c>
      <c r="BQ100" s="159" t="str">
        <f t="array" aca="1" ref="BQ100" ca="1">IFERROR(INDEX($I$3:$I$18,MATCH(1,($AM$3:$AM$18=$AR100&amp;$AQ100)*($J$3:$J$18=BQ$3),0),0),"")</f>
        <v/>
      </c>
      <c r="BR100" s="157" t="str">
        <f t="array" aca="1" ref="BR100" ca="1">IFERROR(INDEX($L$3:$L$18,MATCH(1,($AM$3:$AM$18=$AR100&amp;$AQ100)*($J$3:$J$18=BR$3),0),0),"")</f>
        <v/>
      </c>
      <c r="BS100" s="157" t="str">
        <f t="array" aca="1" ref="BS100" ca="1">IFERROR(INDEX($M$3:$M$18,MATCH(1,($AM$3:$AM$18=$AR100&amp;$AQ100)*($J$3:$J$18=BS$3),0),0),"")</f>
        <v/>
      </c>
      <c r="BT100" s="157" t="str">
        <f t="array" aca="1" ref="BT100" ca="1">IFERROR(INDEX($K$3:$K$18,MATCH(1,($AM$3:$AM$18=$AR100&amp;$AQ100)*($J$3:$J$18=BT$3),0),0),"")</f>
        <v/>
      </c>
      <c r="BU100" s="159" t="str">
        <f t="array" aca="1" ref="BU100" ca="1">IFERROR(INDEX($I$3:$I$18,MATCH(1,($AM$3:$AM$18=$AR100&amp;$AQ100)*($J$3:$J$18=BU$3),0),0),"")</f>
        <v/>
      </c>
      <c r="BV100" s="157" t="str">
        <f t="array" aca="1" ref="BV100" ca="1">IFERROR(INDEX($L$3:$L$18,MATCH(1,($AM$3:$AM$18=$AR100&amp;$AQ100)*($J$3:$J$18=BV$3),0),0),"")</f>
        <v/>
      </c>
      <c r="BW100" s="157" t="str">
        <f t="array" aca="1" ref="BW100" ca="1">IFERROR(INDEX($M$3:$M$18,MATCH(1,($AM$3:$AM$18=$AR100&amp;$AQ100)*($J$3:$J$18=BW$3),0),0),"")</f>
        <v/>
      </c>
      <c r="BX100" s="157" t="str">
        <f t="array" aca="1" ref="BX100" ca="1">IFERROR(INDEX($K$3:$K$18,MATCH(1,($AM$3:$AM$18=$AR100&amp;$AQ100)*($J$3:$J$18=BX$3),0),0),"")</f>
        <v/>
      </c>
      <c r="BY100" s="159" t="str">
        <f t="array" aca="1" ref="BY100" ca="1">IFERROR(INDEX($I$3:$I$18,MATCH(1,($AM$3:$AM$18=$AR100&amp;$AQ100)*($J$3:$J$18=BY$3),0),0),"")</f>
        <v/>
      </c>
      <c r="BZ100" s="157" t="str">
        <f t="array" aca="1" ref="BZ100" ca="1">IFERROR(INDEX($L$3:$L$18,MATCH(1,($AM$3:$AM$18=$AR100&amp;$AQ100)*($J$3:$J$18=BZ$3),0),0),"")</f>
        <v/>
      </c>
      <c r="CA100" s="157" t="str">
        <f t="array" aca="1" ref="CA100" ca="1">IFERROR(INDEX($M$3:$M$18,MATCH(1,($AM$3:$AM$18=$AR100&amp;$AQ100)*($J$3:$J$18=CA$3),0),0),"")</f>
        <v/>
      </c>
      <c r="CB100" s="157" t="str">
        <f t="array" ref="CB100">IFERROR(INDEX($S$3:$S$34,MATCH(1,($AN$3:$AN$34=$AR100&amp;$AQ100)*($R$3:$R$34=CB$3),0),0),"")</f>
        <v/>
      </c>
      <c r="CC100" s="159" t="str">
        <f t="array" ref="CC100">IFERROR(INDEX($Q$3:$Q$34,MATCH(1,($AN$3:$AN$34=$AR100&amp;$AQ100)*($R$3:$R$34=CC$3),0),0),"")</f>
        <v/>
      </c>
      <c r="CD100" s="157" t="str">
        <f t="array" ref="CD100">IFERROR(INDEX($T$3:$T$34,MATCH(1,($AN$3:$AN$34=$AR100&amp;$AQ100)*($R$3:$R$34=CD$3),0),0),"")</f>
        <v/>
      </c>
      <c r="CE100" s="157" t="str">
        <f t="array" ref="CE100">IFERROR(INDEX($U$3:$U$34,MATCH(1,($AN$3:$AN$34=$AR100&amp;$AQ100)*($R$3:$R$34=CE$3),0),0),"")</f>
        <v/>
      </c>
      <c r="CF100" s="157" t="str">
        <f t="array" ref="CF100">IFERROR(INDEX($S$3:$S$34,MATCH(1,($AN$3:$AN$34=$AR100&amp;$AQ100)*($R$3:$R$34=CF$3),0),0),"")</f>
        <v/>
      </c>
      <c r="CG100" s="159" t="str">
        <f t="array" ref="CG100">IFERROR(INDEX($Q$3:$Q$34,MATCH(1,($AN$3:$AN$34=$AR100&amp;$AQ100)*($R$3:$R$34=CG$3),0),0),"")</f>
        <v/>
      </c>
      <c r="CH100" s="157" t="str">
        <f t="array" ref="CH100">IFERROR(INDEX($T$3:$T$34,MATCH(1,($AN$3:$AN$34=$AR100&amp;$AQ100)*($R$3:$R$34=CH$3),0),0),"")</f>
        <v/>
      </c>
      <c r="CI100" s="157" t="str">
        <f t="array" ref="CI100">IFERROR(INDEX($U$3:$U$34,MATCH(1,($AN$3:$AN$34=$AR100&amp;$AQ100)*($R$3:$R$34=CI$3),0),0),"")</f>
        <v/>
      </c>
      <c r="CJ100" s="157" t="str">
        <f t="array" ref="CJ100">IFERROR(INDEX($S$3:$S$34,MATCH(1,($AN$3:$AN$34=$AR100&amp;$AQ100)*($R$3:$R$34=CJ$3),0),0),"")</f>
        <v/>
      </c>
      <c r="CK100" s="159" t="str">
        <f t="array" ref="CK100">IFERROR(INDEX($Q$3:$Q$34,MATCH(1,($AN$3:$AN$34=$AR100&amp;$AQ100)*($R$3:$R$34=CK$3),0),0),"")</f>
        <v/>
      </c>
      <c r="CL100" s="157" t="str">
        <f t="array" ref="CL100">IFERROR(INDEX($T$3:$T$34,MATCH(1,($AN$3:$AN$34=$AR100&amp;$AQ100)*($R$3:$R$34=CL$3),0),0),"")</f>
        <v/>
      </c>
      <c r="CM100" s="157" t="str">
        <f t="array" ref="CM100">IFERROR(INDEX($U$3:$U$34,MATCH(1,($AN$3:$AN$34=$AR100&amp;$AQ100)*($R$3:$R$34=CM$3),0),0),"")</f>
        <v/>
      </c>
      <c r="CN100" s="157" t="str">
        <f t="array" ref="CN100">IFERROR(INDEX($S$3:$S$34,MATCH(1,($AN$3:$AN$34=$AR100&amp;$AQ100)*($R$3:$R$34=CN$3),0),0),"")</f>
        <v/>
      </c>
      <c r="CO100" s="159" t="str">
        <f t="array" ref="CO100">IFERROR(INDEX($Q$3:$Q$34,MATCH(1,($AN$3:$AN$34=$AR100&amp;$AQ100)*($R$3:$R$34=CO$3),0),0),"")</f>
        <v/>
      </c>
      <c r="CP100" s="157" t="str">
        <f t="array" ref="CP100">IFERROR(INDEX($T$3:$T$34,MATCH(1,($AN$3:$AN$34=$AR100&amp;$AQ100)*($R$3:$R$34=CP$3),0),0),"")</f>
        <v/>
      </c>
      <c r="CQ100" s="157" t="str">
        <f t="array" ref="CQ100">IFERROR(INDEX($U$3:$U$34,MATCH(1,($AN$3:$AN$34=$AR100&amp;$AQ100)*($R$3:$R$34=CQ$3),0),0),"")</f>
        <v/>
      </c>
      <c r="CR100" s="157" t="str">
        <f t="array" ref="CR100">IFERROR(INDEX($S$3:$S$34,MATCH(1,($AN$3:$AN$34=$AR100&amp;$AQ100)*($R$3:$R$34=CR$3),0),0),"")</f>
        <v/>
      </c>
      <c r="CS100" s="159" t="str">
        <f t="array" ref="CS100">IFERROR(INDEX($Q$3:$Q$34,MATCH(1,($AN$3:$AN$34=$AR100&amp;$AQ100)*($R$3:$R$34=CS$3),0),0),"")</f>
        <v/>
      </c>
      <c r="CT100" s="157" t="str">
        <f t="array" ref="CT100">IFERROR(INDEX($T$3:$T$34,MATCH(1,($AN$3:$AN$34=$AR100&amp;$AQ100)*($R$3:$R$34=CT$3),0),0),"")</f>
        <v/>
      </c>
      <c r="CU100" s="157" t="str">
        <f t="array" ref="CU100">IFERROR(INDEX($U$3:$U$34,MATCH(1,($AN$3:$AN$34=$AR100&amp;$AQ100)*($R$3:$R$34=CU$3),0),0),"")</f>
        <v/>
      </c>
      <c r="CV100" s="157" t="str">
        <f t="array" ref="CV100">IFERROR(INDEX($S$3:$S$34,MATCH(1,($AN$3:$AN$34=$AR100&amp;$AQ100)*($R$3:$R$34=CV$3),0),0),"")</f>
        <v/>
      </c>
      <c r="CW100" s="159" t="str">
        <f t="array" ref="CW100">IFERROR(INDEX($Q$3:$Q$34,MATCH(1,($AN$3:$AN$34=$AR100&amp;$AQ100)*($R$3:$R$34=CW$3),0),0),"")</f>
        <v/>
      </c>
      <c r="CX100" s="157" t="str">
        <f t="array" ref="CX100">IFERROR(INDEX($T$3:$T$34,MATCH(1,($AN$3:$AN$34=$AR100&amp;$AQ100)*($R$3:$R$34=CX$3),0),0),"")</f>
        <v/>
      </c>
      <c r="CY100" s="157" t="str">
        <f t="array" ref="CY100">IFERROR(INDEX($U$3:$U$34,MATCH(1,($AN$3:$AN$34=$AR100&amp;$AQ100)*($R$3:$R$34=CY$3),0),0),"")</f>
        <v/>
      </c>
      <c r="CZ100" s="157" t="str">
        <f t="array" ref="CZ100">IFERROR(INDEX($S$3:$S$34,MATCH(1,($AN$3:$AN$34=$AR100&amp;$AQ100)*($R$3:$R$34=CZ$3),0),0),"")</f>
        <v/>
      </c>
      <c r="DA100" s="159" t="str">
        <f t="array" ref="DA100">IFERROR(INDEX($Q$3:$Q$34,MATCH(1,($AN$3:$AN$34=$AR100&amp;$AQ100)*($R$3:$R$34=DA$3),0),0),"")</f>
        <v/>
      </c>
      <c r="DB100" s="157" t="str">
        <f t="array" ref="DB100">IFERROR(INDEX($T$3:$T$34,MATCH(1,($AN$3:$AN$34=$AR100&amp;$AQ100)*($R$3:$R$34=DB$3),0),0),"")</f>
        <v/>
      </c>
      <c r="DC100" s="157" t="str">
        <f t="array" ref="DC100">IFERROR(INDEX($U$3:$U$34,MATCH(1,($AN$3:$AN$34=$AR100&amp;$AQ100)*($R$3:$R$34=DC$3),0),0),"")</f>
        <v/>
      </c>
      <c r="DD100" s="157" t="str">
        <f t="array" ref="DD100">IFERROR(INDEX($AA$3:$AA$66,MATCH(1,($AO$3:$AO$66=$AR100&amp;$AQ100)*($Z$3:$Z$66=DD$3),0),0),"")</f>
        <v/>
      </c>
      <c r="DE100" s="159" t="str">
        <f t="array" ref="DE100">IFERROR(INDEX($Y$3:$Y$66,MATCH(1,($AO$3:$AO$66=$AR100&amp;$AQ100)*($Z$3:$Z$66=DE$3),0),0),"")</f>
        <v/>
      </c>
      <c r="DF100" s="157" t="str">
        <f t="array" ref="DF100">IFERROR(INDEX($AB$3:$AB$66,MATCH(1,($AO$3:$AO$66=$AR100&amp;$AQ100)*($Z$3:$Z$66=DF$3),0),0),"")</f>
        <v/>
      </c>
      <c r="DG100" s="157" t="str">
        <f t="array" ref="DG100">IFERROR(INDEX($AC$3:$AC$66,MATCH(1,($AO$3:$AO$66=$AR100&amp;$AQ100)*($Z$3:$Z$66=DG$3),0),0),"")</f>
        <v/>
      </c>
      <c r="DH100" s="157" t="str">
        <f t="array" ref="DH100">IFERROR(INDEX($AA$3:$AA$66,MATCH(1,($AO$3:$AO$66=$AR100&amp;$AQ100)*($Z$3:$Z$66=DH$3),0),0),"")</f>
        <v/>
      </c>
      <c r="DI100" s="159" t="str">
        <f t="array" ref="DI100">IFERROR(INDEX($Y$3:$Y$66,MATCH(1,($AO$3:$AO$66=$AR100&amp;$AQ100)*($Z$3:$Z$66=DI$3),0),0),"")</f>
        <v/>
      </c>
      <c r="DJ100" s="157" t="str">
        <f t="array" ref="DJ100">IFERROR(INDEX($AB$3:$AB$66,MATCH(1,($AO$3:$AO$66=$AR100&amp;$AQ100)*($Z$3:$Z$66=DJ$3),0),0),"")</f>
        <v/>
      </c>
      <c r="DK100" s="157" t="str">
        <f t="array" ref="DK100">IFERROR(INDEX($AC$3:$AC$66,MATCH(1,($AO$3:$AO$66=$AR100&amp;$AQ100)*($Z$3:$Z$66=DK$3),0),0),"")</f>
        <v/>
      </c>
      <c r="DL100" s="157" t="str">
        <f t="array" ref="DL100">IFERROR(INDEX($AA$3:$AA$66,MATCH(1,($AO$3:$AO$66=$AR100&amp;$AQ100)*($Z$3:$Z$66=DL$3),0),0),"")</f>
        <v/>
      </c>
      <c r="DM100" s="159" t="str">
        <f t="array" ref="DM100">IFERROR(INDEX($Y$3:$Y$66,MATCH(1,($AO$3:$AO$66=$AR100&amp;$AQ100)*($Z$3:$Z$66=DM$3),0),0),"")</f>
        <v/>
      </c>
      <c r="DN100" s="157" t="str">
        <f t="array" ref="DN100">IFERROR(INDEX($AB$3:$AB$66,MATCH(1,($AO$3:$AO$66=$AR100&amp;$AQ100)*($Z$3:$Z$66=DN$3),0),0),"")</f>
        <v/>
      </c>
      <c r="DO100" s="157" t="str">
        <f t="array" ref="DO100">IFERROR(INDEX($AC$3:$AC$66,MATCH(1,($AO$3:$AO$66=$AR100&amp;$AQ100)*($Z$3:$Z$66=DO$3),0),0),"")</f>
        <v/>
      </c>
      <c r="DP100" s="157" t="str">
        <f t="array" ref="DP100">IFERROR(INDEX($AA$3:$AA$66,MATCH(1,($AO$3:$AO$66=$AR100&amp;$AQ100)*($Z$3:$Z$66=DP$3),0),0),"")</f>
        <v/>
      </c>
      <c r="DQ100" s="159" t="str">
        <f t="array" ref="DQ100">IFERROR(INDEX($Y$3:$Y$66,MATCH(1,($AO$3:$AO$66=$AR100&amp;$AQ100)*($Z$3:$Z$66=DQ$3),0),0),"")</f>
        <v/>
      </c>
      <c r="DR100" s="157" t="str">
        <f t="array" ref="DR100">IFERROR(INDEX($AB$3:$AB$66,MATCH(1,($AO$3:$AO$66=$AR100&amp;$AQ100)*($Z$3:$Z$66=DR$3),0),0),"")</f>
        <v/>
      </c>
      <c r="DS100" s="157" t="str">
        <f t="array" ref="DS100">IFERROR(INDEX($AC$3:$AC$66,MATCH(1,($AO$3:$AO$66=$AR100&amp;$AQ100)*($Z$3:$Z$66=DS$3),0),0),"")</f>
        <v/>
      </c>
      <c r="DT100" s="157" t="str">
        <f t="array" ref="DT100">IFERROR(INDEX($AA$3:$AA$66,MATCH(1,($AO$3:$AO$66=$AR100&amp;$AQ100)*($Z$3:$Z$66=DT$3),0),0),"")</f>
        <v/>
      </c>
      <c r="DU100" s="159" t="str">
        <f t="array" ref="DU100">IFERROR(INDEX($Y$3:$Y$66,MATCH(1,($AO$3:$AO$66=$AR100&amp;$AQ100)*($Z$3:$Z$66=DU$3),0),0),"")</f>
        <v/>
      </c>
      <c r="DV100" s="157" t="str">
        <f t="array" ref="DV100">IFERROR(INDEX($AB$3:$AB$66,MATCH(1,($AO$3:$AO$66=$AR100&amp;$AQ100)*($Z$3:$Z$66=DV$3),0),0),"")</f>
        <v/>
      </c>
      <c r="DW100" s="157" t="str">
        <f t="array" ref="DW100">IFERROR(INDEX($AC$3:$AC$66,MATCH(1,($AO$3:$AO$66=$AR100&amp;$AQ100)*($Z$3:$Z$66=DW$3),0),0),"")</f>
        <v/>
      </c>
      <c r="DX100" s="157" t="str">
        <f t="array" ref="DX100">IFERROR(INDEX($AA$3:$AA$66,MATCH(1,($AO$3:$AO$66=$AR100&amp;$AQ100)*($Z$3:$Z$66=DX$3),0),0),"")</f>
        <v/>
      </c>
      <c r="DY100" s="159" t="str">
        <f t="array" ref="DY100">IFERROR(INDEX($Y$3:$Y$66,MATCH(1,($AO$3:$AO$66=$AR100&amp;$AQ100)*($Z$3:$Z$66=DY$3),0),0),"")</f>
        <v/>
      </c>
      <c r="DZ100" s="157" t="str">
        <f t="array" ref="DZ100">IFERROR(INDEX($AB$3:$AB$66,MATCH(1,($AO$3:$AO$66=$AR100&amp;$AQ100)*($Z$3:$Z$66=DZ$3),0),0),"")</f>
        <v/>
      </c>
      <c r="EA100" s="157" t="str">
        <f t="array" ref="EA100">IFERROR(INDEX($AC$3:$AC$66,MATCH(1,($AO$3:$AO$66=$AR100&amp;$AQ100)*($Z$3:$Z$66=EA$3),0),0),"")</f>
        <v/>
      </c>
      <c r="EB100" s="157" t="str">
        <f t="array" ref="EB100">IFERROR(INDEX($AA$3:$AA$66,MATCH(1,($AO$3:$AO$66=$AR100&amp;$AQ100)*($Z$3:$Z$66=EB$3),0),0),"")</f>
        <v/>
      </c>
      <c r="EC100" s="159" t="str">
        <f t="array" ref="EC100">IFERROR(INDEX($Y$3:$Y$66,MATCH(1,($AO$3:$AO$66=$AR100&amp;$AQ100)*($Z$3:$Z$66=EC$3),0),0),"")</f>
        <v/>
      </c>
      <c r="ED100" s="157" t="str">
        <f t="array" ref="ED100">IFERROR(INDEX($AB$3:$AB$66,MATCH(1,($AO$3:$AO$66=$AR100&amp;$AQ100)*($Z$3:$Z$66=ED$3),0),0),"")</f>
        <v/>
      </c>
      <c r="EE100" s="157" t="str">
        <f t="array" ref="EE100">IFERROR(INDEX($AC$3:$AC$66,MATCH(1,($AO$3:$AO$66=$AR100&amp;$AQ100)*($Z$3:$Z$66=EE$3),0),0),"")</f>
        <v/>
      </c>
      <c r="EF100" s="157" t="str">
        <f t="array" ref="EF100">IFERROR(INDEX($AI$3:$AI$130,MATCH(1,($AP$3:$AP$130=$AR100&amp;$AQ100)*($AH$3:$AH$130=EF$3),0),0),"")</f>
        <v/>
      </c>
      <c r="EG100" s="159" t="str">
        <f t="array" ref="EG100">IFERROR(INDEX($AG$3:$AG$130,MATCH(1,($AP$3:$AP$130=$AR100&amp;$AQ100)*($AH$3:$AH$130=EG$3),0),0),"")</f>
        <v/>
      </c>
      <c r="EH100" s="157" t="str">
        <f t="array" ref="EH100">IFERROR(INDEX($AJ$3:$AJ$130,MATCH(1,($AP$3:$AP$130=$AR100&amp;$AQ100)*($AH$3:$AH$130=EH$3),0),0),"")</f>
        <v/>
      </c>
      <c r="EI100" s="157" t="str">
        <f t="array" ref="EI100">IFERROR(INDEX($AK$3:$AK$130,MATCH(1,($AP$3:$AP$130=$AR100&amp;$AQ100)*($AH$3:$AH$130=EI$3),0),0),"")</f>
        <v/>
      </c>
      <c r="EJ100" s="157" t="str">
        <f t="array" ref="EJ100">IFERROR(INDEX($AI$3:$AI$130,MATCH(1,($AP$3:$AP$130=$AR100&amp;$AQ100)*($AH$3:$AH$130=EJ$3),0),0),"")</f>
        <v/>
      </c>
      <c r="EK100" s="159" t="str">
        <f t="array" ref="EK100">IFERROR(INDEX($AG$3:$AG$130,MATCH(1,($AP$3:$AP$130=$AR100&amp;$AQ100)*($AH$3:$AH$130=EK$3),0),0),"")</f>
        <v/>
      </c>
      <c r="EL100" s="157" t="str">
        <f t="array" ref="EL100">IFERROR(INDEX($AJ$3:$AJ$130,MATCH(1,($AP$3:$AP$130=$AR100&amp;$AQ100)*($AH$3:$AH$130=EL$3),0),0),"")</f>
        <v/>
      </c>
      <c r="EM100" s="157" t="str">
        <f t="array" ref="EM100">IFERROR(INDEX($AK$3:$AK$130,MATCH(1,($AP$3:$AP$130=$AR100&amp;$AQ100)*($AH$3:$AH$130=EM$3),0),0),"")</f>
        <v/>
      </c>
      <c r="EN100" s="157" t="str">
        <f t="array" ref="EN100">IFERROR(INDEX($AI$3:$AI$130,MATCH(1,($AP$3:$AP$130=$AR100&amp;$AQ100)*($AH$3:$AH$130=EN$3),0),0),"")</f>
        <v/>
      </c>
      <c r="EO100" s="159" t="str">
        <f t="array" ref="EO100">IFERROR(INDEX($AG$3:$AG$130,MATCH(1,($AP$3:$AP$130=$AR100&amp;$AQ100)*($AH$3:$AH$130=EO$3),0),0),"")</f>
        <v/>
      </c>
      <c r="EP100" s="157" t="str">
        <f t="array" ref="EP100">IFERROR(INDEX($AJ$3:$AJ$130,MATCH(1,($AP$3:$AP$130=$AR100&amp;$AQ100)*($AH$3:$AH$130=EP$3),0),0),"")</f>
        <v/>
      </c>
      <c r="EQ100" s="157" t="str">
        <f t="array" ref="EQ100">IFERROR(INDEX($AK$3:$AK$130,MATCH(1,($AP$3:$AP$130=$AR100&amp;$AQ100)*($AH$3:$AH$130=EQ$3),0),0),"")</f>
        <v/>
      </c>
      <c r="ER100" s="157" t="str">
        <f t="array" ref="ER100">IFERROR(INDEX($AI$3:$AI$130,MATCH(1,($AP$3:$AP$130=$AR100&amp;$AQ100)*($AH$3:$AH$130=ER$3),0),0),"")</f>
        <v/>
      </c>
      <c r="ES100" s="159" t="str">
        <f t="array" ref="ES100">IFERROR(INDEX($AG$3:$AG$130,MATCH(1,($AP$3:$AP$130=$AR100&amp;$AQ100)*($AH$3:$AH$130=ES$3),0),0),"")</f>
        <v/>
      </c>
      <c r="ET100" s="157" t="str">
        <f t="array" ref="ET100">IFERROR(INDEX($AJ$3:$AJ$130,MATCH(1,($AP$3:$AP$130=$AR100&amp;$AQ100)*($AH$3:$AH$130=ET$3),0),0),"")</f>
        <v/>
      </c>
      <c r="EU100" s="157" t="str">
        <f t="array" ref="EU100">IFERROR(INDEX($AK$3:$AK$130,MATCH(1,($AP$3:$AP$130=$AR100&amp;$AQ100)*($AH$3:$AH$130=EU$3),0),0),"")</f>
        <v/>
      </c>
      <c r="EV100" s="157" t="str">
        <f t="array" ref="EV100">IFERROR(INDEX($AI$3:$AI$130,MATCH(1,($AP$3:$AP$130=$AR100&amp;$AQ100)*($AH$3:$AH$130=EV$3),0),0),"")</f>
        <v/>
      </c>
      <c r="EW100" s="159" t="str">
        <f t="array" ref="EW100">IFERROR(INDEX($AG$3:$AG$130,MATCH(1,($AP$3:$AP$130=$AR100&amp;$AQ100)*($AH$3:$AH$130=EW$3),0),0),"")</f>
        <v/>
      </c>
      <c r="EX100" s="157" t="str">
        <f t="array" ref="EX100">IFERROR(INDEX($AJ$3:$AJ$130,MATCH(1,($AP$3:$AP$130=$AR100&amp;$AQ100)*($AH$3:$AH$130=EX$3),0),0),"")</f>
        <v/>
      </c>
      <c r="EY100" s="157" t="str">
        <f t="array" ref="EY100">IFERROR(INDEX($AK$3:$AK$130,MATCH(1,($AP$3:$AP$130=$AR100&amp;$AQ100)*($AH$3:$AH$130=EY$3),0),0),"")</f>
        <v/>
      </c>
      <c r="EZ100" s="157" t="str">
        <f t="array" ref="EZ100">IFERROR(INDEX($AI$3:$AI$130,MATCH(1,($AP$3:$AP$130=$AR100&amp;$AQ100)*($AH$3:$AH$130=EZ$3),0),0),"")</f>
        <v/>
      </c>
      <c r="FA100" s="159" t="str">
        <f t="array" ref="FA100">IFERROR(INDEX($AG$3:$AG$130,MATCH(1,($AP$3:$AP$130=$AR100&amp;$AQ100)*($AH$3:$AH$130=FA$3),0),0),"")</f>
        <v/>
      </c>
      <c r="FB100" s="157" t="str">
        <f t="array" ref="FB100">IFERROR(INDEX($AJ$3:$AJ$130,MATCH(1,($AP$3:$AP$130=$AR100&amp;$AQ100)*($AH$3:$AH$130=FB$3),0),0),"")</f>
        <v/>
      </c>
      <c r="FC100" s="157" t="str">
        <f t="array" ref="FC100">IFERROR(INDEX($AK$3:$AK$130,MATCH(1,($AP$3:$AP$130=$AR100&amp;$AQ100)*($AH$3:$AH$130=FC$3),0),0),"")</f>
        <v/>
      </c>
      <c r="FD100" s="157" t="str">
        <f t="array" ref="FD100">IFERROR(INDEX($AI$3:$AI$130,MATCH(1,($AP$3:$AP$130=$AR100&amp;$AQ100)*($AH$3:$AH$130=FD$3),0),0),"")</f>
        <v/>
      </c>
      <c r="FE100" s="159" t="str">
        <f t="array" ref="FE100">IFERROR(INDEX($AG$3:$AG$130,MATCH(1,($AP$3:$AP$130=$AR100&amp;$AQ100)*($AH$3:$AH$130=FE$3),0),0),"")</f>
        <v/>
      </c>
      <c r="FF100" s="157" t="str">
        <f t="array" ref="FF100">IFERROR(INDEX($AJ$3:$AJ$130,MATCH(1,($AP$3:$AP$130=$AR100&amp;$AQ100)*($AH$3:$AH$130=FF$3),0),0),"")</f>
        <v/>
      </c>
      <c r="FG100" s="157" t="str">
        <f t="array" ref="FG100">IFERROR(INDEX($AK$3:$AK$130,MATCH(1,($AP$3:$AP$130=$AR100&amp;$AQ100)*($AH$3:$AH$130=FG$3),0),0),"")</f>
        <v/>
      </c>
    </row>
    <row r="101" spans="2:163" ht="13.8" x14ac:dyDescent="0.25">
      <c r="B101" s="155">
        <f>dummy1!O107</f>
        <v>99</v>
      </c>
      <c r="C101" s="156">
        <f>dummy1!P107</f>
        <v>42041</v>
      </c>
      <c r="D101" s="157">
        <f>dummy1!Q107</f>
        <v>0.79166666666666674</v>
      </c>
      <c r="E101" s="155" t="str">
        <f>dummy1!R107</f>
        <v>Court 3</v>
      </c>
      <c r="AE101" s="156"/>
      <c r="AF101" s="156"/>
      <c r="AG101" s="155" t="str">
        <f t="shared" si="71"/>
        <v/>
      </c>
      <c r="AH101" s="155" t="str">
        <f t="shared" si="72"/>
        <v/>
      </c>
      <c r="AI101" s="155" t="str">
        <f t="shared" si="73"/>
        <v/>
      </c>
      <c r="AJ101" s="155" t="str">
        <f t="shared" si="74"/>
        <v/>
      </c>
      <c r="AK101" s="155" t="str">
        <f t="shared" si="75"/>
        <v/>
      </c>
      <c r="AL101" s="154">
        <f>IF(dummy1!B108=dummy1!B107,IF(dummy1!C108&gt;1,AL100,AL100+1),1)</f>
        <v>3</v>
      </c>
      <c r="AP101" s="155" t="str">
        <f t="shared" si="76"/>
        <v>3Court 3</v>
      </c>
      <c r="AQ101" s="155" t="str">
        <f>dummy1!L27</f>
        <v>Court 13</v>
      </c>
      <c r="AR101" s="155">
        <f t="shared" si="86"/>
        <v>1</v>
      </c>
      <c r="AS101" s="155">
        <f t="shared" ca="1" si="78"/>
        <v>13</v>
      </c>
      <c r="AT101" s="155">
        <f t="shared" ca="1" si="79"/>
        <v>0</v>
      </c>
      <c r="AU101" s="155">
        <f t="shared" ca="1" si="80"/>
        <v>0</v>
      </c>
      <c r="AV101" s="155">
        <f t="shared" ca="1" si="81"/>
        <v>0</v>
      </c>
      <c r="AW101" s="155">
        <f t="shared" ca="1" si="82"/>
        <v>0</v>
      </c>
      <c r="AX101" s="155">
        <f t="shared" ca="1" si="83"/>
        <v>0</v>
      </c>
      <c r="AY101" s="155">
        <f t="shared" ca="1" si="84"/>
        <v>0</v>
      </c>
      <c r="AZ101" s="157">
        <f t="array" aca="1" ref="AZ101" ca="1">IFERROR(INDEX($K$3:$K$18,MATCH(1,($AM$3:$AM$18=$AR101&amp;$AQ101)*($J$3:$J$18=AZ$3),0),0),"")</f>
        <v>0.625</v>
      </c>
      <c r="BA101" s="159">
        <f t="array" aca="1" ref="BA101" ca="1">IFERROR(INDEX($I$3:$I$18,MATCH(1,($AM$3:$AM$18=$AR101&amp;$AQ101)*($J$3:$J$18=BA$3),0),0),"")</f>
        <v>13</v>
      </c>
      <c r="BB101" s="157" t="str">
        <f t="array" aca="1" ref="BB101" ca="1">IFERROR(INDEX($L$3:$L$18,MATCH(1,($AM$3:$AM$18=$AR101&amp;$AQ101)*($J$3:$J$18=BB$3),0),0),"")</f>
        <v>Winner Match 9</v>
      </c>
      <c r="BC101" s="157" t="str">
        <f t="array" aca="1" ref="BC101" ca="1">IFERROR(INDEX($M$3:$M$18,MATCH(1,($AM$3:$AM$18=$AR101&amp;$AQ101)*($J$3:$J$18=BC$3),0),0),"")</f>
        <v>Winner Match 10</v>
      </c>
      <c r="BD101" s="157" t="str">
        <f t="array" aca="1" ref="BD101" ca="1">IFERROR(INDEX($K$3:$K$18,MATCH(1,($AM$3:$AM$18=$AR101&amp;$AQ101)*($J$3:$J$18=BD$3),0),0),"")</f>
        <v/>
      </c>
      <c r="BE101" s="159" t="str">
        <f t="array" aca="1" ref="BE101" ca="1">IFERROR(INDEX($I$3:$I$18,MATCH(1,($AM$3:$AM$18=$AR101&amp;$AQ101)*($J$3:$J$18=BE$3),0),0),"")</f>
        <v/>
      </c>
      <c r="BF101" s="157" t="str">
        <f t="array" aca="1" ref="BF101" ca="1">IFERROR(INDEX($L$3:$L$18,MATCH(1,($AM$3:$AM$18=$AR101&amp;$AQ101)*($J$3:$J$18=BF$3),0),0),"")</f>
        <v/>
      </c>
      <c r="BG101" s="157" t="str">
        <f t="array" aca="1" ref="BG101" ca="1">IFERROR(INDEX($M$3:$M$18,MATCH(1,($AM$3:$AM$18=$AR101&amp;$AQ101)*($J$3:$J$18=BG$3),0),0),"")</f>
        <v/>
      </c>
      <c r="BH101" s="157" t="str">
        <f t="array" aca="1" ref="BH101" ca="1">IFERROR(INDEX($K$3:$K$18,MATCH(1,($AM$3:$AM$18=$AR101&amp;$AQ101)*($J$3:$J$18=BH$3),0),0),"")</f>
        <v/>
      </c>
      <c r="BI101" s="159" t="str">
        <f t="array" aca="1" ref="BI101" ca="1">IFERROR(INDEX($I$3:$I$18,MATCH(1,($AM$3:$AM$18=$AR101&amp;$AQ101)*($J$3:$J$18=BI$3),0),0),"")</f>
        <v/>
      </c>
      <c r="BJ101" s="157" t="str">
        <f t="array" aca="1" ref="BJ101" ca="1">IFERROR(INDEX($L$3:$L$18,MATCH(1,($AM$3:$AM$18=$AR101&amp;$AQ101)*($J$3:$J$18=BJ$3),0),0),"")</f>
        <v/>
      </c>
      <c r="BK101" s="157" t="str">
        <f t="array" aca="1" ref="BK101" ca="1">IFERROR(INDEX($M$3:$M$18,MATCH(1,($AM$3:$AM$18=$AR101&amp;$AQ101)*($J$3:$J$18=BK$3),0),0),"")</f>
        <v/>
      </c>
      <c r="BL101" s="157" t="str">
        <f t="array" aca="1" ref="BL101" ca="1">IFERROR(INDEX($K$3:$K$18,MATCH(1,($AM$3:$AM$18=$AR101&amp;$AQ101)*($J$3:$J$18=BL$3),0),0),"")</f>
        <v/>
      </c>
      <c r="BM101" s="159" t="str">
        <f t="array" aca="1" ref="BM101" ca="1">IFERROR(INDEX($I$3:$I$18,MATCH(1,($AM$3:$AM$18=$AR101&amp;$AQ101)*($J$3:$J$18=BM$3),0),0),"")</f>
        <v/>
      </c>
      <c r="BN101" s="157" t="str">
        <f t="array" aca="1" ref="BN101" ca="1">IFERROR(INDEX($L$3:$L$18,MATCH(1,($AM$3:$AM$18=$AR101&amp;$AQ101)*($J$3:$J$18=BN$3),0),0),"")</f>
        <v/>
      </c>
      <c r="BO101" s="157" t="str">
        <f t="array" aca="1" ref="BO101" ca="1">IFERROR(INDEX($M$3:$M$18,MATCH(1,($AM$3:$AM$18=$AR101&amp;$AQ101)*($J$3:$J$18=BO$3),0),0),"")</f>
        <v/>
      </c>
      <c r="BP101" s="157" t="str">
        <f t="array" aca="1" ref="BP101" ca="1">IFERROR(INDEX($K$3:$K$18,MATCH(1,($AM$3:$AM$18=$AR101&amp;$AQ101)*($J$3:$J$18=BP$3),0),0),"")</f>
        <v/>
      </c>
      <c r="BQ101" s="159" t="str">
        <f t="array" aca="1" ref="BQ101" ca="1">IFERROR(INDEX($I$3:$I$18,MATCH(1,($AM$3:$AM$18=$AR101&amp;$AQ101)*($J$3:$J$18=BQ$3),0),0),"")</f>
        <v/>
      </c>
      <c r="BR101" s="157" t="str">
        <f t="array" aca="1" ref="BR101" ca="1">IFERROR(INDEX($L$3:$L$18,MATCH(1,($AM$3:$AM$18=$AR101&amp;$AQ101)*($J$3:$J$18=BR$3),0),0),"")</f>
        <v/>
      </c>
      <c r="BS101" s="157" t="str">
        <f t="array" aca="1" ref="BS101" ca="1">IFERROR(INDEX($M$3:$M$18,MATCH(1,($AM$3:$AM$18=$AR101&amp;$AQ101)*($J$3:$J$18=BS$3),0),0),"")</f>
        <v/>
      </c>
      <c r="BT101" s="157" t="str">
        <f t="array" aca="1" ref="BT101" ca="1">IFERROR(INDEX($K$3:$K$18,MATCH(1,($AM$3:$AM$18=$AR101&amp;$AQ101)*($J$3:$J$18=BT$3),0),0),"")</f>
        <v/>
      </c>
      <c r="BU101" s="159" t="str">
        <f t="array" aca="1" ref="BU101" ca="1">IFERROR(INDEX($I$3:$I$18,MATCH(1,($AM$3:$AM$18=$AR101&amp;$AQ101)*($J$3:$J$18=BU$3),0),0),"")</f>
        <v/>
      </c>
      <c r="BV101" s="157" t="str">
        <f t="array" aca="1" ref="BV101" ca="1">IFERROR(INDEX($L$3:$L$18,MATCH(1,($AM$3:$AM$18=$AR101&amp;$AQ101)*($J$3:$J$18=BV$3),0),0),"")</f>
        <v/>
      </c>
      <c r="BW101" s="157" t="str">
        <f t="array" aca="1" ref="BW101" ca="1">IFERROR(INDEX($M$3:$M$18,MATCH(1,($AM$3:$AM$18=$AR101&amp;$AQ101)*($J$3:$J$18=BW$3),0),0),"")</f>
        <v/>
      </c>
      <c r="BX101" s="157" t="str">
        <f t="array" aca="1" ref="BX101" ca="1">IFERROR(INDEX($K$3:$K$18,MATCH(1,($AM$3:$AM$18=$AR101&amp;$AQ101)*($J$3:$J$18=BX$3),0),0),"")</f>
        <v/>
      </c>
      <c r="BY101" s="159" t="str">
        <f t="array" aca="1" ref="BY101" ca="1">IFERROR(INDEX($I$3:$I$18,MATCH(1,($AM$3:$AM$18=$AR101&amp;$AQ101)*($J$3:$J$18=BY$3),0),0),"")</f>
        <v/>
      </c>
      <c r="BZ101" s="157" t="str">
        <f t="array" aca="1" ref="BZ101" ca="1">IFERROR(INDEX($L$3:$L$18,MATCH(1,($AM$3:$AM$18=$AR101&amp;$AQ101)*($J$3:$J$18=BZ$3),0),0),"")</f>
        <v/>
      </c>
      <c r="CA101" s="157" t="str">
        <f t="array" aca="1" ref="CA101" ca="1">IFERROR(INDEX($M$3:$M$18,MATCH(1,($AM$3:$AM$18=$AR101&amp;$AQ101)*($J$3:$J$18=CA$3),0),0),"")</f>
        <v/>
      </c>
      <c r="CB101" s="157" t="str">
        <f t="array" ref="CB101">IFERROR(INDEX($S$3:$S$34,MATCH(1,($AN$3:$AN$34=$AR101&amp;$AQ101)*($R$3:$R$34=CB$3),0),0),"")</f>
        <v/>
      </c>
      <c r="CC101" s="159" t="str">
        <f t="array" ref="CC101">IFERROR(INDEX($Q$3:$Q$34,MATCH(1,($AN$3:$AN$34=$AR101&amp;$AQ101)*($R$3:$R$34=CC$3),0),0),"")</f>
        <v/>
      </c>
      <c r="CD101" s="157" t="str">
        <f t="array" ref="CD101">IFERROR(INDEX($T$3:$T$34,MATCH(1,($AN$3:$AN$34=$AR101&amp;$AQ101)*($R$3:$R$34=CD$3),0),0),"")</f>
        <v/>
      </c>
      <c r="CE101" s="157" t="str">
        <f t="array" ref="CE101">IFERROR(INDEX($U$3:$U$34,MATCH(1,($AN$3:$AN$34=$AR101&amp;$AQ101)*($R$3:$R$34=CE$3),0),0),"")</f>
        <v/>
      </c>
      <c r="CF101" s="157" t="str">
        <f t="array" ref="CF101">IFERROR(INDEX($S$3:$S$34,MATCH(1,($AN$3:$AN$34=$AR101&amp;$AQ101)*($R$3:$R$34=CF$3),0),0),"")</f>
        <v/>
      </c>
      <c r="CG101" s="159" t="str">
        <f t="array" ref="CG101">IFERROR(INDEX($Q$3:$Q$34,MATCH(1,($AN$3:$AN$34=$AR101&amp;$AQ101)*($R$3:$R$34=CG$3),0),0),"")</f>
        <v/>
      </c>
      <c r="CH101" s="157" t="str">
        <f t="array" ref="CH101">IFERROR(INDEX($T$3:$T$34,MATCH(1,($AN$3:$AN$34=$AR101&amp;$AQ101)*($R$3:$R$34=CH$3),0),0),"")</f>
        <v/>
      </c>
      <c r="CI101" s="157" t="str">
        <f t="array" ref="CI101">IFERROR(INDEX($U$3:$U$34,MATCH(1,($AN$3:$AN$34=$AR101&amp;$AQ101)*($R$3:$R$34=CI$3),0),0),"")</f>
        <v/>
      </c>
      <c r="CJ101" s="157" t="str">
        <f t="array" ref="CJ101">IFERROR(INDEX($S$3:$S$34,MATCH(1,($AN$3:$AN$34=$AR101&amp;$AQ101)*($R$3:$R$34=CJ$3),0),0),"")</f>
        <v/>
      </c>
      <c r="CK101" s="159" t="str">
        <f t="array" ref="CK101">IFERROR(INDEX($Q$3:$Q$34,MATCH(1,($AN$3:$AN$34=$AR101&amp;$AQ101)*($R$3:$R$34=CK$3),0),0),"")</f>
        <v/>
      </c>
      <c r="CL101" s="157" t="str">
        <f t="array" ref="CL101">IFERROR(INDEX($T$3:$T$34,MATCH(1,($AN$3:$AN$34=$AR101&amp;$AQ101)*($R$3:$R$34=CL$3),0),0),"")</f>
        <v/>
      </c>
      <c r="CM101" s="157" t="str">
        <f t="array" ref="CM101">IFERROR(INDEX($U$3:$U$34,MATCH(1,($AN$3:$AN$34=$AR101&amp;$AQ101)*($R$3:$R$34=CM$3),0),0),"")</f>
        <v/>
      </c>
      <c r="CN101" s="157" t="str">
        <f t="array" ref="CN101">IFERROR(INDEX($S$3:$S$34,MATCH(1,($AN$3:$AN$34=$AR101&amp;$AQ101)*($R$3:$R$34=CN$3),0),0),"")</f>
        <v/>
      </c>
      <c r="CO101" s="159" t="str">
        <f t="array" ref="CO101">IFERROR(INDEX($Q$3:$Q$34,MATCH(1,($AN$3:$AN$34=$AR101&amp;$AQ101)*($R$3:$R$34=CO$3),0),0),"")</f>
        <v/>
      </c>
      <c r="CP101" s="157" t="str">
        <f t="array" ref="CP101">IFERROR(INDEX($T$3:$T$34,MATCH(1,($AN$3:$AN$34=$AR101&amp;$AQ101)*($R$3:$R$34=CP$3),0),0),"")</f>
        <v/>
      </c>
      <c r="CQ101" s="157" t="str">
        <f t="array" ref="CQ101">IFERROR(INDEX($U$3:$U$34,MATCH(1,($AN$3:$AN$34=$AR101&amp;$AQ101)*($R$3:$R$34=CQ$3),0),0),"")</f>
        <v/>
      </c>
      <c r="CR101" s="157" t="str">
        <f t="array" ref="CR101">IFERROR(INDEX($S$3:$S$34,MATCH(1,($AN$3:$AN$34=$AR101&amp;$AQ101)*($R$3:$R$34=CR$3),0),0),"")</f>
        <v/>
      </c>
      <c r="CS101" s="159" t="str">
        <f t="array" ref="CS101">IFERROR(INDEX($Q$3:$Q$34,MATCH(1,($AN$3:$AN$34=$AR101&amp;$AQ101)*($R$3:$R$34=CS$3),0),0),"")</f>
        <v/>
      </c>
      <c r="CT101" s="157" t="str">
        <f t="array" ref="CT101">IFERROR(INDEX($T$3:$T$34,MATCH(1,($AN$3:$AN$34=$AR101&amp;$AQ101)*($R$3:$R$34=CT$3),0),0),"")</f>
        <v/>
      </c>
      <c r="CU101" s="157" t="str">
        <f t="array" ref="CU101">IFERROR(INDEX($U$3:$U$34,MATCH(1,($AN$3:$AN$34=$AR101&amp;$AQ101)*($R$3:$R$34=CU$3),0),0),"")</f>
        <v/>
      </c>
      <c r="CV101" s="157" t="str">
        <f t="array" ref="CV101">IFERROR(INDEX($S$3:$S$34,MATCH(1,($AN$3:$AN$34=$AR101&amp;$AQ101)*($R$3:$R$34=CV$3),0),0),"")</f>
        <v/>
      </c>
      <c r="CW101" s="159" t="str">
        <f t="array" ref="CW101">IFERROR(INDEX($Q$3:$Q$34,MATCH(1,($AN$3:$AN$34=$AR101&amp;$AQ101)*($R$3:$R$34=CW$3),0),0),"")</f>
        <v/>
      </c>
      <c r="CX101" s="157" t="str">
        <f t="array" ref="CX101">IFERROR(INDEX($T$3:$T$34,MATCH(1,($AN$3:$AN$34=$AR101&amp;$AQ101)*($R$3:$R$34=CX$3),0),0),"")</f>
        <v/>
      </c>
      <c r="CY101" s="157" t="str">
        <f t="array" ref="CY101">IFERROR(INDEX($U$3:$U$34,MATCH(1,($AN$3:$AN$34=$AR101&amp;$AQ101)*($R$3:$R$34=CY$3),0),0),"")</f>
        <v/>
      </c>
      <c r="CZ101" s="157" t="str">
        <f t="array" ref="CZ101">IFERROR(INDEX($S$3:$S$34,MATCH(1,($AN$3:$AN$34=$AR101&amp;$AQ101)*($R$3:$R$34=CZ$3),0),0),"")</f>
        <v/>
      </c>
      <c r="DA101" s="159" t="str">
        <f t="array" ref="DA101">IFERROR(INDEX($Q$3:$Q$34,MATCH(1,($AN$3:$AN$34=$AR101&amp;$AQ101)*($R$3:$R$34=DA$3),0),0),"")</f>
        <v/>
      </c>
      <c r="DB101" s="157" t="str">
        <f t="array" ref="DB101">IFERROR(INDEX($T$3:$T$34,MATCH(1,($AN$3:$AN$34=$AR101&amp;$AQ101)*($R$3:$R$34=DB$3),0),0),"")</f>
        <v/>
      </c>
      <c r="DC101" s="157" t="str">
        <f t="array" ref="DC101">IFERROR(INDEX($U$3:$U$34,MATCH(1,($AN$3:$AN$34=$AR101&amp;$AQ101)*($R$3:$R$34=DC$3),0),0),"")</f>
        <v/>
      </c>
      <c r="DD101" s="157" t="str">
        <f t="array" ref="DD101">IFERROR(INDEX($AA$3:$AA$66,MATCH(1,($AO$3:$AO$66=$AR101&amp;$AQ101)*($Z$3:$Z$66=DD$3),0),0),"")</f>
        <v/>
      </c>
      <c r="DE101" s="159" t="str">
        <f t="array" ref="DE101">IFERROR(INDEX($Y$3:$Y$66,MATCH(1,($AO$3:$AO$66=$AR101&amp;$AQ101)*($Z$3:$Z$66=DE$3),0),0),"")</f>
        <v/>
      </c>
      <c r="DF101" s="157" t="str">
        <f t="array" ref="DF101">IFERROR(INDEX($AB$3:$AB$66,MATCH(1,($AO$3:$AO$66=$AR101&amp;$AQ101)*($Z$3:$Z$66=DF$3),0),0),"")</f>
        <v/>
      </c>
      <c r="DG101" s="157" t="str">
        <f t="array" ref="DG101">IFERROR(INDEX($AC$3:$AC$66,MATCH(1,($AO$3:$AO$66=$AR101&amp;$AQ101)*($Z$3:$Z$66=DG$3),0),0),"")</f>
        <v/>
      </c>
      <c r="DH101" s="157" t="str">
        <f t="array" ref="DH101">IFERROR(INDEX($AA$3:$AA$66,MATCH(1,($AO$3:$AO$66=$AR101&amp;$AQ101)*($Z$3:$Z$66=DH$3),0),0),"")</f>
        <v/>
      </c>
      <c r="DI101" s="159" t="str">
        <f t="array" ref="DI101">IFERROR(INDEX($Y$3:$Y$66,MATCH(1,($AO$3:$AO$66=$AR101&amp;$AQ101)*($Z$3:$Z$66=DI$3),0),0),"")</f>
        <v/>
      </c>
      <c r="DJ101" s="157" t="str">
        <f t="array" ref="DJ101">IFERROR(INDEX($AB$3:$AB$66,MATCH(1,($AO$3:$AO$66=$AR101&amp;$AQ101)*($Z$3:$Z$66=DJ$3),0),0),"")</f>
        <v/>
      </c>
      <c r="DK101" s="157" t="str">
        <f t="array" ref="DK101">IFERROR(INDEX($AC$3:$AC$66,MATCH(1,($AO$3:$AO$66=$AR101&amp;$AQ101)*($Z$3:$Z$66=DK$3),0),0),"")</f>
        <v/>
      </c>
      <c r="DL101" s="157" t="str">
        <f t="array" ref="DL101">IFERROR(INDEX($AA$3:$AA$66,MATCH(1,($AO$3:$AO$66=$AR101&amp;$AQ101)*($Z$3:$Z$66=DL$3),0),0),"")</f>
        <v/>
      </c>
      <c r="DM101" s="159" t="str">
        <f t="array" ref="DM101">IFERROR(INDEX($Y$3:$Y$66,MATCH(1,($AO$3:$AO$66=$AR101&amp;$AQ101)*($Z$3:$Z$66=DM$3),0),0),"")</f>
        <v/>
      </c>
      <c r="DN101" s="157" t="str">
        <f t="array" ref="DN101">IFERROR(INDEX($AB$3:$AB$66,MATCH(1,($AO$3:$AO$66=$AR101&amp;$AQ101)*($Z$3:$Z$66=DN$3),0),0),"")</f>
        <v/>
      </c>
      <c r="DO101" s="157" t="str">
        <f t="array" ref="DO101">IFERROR(INDEX($AC$3:$AC$66,MATCH(1,($AO$3:$AO$66=$AR101&amp;$AQ101)*($Z$3:$Z$66=DO$3),0),0),"")</f>
        <v/>
      </c>
      <c r="DP101" s="157" t="str">
        <f t="array" ref="DP101">IFERROR(INDEX($AA$3:$AA$66,MATCH(1,($AO$3:$AO$66=$AR101&amp;$AQ101)*($Z$3:$Z$66=DP$3),0),0),"")</f>
        <v/>
      </c>
      <c r="DQ101" s="159" t="str">
        <f t="array" ref="DQ101">IFERROR(INDEX($Y$3:$Y$66,MATCH(1,($AO$3:$AO$66=$AR101&amp;$AQ101)*($Z$3:$Z$66=DQ$3),0),0),"")</f>
        <v/>
      </c>
      <c r="DR101" s="157" t="str">
        <f t="array" ref="DR101">IFERROR(INDEX($AB$3:$AB$66,MATCH(1,($AO$3:$AO$66=$AR101&amp;$AQ101)*($Z$3:$Z$66=DR$3),0),0),"")</f>
        <v/>
      </c>
      <c r="DS101" s="157" t="str">
        <f t="array" ref="DS101">IFERROR(INDEX($AC$3:$AC$66,MATCH(1,($AO$3:$AO$66=$AR101&amp;$AQ101)*($Z$3:$Z$66=DS$3),0),0),"")</f>
        <v/>
      </c>
      <c r="DT101" s="157" t="str">
        <f t="array" ref="DT101">IFERROR(INDEX($AA$3:$AA$66,MATCH(1,($AO$3:$AO$66=$AR101&amp;$AQ101)*($Z$3:$Z$66=DT$3),0),0),"")</f>
        <v/>
      </c>
      <c r="DU101" s="159" t="str">
        <f t="array" ref="DU101">IFERROR(INDEX($Y$3:$Y$66,MATCH(1,($AO$3:$AO$66=$AR101&amp;$AQ101)*($Z$3:$Z$66=DU$3),0),0),"")</f>
        <v/>
      </c>
      <c r="DV101" s="157" t="str">
        <f t="array" ref="DV101">IFERROR(INDEX($AB$3:$AB$66,MATCH(1,($AO$3:$AO$66=$AR101&amp;$AQ101)*($Z$3:$Z$66=DV$3),0),0),"")</f>
        <v/>
      </c>
      <c r="DW101" s="157" t="str">
        <f t="array" ref="DW101">IFERROR(INDEX($AC$3:$AC$66,MATCH(1,($AO$3:$AO$66=$AR101&amp;$AQ101)*($Z$3:$Z$66=DW$3),0),0),"")</f>
        <v/>
      </c>
      <c r="DX101" s="157" t="str">
        <f t="array" ref="DX101">IFERROR(INDEX($AA$3:$AA$66,MATCH(1,($AO$3:$AO$66=$AR101&amp;$AQ101)*($Z$3:$Z$66=DX$3),0),0),"")</f>
        <v/>
      </c>
      <c r="DY101" s="159" t="str">
        <f t="array" ref="DY101">IFERROR(INDEX($Y$3:$Y$66,MATCH(1,($AO$3:$AO$66=$AR101&amp;$AQ101)*($Z$3:$Z$66=DY$3),0),0),"")</f>
        <v/>
      </c>
      <c r="DZ101" s="157" t="str">
        <f t="array" ref="DZ101">IFERROR(INDEX($AB$3:$AB$66,MATCH(1,($AO$3:$AO$66=$AR101&amp;$AQ101)*($Z$3:$Z$66=DZ$3),0),0),"")</f>
        <v/>
      </c>
      <c r="EA101" s="157" t="str">
        <f t="array" ref="EA101">IFERROR(INDEX($AC$3:$AC$66,MATCH(1,($AO$3:$AO$66=$AR101&amp;$AQ101)*($Z$3:$Z$66=EA$3),0),0),"")</f>
        <v/>
      </c>
      <c r="EB101" s="157" t="str">
        <f t="array" ref="EB101">IFERROR(INDEX($AA$3:$AA$66,MATCH(1,($AO$3:$AO$66=$AR101&amp;$AQ101)*($Z$3:$Z$66=EB$3),0),0),"")</f>
        <v/>
      </c>
      <c r="EC101" s="159" t="str">
        <f t="array" ref="EC101">IFERROR(INDEX($Y$3:$Y$66,MATCH(1,($AO$3:$AO$66=$AR101&amp;$AQ101)*($Z$3:$Z$66=EC$3),0),0),"")</f>
        <v/>
      </c>
      <c r="ED101" s="157" t="str">
        <f t="array" ref="ED101">IFERROR(INDEX($AB$3:$AB$66,MATCH(1,($AO$3:$AO$66=$AR101&amp;$AQ101)*($Z$3:$Z$66=ED$3),0),0),"")</f>
        <v/>
      </c>
      <c r="EE101" s="157" t="str">
        <f t="array" ref="EE101">IFERROR(INDEX($AC$3:$AC$66,MATCH(1,($AO$3:$AO$66=$AR101&amp;$AQ101)*($Z$3:$Z$66=EE$3),0),0),"")</f>
        <v/>
      </c>
      <c r="EF101" s="157" t="str">
        <f t="array" ref="EF101">IFERROR(INDEX($AI$3:$AI$130,MATCH(1,($AP$3:$AP$130=$AR101&amp;$AQ101)*($AH$3:$AH$130=EF$3),0),0),"")</f>
        <v/>
      </c>
      <c r="EG101" s="159" t="str">
        <f t="array" ref="EG101">IFERROR(INDEX($AG$3:$AG$130,MATCH(1,($AP$3:$AP$130=$AR101&amp;$AQ101)*($AH$3:$AH$130=EG$3),0),0),"")</f>
        <v/>
      </c>
      <c r="EH101" s="157" t="str">
        <f t="array" ref="EH101">IFERROR(INDEX($AJ$3:$AJ$130,MATCH(1,($AP$3:$AP$130=$AR101&amp;$AQ101)*($AH$3:$AH$130=EH$3),0),0),"")</f>
        <v/>
      </c>
      <c r="EI101" s="157" t="str">
        <f t="array" ref="EI101">IFERROR(INDEX($AK$3:$AK$130,MATCH(1,($AP$3:$AP$130=$AR101&amp;$AQ101)*($AH$3:$AH$130=EI$3),0),0),"")</f>
        <v/>
      </c>
      <c r="EJ101" s="157" t="str">
        <f t="array" ref="EJ101">IFERROR(INDEX($AI$3:$AI$130,MATCH(1,($AP$3:$AP$130=$AR101&amp;$AQ101)*($AH$3:$AH$130=EJ$3),0),0),"")</f>
        <v/>
      </c>
      <c r="EK101" s="159" t="str">
        <f t="array" ref="EK101">IFERROR(INDEX($AG$3:$AG$130,MATCH(1,($AP$3:$AP$130=$AR101&amp;$AQ101)*($AH$3:$AH$130=EK$3),0),0),"")</f>
        <v/>
      </c>
      <c r="EL101" s="157" t="str">
        <f t="array" ref="EL101">IFERROR(INDEX($AJ$3:$AJ$130,MATCH(1,($AP$3:$AP$130=$AR101&amp;$AQ101)*($AH$3:$AH$130=EL$3),0),0),"")</f>
        <v/>
      </c>
      <c r="EM101" s="157" t="str">
        <f t="array" ref="EM101">IFERROR(INDEX($AK$3:$AK$130,MATCH(1,($AP$3:$AP$130=$AR101&amp;$AQ101)*($AH$3:$AH$130=EM$3),0),0),"")</f>
        <v/>
      </c>
      <c r="EN101" s="157" t="str">
        <f t="array" ref="EN101">IFERROR(INDEX($AI$3:$AI$130,MATCH(1,($AP$3:$AP$130=$AR101&amp;$AQ101)*($AH$3:$AH$130=EN$3),0),0),"")</f>
        <v/>
      </c>
      <c r="EO101" s="159" t="str">
        <f t="array" ref="EO101">IFERROR(INDEX($AG$3:$AG$130,MATCH(1,($AP$3:$AP$130=$AR101&amp;$AQ101)*($AH$3:$AH$130=EO$3),0),0),"")</f>
        <v/>
      </c>
      <c r="EP101" s="157" t="str">
        <f t="array" ref="EP101">IFERROR(INDEX($AJ$3:$AJ$130,MATCH(1,($AP$3:$AP$130=$AR101&amp;$AQ101)*($AH$3:$AH$130=EP$3),0),0),"")</f>
        <v/>
      </c>
      <c r="EQ101" s="157" t="str">
        <f t="array" ref="EQ101">IFERROR(INDEX($AK$3:$AK$130,MATCH(1,($AP$3:$AP$130=$AR101&amp;$AQ101)*($AH$3:$AH$130=EQ$3),0),0),"")</f>
        <v/>
      </c>
      <c r="ER101" s="157" t="str">
        <f t="array" ref="ER101">IFERROR(INDEX($AI$3:$AI$130,MATCH(1,($AP$3:$AP$130=$AR101&amp;$AQ101)*($AH$3:$AH$130=ER$3),0),0),"")</f>
        <v/>
      </c>
      <c r="ES101" s="159" t="str">
        <f t="array" ref="ES101">IFERROR(INDEX($AG$3:$AG$130,MATCH(1,($AP$3:$AP$130=$AR101&amp;$AQ101)*($AH$3:$AH$130=ES$3),0),0),"")</f>
        <v/>
      </c>
      <c r="ET101" s="157" t="str">
        <f t="array" ref="ET101">IFERROR(INDEX($AJ$3:$AJ$130,MATCH(1,($AP$3:$AP$130=$AR101&amp;$AQ101)*($AH$3:$AH$130=ET$3),0),0),"")</f>
        <v/>
      </c>
      <c r="EU101" s="157" t="str">
        <f t="array" ref="EU101">IFERROR(INDEX($AK$3:$AK$130,MATCH(1,($AP$3:$AP$130=$AR101&amp;$AQ101)*($AH$3:$AH$130=EU$3),0),0),"")</f>
        <v/>
      </c>
      <c r="EV101" s="157" t="str">
        <f t="array" ref="EV101">IFERROR(INDEX($AI$3:$AI$130,MATCH(1,($AP$3:$AP$130=$AR101&amp;$AQ101)*($AH$3:$AH$130=EV$3),0),0),"")</f>
        <v/>
      </c>
      <c r="EW101" s="159" t="str">
        <f t="array" ref="EW101">IFERROR(INDEX($AG$3:$AG$130,MATCH(1,($AP$3:$AP$130=$AR101&amp;$AQ101)*($AH$3:$AH$130=EW$3),0),0),"")</f>
        <v/>
      </c>
      <c r="EX101" s="157" t="str">
        <f t="array" ref="EX101">IFERROR(INDEX($AJ$3:$AJ$130,MATCH(1,($AP$3:$AP$130=$AR101&amp;$AQ101)*($AH$3:$AH$130=EX$3),0),0),"")</f>
        <v/>
      </c>
      <c r="EY101" s="157" t="str">
        <f t="array" ref="EY101">IFERROR(INDEX($AK$3:$AK$130,MATCH(1,($AP$3:$AP$130=$AR101&amp;$AQ101)*($AH$3:$AH$130=EY$3),0),0),"")</f>
        <v/>
      </c>
      <c r="EZ101" s="157" t="str">
        <f t="array" ref="EZ101">IFERROR(INDEX($AI$3:$AI$130,MATCH(1,($AP$3:$AP$130=$AR101&amp;$AQ101)*($AH$3:$AH$130=EZ$3),0),0),"")</f>
        <v/>
      </c>
      <c r="FA101" s="159" t="str">
        <f t="array" ref="FA101">IFERROR(INDEX($AG$3:$AG$130,MATCH(1,($AP$3:$AP$130=$AR101&amp;$AQ101)*($AH$3:$AH$130=FA$3),0),0),"")</f>
        <v/>
      </c>
      <c r="FB101" s="157" t="str">
        <f t="array" ref="FB101">IFERROR(INDEX($AJ$3:$AJ$130,MATCH(1,($AP$3:$AP$130=$AR101&amp;$AQ101)*($AH$3:$AH$130=FB$3),0),0),"")</f>
        <v/>
      </c>
      <c r="FC101" s="157" t="str">
        <f t="array" ref="FC101">IFERROR(INDEX($AK$3:$AK$130,MATCH(1,($AP$3:$AP$130=$AR101&amp;$AQ101)*($AH$3:$AH$130=FC$3),0),0),"")</f>
        <v/>
      </c>
      <c r="FD101" s="157" t="str">
        <f t="array" ref="FD101">IFERROR(INDEX($AI$3:$AI$130,MATCH(1,($AP$3:$AP$130=$AR101&amp;$AQ101)*($AH$3:$AH$130=FD$3),0),0),"")</f>
        <v/>
      </c>
      <c r="FE101" s="159" t="str">
        <f t="array" ref="FE101">IFERROR(INDEX($AG$3:$AG$130,MATCH(1,($AP$3:$AP$130=$AR101&amp;$AQ101)*($AH$3:$AH$130=FE$3),0),0),"")</f>
        <v/>
      </c>
      <c r="FF101" s="157" t="str">
        <f t="array" ref="FF101">IFERROR(INDEX($AJ$3:$AJ$130,MATCH(1,($AP$3:$AP$130=$AR101&amp;$AQ101)*($AH$3:$AH$130=FF$3),0),0),"")</f>
        <v/>
      </c>
      <c r="FG101" s="157" t="str">
        <f t="array" ref="FG101">IFERROR(INDEX($AK$3:$AK$130,MATCH(1,($AP$3:$AP$130=$AR101&amp;$AQ101)*($AH$3:$AH$130=FG$3),0),0),"")</f>
        <v/>
      </c>
    </row>
    <row r="102" spans="2:163" ht="13.8" x14ac:dyDescent="0.25">
      <c r="B102" s="155">
        <f>dummy1!O108</f>
        <v>100</v>
      </c>
      <c r="C102" s="156">
        <f>dummy1!P108</f>
        <v>42041</v>
      </c>
      <c r="D102" s="157">
        <f>dummy1!Q108</f>
        <v>0.79166666666666674</v>
      </c>
      <c r="E102" s="155" t="str">
        <f>dummy1!R108</f>
        <v>Court 4</v>
      </c>
      <c r="AE102" s="156"/>
      <c r="AF102" s="156"/>
      <c r="AG102" s="155" t="str">
        <f t="shared" si="71"/>
        <v/>
      </c>
      <c r="AH102" s="155" t="str">
        <f t="shared" si="72"/>
        <v/>
      </c>
      <c r="AI102" s="155" t="str">
        <f t="shared" si="73"/>
        <v/>
      </c>
      <c r="AJ102" s="155" t="str">
        <f t="shared" si="74"/>
        <v/>
      </c>
      <c r="AK102" s="155" t="str">
        <f t="shared" si="75"/>
        <v/>
      </c>
      <c r="AL102" s="154">
        <f>IF(dummy1!B109=dummy1!B108,IF(dummy1!C109&gt;1,AL101,AL101+1),1)</f>
        <v>3</v>
      </c>
      <c r="AP102" s="155" t="str">
        <f t="shared" si="76"/>
        <v>3Court 4</v>
      </c>
      <c r="AQ102" s="155" t="str">
        <f t="shared" ref="AQ102" si="89">AQ101</f>
        <v>Court 13</v>
      </c>
      <c r="AR102" s="155">
        <f t="shared" si="86"/>
        <v>2</v>
      </c>
      <c r="AS102" s="155">
        <f t="shared" ca="1" si="78"/>
        <v>13</v>
      </c>
      <c r="AT102" s="155">
        <f t="shared" ca="1" si="79"/>
        <v>0</v>
      </c>
      <c r="AU102" s="155">
        <f t="shared" ca="1" si="80"/>
        <v>0</v>
      </c>
      <c r="AV102" s="155">
        <f t="shared" ca="1" si="81"/>
        <v>0</v>
      </c>
      <c r="AW102" s="155">
        <f t="shared" ca="1" si="82"/>
        <v>0</v>
      </c>
      <c r="AX102" s="155">
        <f t="shared" ca="1" si="83"/>
        <v>0</v>
      </c>
      <c r="AY102" s="155">
        <f t="shared" ca="1" si="84"/>
        <v>0</v>
      </c>
      <c r="AZ102" s="157" t="str">
        <f t="array" aca="1" ref="AZ102" ca="1">IFERROR(INDEX($K$3:$K$18,MATCH(1,($AM$3:$AM$18=$AR102&amp;$AQ102)*($J$3:$J$18=AZ$3),0),0),"")</f>
        <v/>
      </c>
      <c r="BA102" s="159" t="str">
        <f t="array" aca="1" ref="BA102" ca="1">IFERROR(INDEX($I$3:$I$18,MATCH(1,($AM$3:$AM$18=$AR102&amp;$AQ102)*($J$3:$J$18=BA$3),0),0),"")</f>
        <v/>
      </c>
      <c r="BB102" s="157" t="str">
        <f t="array" aca="1" ref="BB102" ca="1">IFERROR(INDEX($L$3:$L$18,MATCH(1,($AM$3:$AM$18=$AR102&amp;$AQ102)*($J$3:$J$18=BB$3),0),0),"")</f>
        <v/>
      </c>
      <c r="BC102" s="157" t="str">
        <f t="array" aca="1" ref="BC102" ca="1">IFERROR(INDEX($M$3:$M$18,MATCH(1,($AM$3:$AM$18=$AR102&amp;$AQ102)*($J$3:$J$18=BC$3),0),0),"")</f>
        <v/>
      </c>
      <c r="BD102" s="157" t="str">
        <f t="array" aca="1" ref="BD102" ca="1">IFERROR(INDEX($K$3:$K$18,MATCH(1,($AM$3:$AM$18=$AR102&amp;$AQ102)*($J$3:$J$18=BD$3),0),0),"")</f>
        <v/>
      </c>
      <c r="BE102" s="159" t="str">
        <f t="array" aca="1" ref="BE102" ca="1">IFERROR(INDEX($I$3:$I$18,MATCH(1,($AM$3:$AM$18=$AR102&amp;$AQ102)*($J$3:$J$18=BE$3),0),0),"")</f>
        <v/>
      </c>
      <c r="BF102" s="157" t="str">
        <f t="array" aca="1" ref="BF102" ca="1">IFERROR(INDEX($L$3:$L$18,MATCH(1,($AM$3:$AM$18=$AR102&amp;$AQ102)*($J$3:$J$18=BF$3),0),0),"")</f>
        <v/>
      </c>
      <c r="BG102" s="157" t="str">
        <f t="array" aca="1" ref="BG102" ca="1">IFERROR(INDEX($M$3:$M$18,MATCH(1,($AM$3:$AM$18=$AR102&amp;$AQ102)*($J$3:$J$18=BG$3),0),0),"")</f>
        <v/>
      </c>
      <c r="BH102" s="157" t="str">
        <f t="array" aca="1" ref="BH102" ca="1">IFERROR(INDEX($K$3:$K$18,MATCH(1,($AM$3:$AM$18=$AR102&amp;$AQ102)*($J$3:$J$18=BH$3),0),0),"")</f>
        <v/>
      </c>
      <c r="BI102" s="159" t="str">
        <f t="array" aca="1" ref="BI102" ca="1">IFERROR(INDEX($I$3:$I$18,MATCH(1,($AM$3:$AM$18=$AR102&amp;$AQ102)*($J$3:$J$18=BI$3),0),0),"")</f>
        <v/>
      </c>
      <c r="BJ102" s="157" t="str">
        <f t="array" aca="1" ref="BJ102" ca="1">IFERROR(INDEX($L$3:$L$18,MATCH(1,($AM$3:$AM$18=$AR102&amp;$AQ102)*($J$3:$J$18=BJ$3),0),0),"")</f>
        <v/>
      </c>
      <c r="BK102" s="157" t="str">
        <f t="array" aca="1" ref="BK102" ca="1">IFERROR(INDEX($M$3:$M$18,MATCH(1,($AM$3:$AM$18=$AR102&amp;$AQ102)*($J$3:$J$18=BK$3),0),0),"")</f>
        <v/>
      </c>
      <c r="BL102" s="157" t="str">
        <f t="array" aca="1" ref="BL102" ca="1">IFERROR(INDEX($K$3:$K$18,MATCH(1,($AM$3:$AM$18=$AR102&amp;$AQ102)*($J$3:$J$18=BL$3),0),0),"")</f>
        <v/>
      </c>
      <c r="BM102" s="159" t="str">
        <f t="array" aca="1" ref="BM102" ca="1">IFERROR(INDEX($I$3:$I$18,MATCH(1,($AM$3:$AM$18=$AR102&amp;$AQ102)*($J$3:$J$18=BM$3),0),0),"")</f>
        <v/>
      </c>
      <c r="BN102" s="157" t="str">
        <f t="array" aca="1" ref="BN102" ca="1">IFERROR(INDEX($L$3:$L$18,MATCH(1,($AM$3:$AM$18=$AR102&amp;$AQ102)*($J$3:$J$18=BN$3),0),0),"")</f>
        <v/>
      </c>
      <c r="BO102" s="157" t="str">
        <f t="array" aca="1" ref="BO102" ca="1">IFERROR(INDEX($M$3:$M$18,MATCH(1,($AM$3:$AM$18=$AR102&amp;$AQ102)*($J$3:$J$18=BO$3),0),0),"")</f>
        <v/>
      </c>
      <c r="BP102" s="157" t="str">
        <f t="array" aca="1" ref="BP102" ca="1">IFERROR(INDEX($K$3:$K$18,MATCH(1,($AM$3:$AM$18=$AR102&amp;$AQ102)*($J$3:$J$18=BP$3),0),0),"")</f>
        <v/>
      </c>
      <c r="BQ102" s="159" t="str">
        <f t="array" aca="1" ref="BQ102" ca="1">IFERROR(INDEX($I$3:$I$18,MATCH(1,($AM$3:$AM$18=$AR102&amp;$AQ102)*($J$3:$J$18=BQ$3),0),0),"")</f>
        <v/>
      </c>
      <c r="BR102" s="157" t="str">
        <f t="array" aca="1" ref="BR102" ca="1">IFERROR(INDEX($L$3:$L$18,MATCH(1,($AM$3:$AM$18=$AR102&amp;$AQ102)*($J$3:$J$18=BR$3),0),0),"")</f>
        <v/>
      </c>
      <c r="BS102" s="157" t="str">
        <f t="array" aca="1" ref="BS102" ca="1">IFERROR(INDEX($M$3:$M$18,MATCH(1,($AM$3:$AM$18=$AR102&amp;$AQ102)*($J$3:$J$18=BS$3),0),0),"")</f>
        <v/>
      </c>
      <c r="BT102" s="157" t="str">
        <f t="array" aca="1" ref="BT102" ca="1">IFERROR(INDEX($K$3:$K$18,MATCH(1,($AM$3:$AM$18=$AR102&amp;$AQ102)*($J$3:$J$18=BT$3),0),0),"")</f>
        <v/>
      </c>
      <c r="BU102" s="159" t="str">
        <f t="array" aca="1" ref="BU102" ca="1">IFERROR(INDEX($I$3:$I$18,MATCH(1,($AM$3:$AM$18=$AR102&amp;$AQ102)*($J$3:$J$18=BU$3),0),0),"")</f>
        <v/>
      </c>
      <c r="BV102" s="157" t="str">
        <f t="array" aca="1" ref="BV102" ca="1">IFERROR(INDEX($L$3:$L$18,MATCH(1,($AM$3:$AM$18=$AR102&amp;$AQ102)*($J$3:$J$18=BV$3),0),0),"")</f>
        <v/>
      </c>
      <c r="BW102" s="157" t="str">
        <f t="array" aca="1" ref="BW102" ca="1">IFERROR(INDEX($M$3:$M$18,MATCH(1,($AM$3:$AM$18=$AR102&amp;$AQ102)*($J$3:$J$18=BW$3),0),0),"")</f>
        <v/>
      </c>
      <c r="BX102" s="157" t="str">
        <f t="array" aca="1" ref="BX102" ca="1">IFERROR(INDEX($K$3:$K$18,MATCH(1,($AM$3:$AM$18=$AR102&amp;$AQ102)*($J$3:$J$18=BX$3),0),0),"")</f>
        <v/>
      </c>
      <c r="BY102" s="159" t="str">
        <f t="array" aca="1" ref="BY102" ca="1">IFERROR(INDEX($I$3:$I$18,MATCH(1,($AM$3:$AM$18=$AR102&amp;$AQ102)*($J$3:$J$18=BY$3),0),0),"")</f>
        <v/>
      </c>
      <c r="BZ102" s="157" t="str">
        <f t="array" aca="1" ref="BZ102" ca="1">IFERROR(INDEX($L$3:$L$18,MATCH(1,($AM$3:$AM$18=$AR102&amp;$AQ102)*($J$3:$J$18=BZ$3),0),0),"")</f>
        <v/>
      </c>
      <c r="CA102" s="157" t="str">
        <f t="array" aca="1" ref="CA102" ca="1">IFERROR(INDEX($M$3:$M$18,MATCH(1,($AM$3:$AM$18=$AR102&amp;$AQ102)*($J$3:$J$18=CA$3),0),0),"")</f>
        <v/>
      </c>
      <c r="CB102" s="157" t="str">
        <f t="array" ref="CB102">IFERROR(INDEX($S$3:$S$34,MATCH(1,($AN$3:$AN$34=$AR102&amp;$AQ102)*($R$3:$R$34=CB$3),0),0),"")</f>
        <v/>
      </c>
      <c r="CC102" s="159" t="str">
        <f t="array" ref="CC102">IFERROR(INDEX($Q$3:$Q$34,MATCH(1,($AN$3:$AN$34=$AR102&amp;$AQ102)*($R$3:$R$34=CC$3),0),0),"")</f>
        <v/>
      </c>
      <c r="CD102" s="157" t="str">
        <f t="array" ref="CD102">IFERROR(INDEX($T$3:$T$34,MATCH(1,($AN$3:$AN$34=$AR102&amp;$AQ102)*($R$3:$R$34=CD$3),0),0),"")</f>
        <v/>
      </c>
      <c r="CE102" s="157" t="str">
        <f t="array" ref="CE102">IFERROR(INDEX($U$3:$U$34,MATCH(1,($AN$3:$AN$34=$AR102&amp;$AQ102)*($R$3:$R$34=CE$3),0),0),"")</f>
        <v/>
      </c>
      <c r="CF102" s="157" t="str">
        <f t="array" ref="CF102">IFERROR(INDEX($S$3:$S$34,MATCH(1,($AN$3:$AN$34=$AR102&amp;$AQ102)*($R$3:$R$34=CF$3),0),0),"")</f>
        <v/>
      </c>
      <c r="CG102" s="159" t="str">
        <f t="array" ref="CG102">IFERROR(INDEX($Q$3:$Q$34,MATCH(1,($AN$3:$AN$34=$AR102&amp;$AQ102)*($R$3:$R$34=CG$3),0),0),"")</f>
        <v/>
      </c>
      <c r="CH102" s="157" t="str">
        <f t="array" ref="CH102">IFERROR(INDEX($T$3:$T$34,MATCH(1,($AN$3:$AN$34=$AR102&amp;$AQ102)*($R$3:$R$34=CH$3),0),0),"")</f>
        <v/>
      </c>
      <c r="CI102" s="157" t="str">
        <f t="array" ref="CI102">IFERROR(INDEX($U$3:$U$34,MATCH(1,($AN$3:$AN$34=$AR102&amp;$AQ102)*($R$3:$R$34=CI$3),0),0),"")</f>
        <v/>
      </c>
      <c r="CJ102" s="157" t="str">
        <f t="array" ref="CJ102">IFERROR(INDEX($S$3:$S$34,MATCH(1,($AN$3:$AN$34=$AR102&amp;$AQ102)*($R$3:$R$34=CJ$3),0),0),"")</f>
        <v/>
      </c>
      <c r="CK102" s="159" t="str">
        <f t="array" ref="CK102">IFERROR(INDEX($Q$3:$Q$34,MATCH(1,($AN$3:$AN$34=$AR102&amp;$AQ102)*($R$3:$R$34=CK$3),0),0),"")</f>
        <v/>
      </c>
      <c r="CL102" s="157" t="str">
        <f t="array" ref="CL102">IFERROR(INDEX($T$3:$T$34,MATCH(1,($AN$3:$AN$34=$AR102&amp;$AQ102)*($R$3:$R$34=CL$3),0),0),"")</f>
        <v/>
      </c>
      <c r="CM102" s="157" t="str">
        <f t="array" ref="CM102">IFERROR(INDEX($U$3:$U$34,MATCH(1,($AN$3:$AN$34=$AR102&amp;$AQ102)*($R$3:$R$34=CM$3),0),0),"")</f>
        <v/>
      </c>
      <c r="CN102" s="157" t="str">
        <f t="array" ref="CN102">IFERROR(INDEX($S$3:$S$34,MATCH(1,($AN$3:$AN$34=$AR102&amp;$AQ102)*($R$3:$R$34=CN$3),0),0),"")</f>
        <v/>
      </c>
      <c r="CO102" s="159" t="str">
        <f t="array" ref="CO102">IFERROR(INDEX($Q$3:$Q$34,MATCH(1,($AN$3:$AN$34=$AR102&amp;$AQ102)*($R$3:$R$34=CO$3),0),0),"")</f>
        <v/>
      </c>
      <c r="CP102" s="157" t="str">
        <f t="array" ref="CP102">IFERROR(INDEX($T$3:$T$34,MATCH(1,($AN$3:$AN$34=$AR102&amp;$AQ102)*($R$3:$R$34=CP$3),0),0),"")</f>
        <v/>
      </c>
      <c r="CQ102" s="157" t="str">
        <f t="array" ref="CQ102">IFERROR(INDEX($U$3:$U$34,MATCH(1,($AN$3:$AN$34=$AR102&amp;$AQ102)*($R$3:$R$34=CQ$3),0),0),"")</f>
        <v/>
      </c>
      <c r="CR102" s="157" t="str">
        <f t="array" ref="CR102">IFERROR(INDEX($S$3:$S$34,MATCH(1,($AN$3:$AN$34=$AR102&amp;$AQ102)*($R$3:$R$34=CR$3),0),0),"")</f>
        <v/>
      </c>
      <c r="CS102" s="159" t="str">
        <f t="array" ref="CS102">IFERROR(INDEX($Q$3:$Q$34,MATCH(1,($AN$3:$AN$34=$AR102&amp;$AQ102)*($R$3:$R$34=CS$3),0),0),"")</f>
        <v/>
      </c>
      <c r="CT102" s="157" t="str">
        <f t="array" ref="CT102">IFERROR(INDEX($T$3:$T$34,MATCH(1,($AN$3:$AN$34=$AR102&amp;$AQ102)*($R$3:$R$34=CT$3),0),0),"")</f>
        <v/>
      </c>
      <c r="CU102" s="157" t="str">
        <f t="array" ref="CU102">IFERROR(INDEX($U$3:$U$34,MATCH(1,($AN$3:$AN$34=$AR102&amp;$AQ102)*($R$3:$R$34=CU$3),0),0),"")</f>
        <v/>
      </c>
      <c r="CV102" s="157" t="str">
        <f t="array" ref="CV102">IFERROR(INDEX($S$3:$S$34,MATCH(1,($AN$3:$AN$34=$AR102&amp;$AQ102)*($R$3:$R$34=CV$3),0),0),"")</f>
        <v/>
      </c>
      <c r="CW102" s="159" t="str">
        <f t="array" ref="CW102">IFERROR(INDEX($Q$3:$Q$34,MATCH(1,($AN$3:$AN$34=$AR102&amp;$AQ102)*($R$3:$R$34=CW$3),0),0),"")</f>
        <v/>
      </c>
      <c r="CX102" s="157" t="str">
        <f t="array" ref="CX102">IFERROR(INDEX($T$3:$T$34,MATCH(1,($AN$3:$AN$34=$AR102&amp;$AQ102)*($R$3:$R$34=CX$3),0),0),"")</f>
        <v/>
      </c>
      <c r="CY102" s="157" t="str">
        <f t="array" ref="CY102">IFERROR(INDEX($U$3:$U$34,MATCH(1,($AN$3:$AN$34=$AR102&amp;$AQ102)*($R$3:$R$34=CY$3),0),0),"")</f>
        <v/>
      </c>
      <c r="CZ102" s="157" t="str">
        <f t="array" ref="CZ102">IFERROR(INDEX($S$3:$S$34,MATCH(1,($AN$3:$AN$34=$AR102&amp;$AQ102)*($R$3:$R$34=CZ$3),0),0),"")</f>
        <v/>
      </c>
      <c r="DA102" s="159" t="str">
        <f t="array" ref="DA102">IFERROR(INDEX($Q$3:$Q$34,MATCH(1,($AN$3:$AN$34=$AR102&amp;$AQ102)*($R$3:$R$34=DA$3),0),0),"")</f>
        <v/>
      </c>
      <c r="DB102" s="157" t="str">
        <f t="array" ref="DB102">IFERROR(INDEX($T$3:$T$34,MATCH(1,($AN$3:$AN$34=$AR102&amp;$AQ102)*($R$3:$R$34=DB$3),0),0),"")</f>
        <v/>
      </c>
      <c r="DC102" s="157" t="str">
        <f t="array" ref="DC102">IFERROR(INDEX($U$3:$U$34,MATCH(1,($AN$3:$AN$34=$AR102&amp;$AQ102)*($R$3:$R$34=DC$3),0),0),"")</f>
        <v/>
      </c>
      <c r="DD102" s="157" t="str">
        <f t="array" ref="DD102">IFERROR(INDEX($AA$3:$AA$66,MATCH(1,($AO$3:$AO$66=$AR102&amp;$AQ102)*($Z$3:$Z$66=DD$3),0),0),"")</f>
        <v/>
      </c>
      <c r="DE102" s="159" t="str">
        <f t="array" ref="DE102">IFERROR(INDEX($Y$3:$Y$66,MATCH(1,($AO$3:$AO$66=$AR102&amp;$AQ102)*($Z$3:$Z$66=DE$3),0),0),"")</f>
        <v/>
      </c>
      <c r="DF102" s="157" t="str">
        <f t="array" ref="DF102">IFERROR(INDEX($AB$3:$AB$66,MATCH(1,($AO$3:$AO$66=$AR102&amp;$AQ102)*($Z$3:$Z$66=DF$3),0),0),"")</f>
        <v/>
      </c>
      <c r="DG102" s="157" t="str">
        <f t="array" ref="DG102">IFERROR(INDEX($AC$3:$AC$66,MATCH(1,($AO$3:$AO$66=$AR102&amp;$AQ102)*($Z$3:$Z$66=DG$3),0),0),"")</f>
        <v/>
      </c>
      <c r="DH102" s="157" t="str">
        <f t="array" ref="DH102">IFERROR(INDEX($AA$3:$AA$66,MATCH(1,($AO$3:$AO$66=$AR102&amp;$AQ102)*($Z$3:$Z$66=DH$3),0),0),"")</f>
        <v/>
      </c>
      <c r="DI102" s="159" t="str">
        <f t="array" ref="DI102">IFERROR(INDEX($Y$3:$Y$66,MATCH(1,($AO$3:$AO$66=$AR102&amp;$AQ102)*($Z$3:$Z$66=DI$3),0),0),"")</f>
        <v/>
      </c>
      <c r="DJ102" s="157" t="str">
        <f t="array" ref="DJ102">IFERROR(INDEX($AB$3:$AB$66,MATCH(1,($AO$3:$AO$66=$AR102&amp;$AQ102)*($Z$3:$Z$66=DJ$3),0),0),"")</f>
        <v/>
      </c>
      <c r="DK102" s="157" t="str">
        <f t="array" ref="DK102">IFERROR(INDEX($AC$3:$AC$66,MATCH(1,($AO$3:$AO$66=$AR102&amp;$AQ102)*($Z$3:$Z$66=DK$3),0),0),"")</f>
        <v/>
      </c>
      <c r="DL102" s="157" t="str">
        <f t="array" ref="DL102">IFERROR(INDEX($AA$3:$AA$66,MATCH(1,($AO$3:$AO$66=$AR102&amp;$AQ102)*($Z$3:$Z$66=DL$3),0),0),"")</f>
        <v/>
      </c>
      <c r="DM102" s="159" t="str">
        <f t="array" ref="DM102">IFERROR(INDEX($Y$3:$Y$66,MATCH(1,($AO$3:$AO$66=$AR102&amp;$AQ102)*($Z$3:$Z$66=DM$3),0),0),"")</f>
        <v/>
      </c>
      <c r="DN102" s="157" t="str">
        <f t="array" ref="DN102">IFERROR(INDEX($AB$3:$AB$66,MATCH(1,($AO$3:$AO$66=$AR102&amp;$AQ102)*($Z$3:$Z$66=DN$3),0),0),"")</f>
        <v/>
      </c>
      <c r="DO102" s="157" t="str">
        <f t="array" ref="DO102">IFERROR(INDEX($AC$3:$AC$66,MATCH(1,($AO$3:$AO$66=$AR102&amp;$AQ102)*($Z$3:$Z$66=DO$3),0),0),"")</f>
        <v/>
      </c>
      <c r="DP102" s="157" t="str">
        <f t="array" ref="DP102">IFERROR(INDEX($AA$3:$AA$66,MATCH(1,($AO$3:$AO$66=$AR102&amp;$AQ102)*($Z$3:$Z$66=DP$3),0),0),"")</f>
        <v/>
      </c>
      <c r="DQ102" s="159" t="str">
        <f t="array" ref="DQ102">IFERROR(INDEX($Y$3:$Y$66,MATCH(1,($AO$3:$AO$66=$AR102&amp;$AQ102)*($Z$3:$Z$66=DQ$3),0),0),"")</f>
        <v/>
      </c>
      <c r="DR102" s="157" t="str">
        <f t="array" ref="DR102">IFERROR(INDEX($AB$3:$AB$66,MATCH(1,($AO$3:$AO$66=$AR102&amp;$AQ102)*($Z$3:$Z$66=DR$3),0),0),"")</f>
        <v/>
      </c>
      <c r="DS102" s="157" t="str">
        <f t="array" ref="DS102">IFERROR(INDEX($AC$3:$AC$66,MATCH(1,($AO$3:$AO$66=$AR102&amp;$AQ102)*($Z$3:$Z$66=DS$3),0),0),"")</f>
        <v/>
      </c>
      <c r="DT102" s="157" t="str">
        <f t="array" ref="DT102">IFERROR(INDEX($AA$3:$AA$66,MATCH(1,($AO$3:$AO$66=$AR102&amp;$AQ102)*($Z$3:$Z$66=DT$3),0),0),"")</f>
        <v/>
      </c>
      <c r="DU102" s="159" t="str">
        <f t="array" ref="DU102">IFERROR(INDEX($Y$3:$Y$66,MATCH(1,($AO$3:$AO$66=$AR102&amp;$AQ102)*($Z$3:$Z$66=DU$3),0),0),"")</f>
        <v/>
      </c>
      <c r="DV102" s="157" t="str">
        <f t="array" ref="DV102">IFERROR(INDEX($AB$3:$AB$66,MATCH(1,($AO$3:$AO$66=$AR102&amp;$AQ102)*($Z$3:$Z$66=DV$3),0),0),"")</f>
        <v/>
      </c>
      <c r="DW102" s="157" t="str">
        <f t="array" ref="DW102">IFERROR(INDEX($AC$3:$AC$66,MATCH(1,($AO$3:$AO$66=$AR102&amp;$AQ102)*($Z$3:$Z$66=DW$3),0),0),"")</f>
        <v/>
      </c>
      <c r="DX102" s="157" t="str">
        <f t="array" ref="DX102">IFERROR(INDEX($AA$3:$AA$66,MATCH(1,($AO$3:$AO$66=$AR102&amp;$AQ102)*($Z$3:$Z$66=DX$3),0),0),"")</f>
        <v/>
      </c>
      <c r="DY102" s="159" t="str">
        <f t="array" ref="DY102">IFERROR(INDEX($Y$3:$Y$66,MATCH(1,($AO$3:$AO$66=$AR102&amp;$AQ102)*($Z$3:$Z$66=DY$3),0),0),"")</f>
        <v/>
      </c>
      <c r="DZ102" s="157" t="str">
        <f t="array" ref="DZ102">IFERROR(INDEX($AB$3:$AB$66,MATCH(1,($AO$3:$AO$66=$AR102&amp;$AQ102)*($Z$3:$Z$66=DZ$3),0),0),"")</f>
        <v/>
      </c>
      <c r="EA102" s="157" t="str">
        <f t="array" ref="EA102">IFERROR(INDEX($AC$3:$AC$66,MATCH(1,($AO$3:$AO$66=$AR102&amp;$AQ102)*($Z$3:$Z$66=EA$3),0),0),"")</f>
        <v/>
      </c>
      <c r="EB102" s="157" t="str">
        <f t="array" ref="EB102">IFERROR(INDEX($AA$3:$AA$66,MATCH(1,($AO$3:$AO$66=$AR102&amp;$AQ102)*($Z$3:$Z$66=EB$3),0),0),"")</f>
        <v/>
      </c>
      <c r="EC102" s="159" t="str">
        <f t="array" ref="EC102">IFERROR(INDEX($Y$3:$Y$66,MATCH(1,($AO$3:$AO$66=$AR102&amp;$AQ102)*($Z$3:$Z$66=EC$3),0),0),"")</f>
        <v/>
      </c>
      <c r="ED102" s="157" t="str">
        <f t="array" ref="ED102">IFERROR(INDEX($AB$3:$AB$66,MATCH(1,($AO$3:$AO$66=$AR102&amp;$AQ102)*($Z$3:$Z$66=ED$3),0),0),"")</f>
        <v/>
      </c>
      <c r="EE102" s="157" t="str">
        <f t="array" ref="EE102">IFERROR(INDEX($AC$3:$AC$66,MATCH(1,($AO$3:$AO$66=$AR102&amp;$AQ102)*($Z$3:$Z$66=EE$3),0),0),"")</f>
        <v/>
      </c>
      <c r="EF102" s="157" t="str">
        <f t="array" ref="EF102">IFERROR(INDEX($AI$3:$AI$130,MATCH(1,($AP$3:$AP$130=$AR102&amp;$AQ102)*($AH$3:$AH$130=EF$3),0),0),"")</f>
        <v/>
      </c>
      <c r="EG102" s="159" t="str">
        <f t="array" ref="EG102">IFERROR(INDEX($AG$3:$AG$130,MATCH(1,($AP$3:$AP$130=$AR102&amp;$AQ102)*($AH$3:$AH$130=EG$3),0),0),"")</f>
        <v/>
      </c>
      <c r="EH102" s="157" t="str">
        <f t="array" ref="EH102">IFERROR(INDEX($AJ$3:$AJ$130,MATCH(1,($AP$3:$AP$130=$AR102&amp;$AQ102)*($AH$3:$AH$130=EH$3),0),0),"")</f>
        <v/>
      </c>
      <c r="EI102" s="157" t="str">
        <f t="array" ref="EI102">IFERROR(INDEX($AK$3:$AK$130,MATCH(1,($AP$3:$AP$130=$AR102&amp;$AQ102)*($AH$3:$AH$130=EI$3),0),0),"")</f>
        <v/>
      </c>
      <c r="EJ102" s="157" t="str">
        <f t="array" ref="EJ102">IFERROR(INDEX($AI$3:$AI$130,MATCH(1,($AP$3:$AP$130=$AR102&amp;$AQ102)*($AH$3:$AH$130=EJ$3),0),0),"")</f>
        <v/>
      </c>
      <c r="EK102" s="159" t="str">
        <f t="array" ref="EK102">IFERROR(INDEX($AG$3:$AG$130,MATCH(1,($AP$3:$AP$130=$AR102&amp;$AQ102)*($AH$3:$AH$130=EK$3),0),0),"")</f>
        <v/>
      </c>
      <c r="EL102" s="157" t="str">
        <f t="array" ref="EL102">IFERROR(INDEX($AJ$3:$AJ$130,MATCH(1,($AP$3:$AP$130=$AR102&amp;$AQ102)*($AH$3:$AH$130=EL$3),0),0),"")</f>
        <v/>
      </c>
      <c r="EM102" s="157" t="str">
        <f t="array" ref="EM102">IFERROR(INDEX($AK$3:$AK$130,MATCH(1,($AP$3:$AP$130=$AR102&amp;$AQ102)*($AH$3:$AH$130=EM$3),0),0),"")</f>
        <v/>
      </c>
      <c r="EN102" s="157" t="str">
        <f t="array" ref="EN102">IFERROR(INDEX($AI$3:$AI$130,MATCH(1,($AP$3:$AP$130=$AR102&amp;$AQ102)*($AH$3:$AH$130=EN$3),0),0),"")</f>
        <v/>
      </c>
      <c r="EO102" s="159" t="str">
        <f t="array" ref="EO102">IFERROR(INDEX($AG$3:$AG$130,MATCH(1,($AP$3:$AP$130=$AR102&amp;$AQ102)*($AH$3:$AH$130=EO$3),0),0),"")</f>
        <v/>
      </c>
      <c r="EP102" s="157" t="str">
        <f t="array" ref="EP102">IFERROR(INDEX($AJ$3:$AJ$130,MATCH(1,($AP$3:$AP$130=$AR102&amp;$AQ102)*($AH$3:$AH$130=EP$3),0),0),"")</f>
        <v/>
      </c>
      <c r="EQ102" s="157" t="str">
        <f t="array" ref="EQ102">IFERROR(INDEX($AK$3:$AK$130,MATCH(1,($AP$3:$AP$130=$AR102&amp;$AQ102)*($AH$3:$AH$130=EQ$3),0),0),"")</f>
        <v/>
      </c>
      <c r="ER102" s="157" t="str">
        <f t="array" ref="ER102">IFERROR(INDEX($AI$3:$AI$130,MATCH(1,($AP$3:$AP$130=$AR102&amp;$AQ102)*($AH$3:$AH$130=ER$3),0),0),"")</f>
        <v/>
      </c>
      <c r="ES102" s="159" t="str">
        <f t="array" ref="ES102">IFERROR(INDEX($AG$3:$AG$130,MATCH(1,($AP$3:$AP$130=$AR102&amp;$AQ102)*($AH$3:$AH$130=ES$3),0),0),"")</f>
        <v/>
      </c>
      <c r="ET102" s="157" t="str">
        <f t="array" ref="ET102">IFERROR(INDEX($AJ$3:$AJ$130,MATCH(1,($AP$3:$AP$130=$AR102&amp;$AQ102)*($AH$3:$AH$130=ET$3),0),0),"")</f>
        <v/>
      </c>
      <c r="EU102" s="157" t="str">
        <f t="array" ref="EU102">IFERROR(INDEX($AK$3:$AK$130,MATCH(1,($AP$3:$AP$130=$AR102&amp;$AQ102)*($AH$3:$AH$130=EU$3),0),0),"")</f>
        <v/>
      </c>
      <c r="EV102" s="157" t="str">
        <f t="array" ref="EV102">IFERROR(INDEX($AI$3:$AI$130,MATCH(1,($AP$3:$AP$130=$AR102&amp;$AQ102)*($AH$3:$AH$130=EV$3),0),0),"")</f>
        <v/>
      </c>
      <c r="EW102" s="159" t="str">
        <f t="array" ref="EW102">IFERROR(INDEX($AG$3:$AG$130,MATCH(1,($AP$3:$AP$130=$AR102&amp;$AQ102)*($AH$3:$AH$130=EW$3),0),0),"")</f>
        <v/>
      </c>
      <c r="EX102" s="157" t="str">
        <f t="array" ref="EX102">IFERROR(INDEX($AJ$3:$AJ$130,MATCH(1,($AP$3:$AP$130=$AR102&amp;$AQ102)*($AH$3:$AH$130=EX$3),0),0),"")</f>
        <v/>
      </c>
      <c r="EY102" s="157" t="str">
        <f t="array" ref="EY102">IFERROR(INDEX($AK$3:$AK$130,MATCH(1,($AP$3:$AP$130=$AR102&amp;$AQ102)*($AH$3:$AH$130=EY$3),0),0),"")</f>
        <v/>
      </c>
      <c r="EZ102" s="157" t="str">
        <f t="array" ref="EZ102">IFERROR(INDEX($AI$3:$AI$130,MATCH(1,($AP$3:$AP$130=$AR102&amp;$AQ102)*($AH$3:$AH$130=EZ$3),0),0),"")</f>
        <v/>
      </c>
      <c r="FA102" s="159" t="str">
        <f t="array" ref="FA102">IFERROR(INDEX($AG$3:$AG$130,MATCH(1,($AP$3:$AP$130=$AR102&amp;$AQ102)*($AH$3:$AH$130=FA$3),0),0),"")</f>
        <v/>
      </c>
      <c r="FB102" s="157" t="str">
        <f t="array" ref="FB102">IFERROR(INDEX($AJ$3:$AJ$130,MATCH(1,($AP$3:$AP$130=$AR102&amp;$AQ102)*($AH$3:$AH$130=FB$3),0),0),"")</f>
        <v/>
      </c>
      <c r="FC102" s="157" t="str">
        <f t="array" ref="FC102">IFERROR(INDEX($AK$3:$AK$130,MATCH(1,($AP$3:$AP$130=$AR102&amp;$AQ102)*($AH$3:$AH$130=FC$3),0),0),"")</f>
        <v/>
      </c>
      <c r="FD102" s="157" t="str">
        <f t="array" ref="FD102">IFERROR(INDEX($AI$3:$AI$130,MATCH(1,($AP$3:$AP$130=$AR102&amp;$AQ102)*($AH$3:$AH$130=FD$3),0),0),"")</f>
        <v/>
      </c>
      <c r="FE102" s="159" t="str">
        <f t="array" ref="FE102">IFERROR(INDEX($AG$3:$AG$130,MATCH(1,($AP$3:$AP$130=$AR102&amp;$AQ102)*($AH$3:$AH$130=FE$3),0),0),"")</f>
        <v/>
      </c>
      <c r="FF102" s="157" t="str">
        <f t="array" ref="FF102">IFERROR(INDEX($AJ$3:$AJ$130,MATCH(1,($AP$3:$AP$130=$AR102&amp;$AQ102)*($AH$3:$AH$130=FF$3),0),0),"")</f>
        <v/>
      </c>
      <c r="FG102" s="157" t="str">
        <f t="array" ref="FG102">IFERROR(INDEX($AK$3:$AK$130,MATCH(1,($AP$3:$AP$130=$AR102&amp;$AQ102)*($AH$3:$AH$130=FG$3),0),0),"")</f>
        <v/>
      </c>
    </row>
    <row r="103" spans="2:163" ht="13.8" x14ac:dyDescent="0.25">
      <c r="B103" s="155">
        <f>dummy1!O109</f>
        <v>101</v>
      </c>
      <c r="C103" s="156">
        <f>dummy1!P109</f>
        <v>42041</v>
      </c>
      <c r="D103" s="157">
        <f>dummy1!Q109</f>
        <v>0.79166666666666674</v>
      </c>
      <c r="E103" s="155" t="str">
        <f>dummy1!R109</f>
        <v>Court 5</v>
      </c>
      <c r="AE103" s="156"/>
      <c r="AF103" s="156"/>
      <c r="AG103" s="155" t="str">
        <f t="shared" si="71"/>
        <v/>
      </c>
      <c r="AH103" s="155" t="str">
        <f t="shared" si="72"/>
        <v/>
      </c>
      <c r="AI103" s="155" t="str">
        <f t="shared" si="73"/>
        <v/>
      </c>
      <c r="AJ103" s="155" t="str">
        <f t="shared" si="74"/>
        <v/>
      </c>
      <c r="AK103" s="155" t="str">
        <f t="shared" si="75"/>
        <v/>
      </c>
      <c r="AL103" s="154">
        <f>IF(dummy1!B110=dummy1!B109,IF(dummy1!C110&gt;1,AL102,AL102+1),1)</f>
        <v>3</v>
      </c>
      <c r="AP103" s="155" t="str">
        <f t="shared" si="76"/>
        <v>3Court 5</v>
      </c>
      <c r="AQ103" s="155" t="str">
        <f t="shared" si="87"/>
        <v>Court 13</v>
      </c>
      <c r="AR103" s="155">
        <f t="shared" si="86"/>
        <v>3</v>
      </c>
      <c r="AS103" s="155">
        <f t="shared" ca="1" si="78"/>
        <v>13</v>
      </c>
      <c r="AT103" s="155">
        <f t="shared" ca="1" si="79"/>
        <v>0</v>
      </c>
      <c r="AU103" s="155">
        <f t="shared" ca="1" si="80"/>
        <v>0</v>
      </c>
      <c r="AV103" s="155">
        <f t="shared" ca="1" si="81"/>
        <v>0</v>
      </c>
      <c r="AW103" s="155">
        <f t="shared" ca="1" si="82"/>
        <v>0</v>
      </c>
      <c r="AX103" s="155">
        <f t="shared" ca="1" si="83"/>
        <v>0</v>
      </c>
      <c r="AY103" s="155">
        <f t="shared" ca="1" si="84"/>
        <v>0</v>
      </c>
      <c r="AZ103" s="157" t="str">
        <f t="array" aca="1" ref="AZ103" ca="1">IFERROR(INDEX($K$3:$K$18,MATCH(1,($AM$3:$AM$18=$AR103&amp;$AQ103)*($J$3:$J$18=AZ$3),0),0),"")</f>
        <v/>
      </c>
      <c r="BA103" s="159" t="str">
        <f t="array" aca="1" ref="BA103" ca="1">IFERROR(INDEX($I$3:$I$18,MATCH(1,($AM$3:$AM$18=$AR103&amp;$AQ103)*($J$3:$J$18=BA$3),0),0),"")</f>
        <v/>
      </c>
      <c r="BB103" s="157" t="str">
        <f t="array" aca="1" ref="BB103" ca="1">IFERROR(INDEX($L$3:$L$18,MATCH(1,($AM$3:$AM$18=$AR103&amp;$AQ103)*($J$3:$J$18=BB$3),0),0),"")</f>
        <v/>
      </c>
      <c r="BC103" s="157" t="str">
        <f t="array" aca="1" ref="BC103" ca="1">IFERROR(INDEX($M$3:$M$18,MATCH(1,($AM$3:$AM$18=$AR103&amp;$AQ103)*($J$3:$J$18=BC$3),0),0),"")</f>
        <v/>
      </c>
      <c r="BD103" s="157" t="str">
        <f t="array" aca="1" ref="BD103" ca="1">IFERROR(INDEX($K$3:$K$18,MATCH(1,($AM$3:$AM$18=$AR103&amp;$AQ103)*($J$3:$J$18=BD$3),0),0),"")</f>
        <v/>
      </c>
      <c r="BE103" s="159" t="str">
        <f t="array" aca="1" ref="BE103" ca="1">IFERROR(INDEX($I$3:$I$18,MATCH(1,($AM$3:$AM$18=$AR103&amp;$AQ103)*($J$3:$J$18=BE$3),0),0),"")</f>
        <v/>
      </c>
      <c r="BF103" s="157" t="str">
        <f t="array" aca="1" ref="BF103" ca="1">IFERROR(INDEX($L$3:$L$18,MATCH(1,($AM$3:$AM$18=$AR103&amp;$AQ103)*($J$3:$J$18=BF$3),0),0),"")</f>
        <v/>
      </c>
      <c r="BG103" s="157" t="str">
        <f t="array" aca="1" ref="BG103" ca="1">IFERROR(INDEX($M$3:$M$18,MATCH(1,($AM$3:$AM$18=$AR103&amp;$AQ103)*($J$3:$J$18=BG$3),0),0),"")</f>
        <v/>
      </c>
      <c r="BH103" s="157" t="str">
        <f t="array" aca="1" ref="BH103" ca="1">IFERROR(INDEX($K$3:$K$18,MATCH(1,($AM$3:$AM$18=$AR103&amp;$AQ103)*($J$3:$J$18=BH$3),0),0),"")</f>
        <v/>
      </c>
      <c r="BI103" s="159" t="str">
        <f t="array" aca="1" ref="BI103" ca="1">IFERROR(INDEX($I$3:$I$18,MATCH(1,($AM$3:$AM$18=$AR103&amp;$AQ103)*($J$3:$J$18=BI$3),0),0),"")</f>
        <v/>
      </c>
      <c r="BJ103" s="157" t="str">
        <f t="array" aca="1" ref="BJ103" ca="1">IFERROR(INDEX($L$3:$L$18,MATCH(1,($AM$3:$AM$18=$AR103&amp;$AQ103)*($J$3:$J$18=BJ$3),0),0),"")</f>
        <v/>
      </c>
      <c r="BK103" s="157" t="str">
        <f t="array" aca="1" ref="BK103" ca="1">IFERROR(INDEX($M$3:$M$18,MATCH(1,($AM$3:$AM$18=$AR103&amp;$AQ103)*($J$3:$J$18=BK$3),0),0),"")</f>
        <v/>
      </c>
      <c r="BL103" s="157" t="str">
        <f t="array" aca="1" ref="BL103" ca="1">IFERROR(INDEX($K$3:$K$18,MATCH(1,($AM$3:$AM$18=$AR103&amp;$AQ103)*($J$3:$J$18=BL$3),0),0),"")</f>
        <v/>
      </c>
      <c r="BM103" s="159" t="str">
        <f t="array" aca="1" ref="BM103" ca="1">IFERROR(INDEX($I$3:$I$18,MATCH(1,($AM$3:$AM$18=$AR103&amp;$AQ103)*($J$3:$J$18=BM$3),0),0),"")</f>
        <v/>
      </c>
      <c r="BN103" s="157" t="str">
        <f t="array" aca="1" ref="BN103" ca="1">IFERROR(INDEX($L$3:$L$18,MATCH(1,($AM$3:$AM$18=$AR103&amp;$AQ103)*($J$3:$J$18=BN$3),0),0),"")</f>
        <v/>
      </c>
      <c r="BO103" s="157" t="str">
        <f t="array" aca="1" ref="BO103" ca="1">IFERROR(INDEX($M$3:$M$18,MATCH(1,($AM$3:$AM$18=$AR103&amp;$AQ103)*($J$3:$J$18=BO$3),0),0),"")</f>
        <v/>
      </c>
      <c r="BP103" s="157" t="str">
        <f t="array" aca="1" ref="BP103" ca="1">IFERROR(INDEX($K$3:$K$18,MATCH(1,($AM$3:$AM$18=$AR103&amp;$AQ103)*($J$3:$J$18=BP$3),0),0),"")</f>
        <v/>
      </c>
      <c r="BQ103" s="159" t="str">
        <f t="array" aca="1" ref="BQ103" ca="1">IFERROR(INDEX($I$3:$I$18,MATCH(1,($AM$3:$AM$18=$AR103&amp;$AQ103)*($J$3:$J$18=BQ$3),0),0),"")</f>
        <v/>
      </c>
      <c r="BR103" s="157" t="str">
        <f t="array" aca="1" ref="BR103" ca="1">IFERROR(INDEX($L$3:$L$18,MATCH(1,($AM$3:$AM$18=$AR103&amp;$AQ103)*($J$3:$J$18=BR$3),0),0),"")</f>
        <v/>
      </c>
      <c r="BS103" s="157" t="str">
        <f t="array" aca="1" ref="BS103" ca="1">IFERROR(INDEX($M$3:$M$18,MATCH(1,($AM$3:$AM$18=$AR103&amp;$AQ103)*($J$3:$J$18=BS$3),0),0),"")</f>
        <v/>
      </c>
      <c r="BT103" s="157" t="str">
        <f t="array" aca="1" ref="BT103" ca="1">IFERROR(INDEX($K$3:$K$18,MATCH(1,($AM$3:$AM$18=$AR103&amp;$AQ103)*($J$3:$J$18=BT$3),0),0),"")</f>
        <v/>
      </c>
      <c r="BU103" s="159" t="str">
        <f t="array" aca="1" ref="BU103" ca="1">IFERROR(INDEX($I$3:$I$18,MATCH(1,($AM$3:$AM$18=$AR103&amp;$AQ103)*($J$3:$J$18=BU$3),0),0),"")</f>
        <v/>
      </c>
      <c r="BV103" s="157" t="str">
        <f t="array" aca="1" ref="BV103" ca="1">IFERROR(INDEX($L$3:$L$18,MATCH(1,($AM$3:$AM$18=$AR103&amp;$AQ103)*($J$3:$J$18=BV$3),0),0),"")</f>
        <v/>
      </c>
      <c r="BW103" s="157" t="str">
        <f t="array" aca="1" ref="BW103" ca="1">IFERROR(INDEX($M$3:$M$18,MATCH(1,($AM$3:$AM$18=$AR103&amp;$AQ103)*($J$3:$J$18=BW$3),0),0),"")</f>
        <v/>
      </c>
      <c r="BX103" s="157" t="str">
        <f t="array" aca="1" ref="BX103" ca="1">IFERROR(INDEX($K$3:$K$18,MATCH(1,($AM$3:$AM$18=$AR103&amp;$AQ103)*($J$3:$J$18=BX$3),0),0),"")</f>
        <v/>
      </c>
      <c r="BY103" s="159" t="str">
        <f t="array" aca="1" ref="BY103" ca="1">IFERROR(INDEX($I$3:$I$18,MATCH(1,($AM$3:$AM$18=$AR103&amp;$AQ103)*($J$3:$J$18=BY$3),0),0),"")</f>
        <v/>
      </c>
      <c r="BZ103" s="157" t="str">
        <f t="array" aca="1" ref="BZ103" ca="1">IFERROR(INDEX($L$3:$L$18,MATCH(1,($AM$3:$AM$18=$AR103&amp;$AQ103)*($J$3:$J$18=BZ$3),0),0),"")</f>
        <v/>
      </c>
      <c r="CA103" s="157" t="str">
        <f t="array" aca="1" ref="CA103" ca="1">IFERROR(INDEX($M$3:$M$18,MATCH(1,($AM$3:$AM$18=$AR103&amp;$AQ103)*($J$3:$J$18=CA$3),0),0),"")</f>
        <v/>
      </c>
      <c r="CB103" s="157" t="str">
        <f t="array" ref="CB103">IFERROR(INDEX($S$3:$S$34,MATCH(1,($AN$3:$AN$34=$AR103&amp;$AQ103)*($R$3:$R$34=CB$3),0),0),"")</f>
        <v/>
      </c>
      <c r="CC103" s="159" t="str">
        <f t="array" ref="CC103">IFERROR(INDEX($Q$3:$Q$34,MATCH(1,($AN$3:$AN$34=$AR103&amp;$AQ103)*($R$3:$R$34=CC$3),0),0),"")</f>
        <v/>
      </c>
      <c r="CD103" s="157" t="str">
        <f t="array" ref="CD103">IFERROR(INDEX($T$3:$T$34,MATCH(1,($AN$3:$AN$34=$AR103&amp;$AQ103)*($R$3:$R$34=CD$3),0),0),"")</f>
        <v/>
      </c>
      <c r="CE103" s="157" t="str">
        <f t="array" ref="CE103">IFERROR(INDEX($U$3:$U$34,MATCH(1,($AN$3:$AN$34=$AR103&amp;$AQ103)*($R$3:$R$34=CE$3),0),0),"")</f>
        <v/>
      </c>
      <c r="CF103" s="157" t="str">
        <f t="array" ref="CF103">IFERROR(INDEX($S$3:$S$34,MATCH(1,($AN$3:$AN$34=$AR103&amp;$AQ103)*($R$3:$R$34=CF$3),0),0),"")</f>
        <v/>
      </c>
      <c r="CG103" s="159" t="str">
        <f t="array" ref="CG103">IFERROR(INDEX($Q$3:$Q$34,MATCH(1,($AN$3:$AN$34=$AR103&amp;$AQ103)*($R$3:$R$34=CG$3),0),0),"")</f>
        <v/>
      </c>
      <c r="CH103" s="157" t="str">
        <f t="array" ref="CH103">IFERROR(INDEX($T$3:$T$34,MATCH(1,($AN$3:$AN$34=$AR103&amp;$AQ103)*($R$3:$R$34=CH$3),0),0),"")</f>
        <v/>
      </c>
      <c r="CI103" s="157" t="str">
        <f t="array" ref="CI103">IFERROR(INDEX($U$3:$U$34,MATCH(1,($AN$3:$AN$34=$AR103&amp;$AQ103)*($R$3:$R$34=CI$3),0),0),"")</f>
        <v/>
      </c>
      <c r="CJ103" s="157" t="str">
        <f t="array" ref="CJ103">IFERROR(INDEX($S$3:$S$34,MATCH(1,($AN$3:$AN$34=$AR103&amp;$AQ103)*($R$3:$R$34=CJ$3),0),0),"")</f>
        <v/>
      </c>
      <c r="CK103" s="159" t="str">
        <f t="array" ref="CK103">IFERROR(INDEX($Q$3:$Q$34,MATCH(1,($AN$3:$AN$34=$AR103&amp;$AQ103)*($R$3:$R$34=CK$3),0),0),"")</f>
        <v/>
      </c>
      <c r="CL103" s="157" t="str">
        <f t="array" ref="CL103">IFERROR(INDEX($T$3:$T$34,MATCH(1,($AN$3:$AN$34=$AR103&amp;$AQ103)*($R$3:$R$34=CL$3),0),0),"")</f>
        <v/>
      </c>
      <c r="CM103" s="157" t="str">
        <f t="array" ref="CM103">IFERROR(INDEX($U$3:$U$34,MATCH(1,($AN$3:$AN$34=$AR103&amp;$AQ103)*($R$3:$R$34=CM$3),0),0),"")</f>
        <v/>
      </c>
      <c r="CN103" s="157" t="str">
        <f t="array" ref="CN103">IFERROR(INDEX($S$3:$S$34,MATCH(1,($AN$3:$AN$34=$AR103&amp;$AQ103)*($R$3:$R$34=CN$3),0),0),"")</f>
        <v/>
      </c>
      <c r="CO103" s="159" t="str">
        <f t="array" ref="CO103">IFERROR(INDEX($Q$3:$Q$34,MATCH(1,($AN$3:$AN$34=$AR103&amp;$AQ103)*($R$3:$R$34=CO$3),0),0),"")</f>
        <v/>
      </c>
      <c r="CP103" s="157" t="str">
        <f t="array" ref="CP103">IFERROR(INDEX($T$3:$T$34,MATCH(1,($AN$3:$AN$34=$AR103&amp;$AQ103)*($R$3:$R$34=CP$3),0),0),"")</f>
        <v/>
      </c>
      <c r="CQ103" s="157" t="str">
        <f t="array" ref="CQ103">IFERROR(INDEX($U$3:$U$34,MATCH(1,($AN$3:$AN$34=$AR103&amp;$AQ103)*($R$3:$R$34=CQ$3),0),0),"")</f>
        <v/>
      </c>
      <c r="CR103" s="157" t="str">
        <f t="array" ref="CR103">IFERROR(INDEX($S$3:$S$34,MATCH(1,($AN$3:$AN$34=$AR103&amp;$AQ103)*($R$3:$R$34=CR$3),0),0),"")</f>
        <v/>
      </c>
      <c r="CS103" s="159" t="str">
        <f t="array" ref="CS103">IFERROR(INDEX($Q$3:$Q$34,MATCH(1,($AN$3:$AN$34=$AR103&amp;$AQ103)*($R$3:$R$34=CS$3),0),0),"")</f>
        <v/>
      </c>
      <c r="CT103" s="157" t="str">
        <f t="array" ref="CT103">IFERROR(INDEX($T$3:$T$34,MATCH(1,($AN$3:$AN$34=$AR103&amp;$AQ103)*($R$3:$R$34=CT$3),0),0),"")</f>
        <v/>
      </c>
      <c r="CU103" s="157" t="str">
        <f t="array" ref="CU103">IFERROR(INDEX($U$3:$U$34,MATCH(1,($AN$3:$AN$34=$AR103&amp;$AQ103)*($R$3:$R$34=CU$3),0),0),"")</f>
        <v/>
      </c>
      <c r="CV103" s="157" t="str">
        <f t="array" ref="CV103">IFERROR(INDEX($S$3:$S$34,MATCH(1,($AN$3:$AN$34=$AR103&amp;$AQ103)*($R$3:$R$34=CV$3),0),0),"")</f>
        <v/>
      </c>
      <c r="CW103" s="159" t="str">
        <f t="array" ref="CW103">IFERROR(INDEX($Q$3:$Q$34,MATCH(1,($AN$3:$AN$34=$AR103&amp;$AQ103)*($R$3:$R$34=CW$3),0),0),"")</f>
        <v/>
      </c>
      <c r="CX103" s="157" t="str">
        <f t="array" ref="CX103">IFERROR(INDEX($T$3:$T$34,MATCH(1,($AN$3:$AN$34=$AR103&amp;$AQ103)*($R$3:$R$34=CX$3),0),0),"")</f>
        <v/>
      </c>
      <c r="CY103" s="157" t="str">
        <f t="array" ref="CY103">IFERROR(INDEX($U$3:$U$34,MATCH(1,($AN$3:$AN$34=$AR103&amp;$AQ103)*($R$3:$R$34=CY$3),0),0),"")</f>
        <v/>
      </c>
      <c r="CZ103" s="157" t="str">
        <f t="array" ref="CZ103">IFERROR(INDEX($S$3:$S$34,MATCH(1,($AN$3:$AN$34=$AR103&amp;$AQ103)*($R$3:$R$34=CZ$3),0),0),"")</f>
        <v/>
      </c>
      <c r="DA103" s="159" t="str">
        <f t="array" ref="DA103">IFERROR(INDEX($Q$3:$Q$34,MATCH(1,($AN$3:$AN$34=$AR103&amp;$AQ103)*($R$3:$R$34=DA$3),0),0),"")</f>
        <v/>
      </c>
      <c r="DB103" s="157" t="str">
        <f t="array" ref="DB103">IFERROR(INDEX($T$3:$T$34,MATCH(1,($AN$3:$AN$34=$AR103&amp;$AQ103)*($R$3:$R$34=DB$3),0),0),"")</f>
        <v/>
      </c>
      <c r="DC103" s="157" t="str">
        <f t="array" ref="DC103">IFERROR(INDEX($U$3:$U$34,MATCH(1,($AN$3:$AN$34=$AR103&amp;$AQ103)*($R$3:$R$34=DC$3),0),0),"")</f>
        <v/>
      </c>
      <c r="DD103" s="157" t="str">
        <f t="array" ref="DD103">IFERROR(INDEX($AA$3:$AA$66,MATCH(1,($AO$3:$AO$66=$AR103&amp;$AQ103)*($Z$3:$Z$66=DD$3),0),0),"")</f>
        <v/>
      </c>
      <c r="DE103" s="159" t="str">
        <f t="array" ref="DE103">IFERROR(INDEX($Y$3:$Y$66,MATCH(1,($AO$3:$AO$66=$AR103&amp;$AQ103)*($Z$3:$Z$66=DE$3),0),0),"")</f>
        <v/>
      </c>
      <c r="DF103" s="157" t="str">
        <f t="array" ref="DF103">IFERROR(INDEX($AB$3:$AB$66,MATCH(1,($AO$3:$AO$66=$AR103&amp;$AQ103)*($Z$3:$Z$66=DF$3),0),0),"")</f>
        <v/>
      </c>
      <c r="DG103" s="157" t="str">
        <f t="array" ref="DG103">IFERROR(INDEX($AC$3:$AC$66,MATCH(1,($AO$3:$AO$66=$AR103&amp;$AQ103)*($Z$3:$Z$66=DG$3),0),0),"")</f>
        <v/>
      </c>
      <c r="DH103" s="157" t="str">
        <f t="array" ref="DH103">IFERROR(INDEX($AA$3:$AA$66,MATCH(1,($AO$3:$AO$66=$AR103&amp;$AQ103)*($Z$3:$Z$66=DH$3),0),0),"")</f>
        <v/>
      </c>
      <c r="DI103" s="159" t="str">
        <f t="array" ref="DI103">IFERROR(INDEX($Y$3:$Y$66,MATCH(1,($AO$3:$AO$66=$AR103&amp;$AQ103)*($Z$3:$Z$66=DI$3),0),0),"")</f>
        <v/>
      </c>
      <c r="DJ103" s="157" t="str">
        <f t="array" ref="DJ103">IFERROR(INDEX($AB$3:$AB$66,MATCH(1,($AO$3:$AO$66=$AR103&amp;$AQ103)*($Z$3:$Z$66=DJ$3),0),0),"")</f>
        <v/>
      </c>
      <c r="DK103" s="157" t="str">
        <f t="array" ref="DK103">IFERROR(INDEX($AC$3:$AC$66,MATCH(1,($AO$3:$AO$66=$AR103&amp;$AQ103)*($Z$3:$Z$66=DK$3),0),0),"")</f>
        <v/>
      </c>
      <c r="DL103" s="157" t="str">
        <f t="array" ref="DL103">IFERROR(INDEX($AA$3:$AA$66,MATCH(1,($AO$3:$AO$66=$AR103&amp;$AQ103)*($Z$3:$Z$66=DL$3),0),0),"")</f>
        <v/>
      </c>
      <c r="DM103" s="159" t="str">
        <f t="array" ref="DM103">IFERROR(INDEX($Y$3:$Y$66,MATCH(1,($AO$3:$AO$66=$AR103&amp;$AQ103)*($Z$3:$Z$66=DM$3),0),0),"")</f>
        <v/>
      </c>
      <c r="DN103" s="157" t="str">
        <f t="array" ref="DN103">IFERROR(INDEX($AB$3:$AB$66,MATCH(1,($AO$3:$AO$66=$AR103&amp;$AQ103)*($Z$3:$Z$66=DN$3),0),0),"")</f>
        <v/>
      </c>
      <c r="DO103" s="157" t="str">
        <f t="array" ref="DO103">IFERROR(INDEX($AC$3:$AC$66,MATCH(1,($AO$3:$AO$66=$AR103&amp;$AQ103)*($Z$3:$Z$66=DO$3),0),0),"")</f>
        <v/>
      </c>
      <c r="DP103" s="157" t="str">
        <f t="array" ref="DP103">IFERROR(INDEX($AA$3:$AA$66,MATCH(1,($AO$3:$AO$66=$AR103&amp;$AQ103)*($Z$3:$Z$66=DP$3),0),0),"")</f>
        <v/>
      </c>
      <c r="DQ103" s="159" t="str">
        <f t="array" ref="DQ103">IFERROR(INDEX($Y$3:$Y$66,MATCH(1,($AO$3:$AO$66=$AR103&amp;$AQ103)*($Z$3:$Z$66=DQ$3),0),0),"")</f>
        <v/>
      </c>
      <c r="DR103" s="157" t="str">
        <f t="array" ref="DR103">IFERROR(INDEX($AB$3:$AB$66,MATCH(1,($AO$3:$AO$66=$AR103&amp;$AQ103)*($Z$3:$Z$66=DR$3),0),0),"")</f>
        <v/>
      </c>
      <c r="DS103" s="157" t="str">
        <f t="array" ref="DS103">IFERROR(INDEX($AC$3:$AC$66,MATCH(1,($AO$3:$AO$66=$AR103&amp;$AQ103)*($Z$3:$Z$66=DS$3),0),0),"")</f>
        <v/>
      </c>
      <c r="DT103" s="157" t="str">
        <f t="array" ref="DT103">IFERROR(INDEX($AA$3:$AA$66,MATCH(1,($AO$3:$AO$66=$AR103&amp;$AQ103)*($Z$3:$Z$66=DT$3),0),0),"")</f>
        <v/>
      </c>
      <c r="DU103" s="159" t="str">
        <f t="array" ref="DU103">IFERROR(INDEX($Y$3:$Y$66,MATCH(1,($AO$3:$AO$66=$AR103&amp;$AQ103)*($Z$3:$Z$66=DU$3),0),0),"")</f>
        <v/>
      </c>
      <c r="DV103" s="157" t="str">
        <f t="array" ref="DV103">IFERROR(INDEX($AB$3:$AB$66,MATCH(1,($AO$3:$AO$66=$AR103&amp;$AQ103)*($Z$3:$Z$66=DV$3),0),0),"")</f>
        <v/>
      </c>
      <c r="DW103" s="157" t="str">
        <f t="array" ref="DW103">IFERROR(INDEX($AC$3:$AC$66,MATCH(1,($AO$3:$AO$66=$AR103&amp;$AQ103)*($Z$3:$Z$66=DW$3),0),0),"")</f>
        <v/>
      </c>
      <c r="DX103" s="157" t="str">
        <f t="array" ref="DX103">IFERROR(INDEX($AA$3:$AA$66,MATCH(1,($AO$3:$AO$66=$AR103&amp;$AQ103)*($Z$3:$Z$66=DX$3),0),0),"")</f>
        <v/>
      </c>
      <c r="DY103" s="159" t="str">
        <f t="array" ref="DY103">IFERROR(INDEX($Y$3:$Y$66,MATCH(1,($AO$3:$AO$66=$AR103&amp;$AQ103)*($Z$3:$Z$66=DY$3),0),0),"")</f>
        <v/>
      </c>
      <c r="DZ103" s="157" t="str">
        <f t="array" ref="DZ103">IFERROR(INDEX($AB$3:$AB$66,MATCH(1,($AO$3:$AO$66=$AR103&amp;$AQ103)*($Z$3:$Z$66=DZ$3),0),0),"")</f>
        <v/>
      </c>
      <c r="EA103" s="157" t="str">
        <f t="array" ref="EA103">IFERROR(INDEX($AC$3:$AC$66,MATCH(1,($AO$3:$AO$66=$AR103&amp;$AQ103)*($Z$3:$Z$66=EA$3),0),0),"")</f>
        <v/>
      </c>
      <c r="EB103" s="157" t="str">
        <f t="array" ref="EB103">IFERROR(INDEX($AA$3:$AA$66,MATCH(1,($AO$3:$AO$66=$AR103&amp;$AQ103)*($Z$3:$Z$66=EB$3),0),0),"")</f>
        <v/>
      </c>
      <c r="EC103" s="159" t="str">
        <f t="array" ref="EC103">IFERROR(INDEX($Y$3:$Y$66,MATCH(1,($AO$3:$AO$66=$AR103&amp;$AQ103)*($Z$3:$Z$66=EC$3),0),0),"")</f>
        <v/>
      </c>
      <c r="ED103" s="157" t="str">
        <f t="array" ref="ED103">IFERROR(INDEX($AB$3:$AB$66,MATCH(1,($AO$3:$AO$66=$AR103&amp;$AQ103)*($Z$3:$Z$66=ED$3),0),0),"")</f>
        <v/>
      </c>
      <c r="EE103" s="157" t="str">
        <f t="array" ref="EE103">IFERROR(INDEX($AC$3:$AC$66,MATCH(1,($AO$3:$AO$66=$AR103&amp;$AQ103)*($Z$3:$Z$66=EE$3),0),0),"")</f>
        <v/>
      </c>
      <c r="EF103" s="157" t="str">
        <f t="array" ref="EF103">IFERROR(INDEX($AI$3:$AI$130,MATCH(1,($AP$3:$AP$130=$AR103&amp;$AQ103)*($AH$3:$AH$130=EF$3),0),0),"")</f>
        <v/>
      </c>
      <c r="EG103" s="159" t="str">
        <f t="array" ref="EG103">IFERROR(INDEX($AG$3:$AG$130,MATCH(1,($AP$3:$AP$130=$AR103&amp;$AQ103)*($AH$3:$AH$130=EG$3),0),0),"")</f>
        <v/>
      </c>
      <c r="EH103" s="157" t="str">
        <f t="array" ref="EH103">IFERROR(INDEX($AJ$3:$AJ$130,MATCH(1,($AP$3:$AP$130=$AR103&amp;$AQ103)*($AH$3:$AH$130=EH$3),0),0),"")</f>
        <v/>
      </c>
      <c r="EI103" s="157" t="str">
        <f t="array" ref="EI103">IFERROR(INDEX($AK$3:$AK$130,MATCH(1,($AP$3:$AP$130=$AR103&amp;$AQ103)*($AH$3:$AH$130=EI$3),0),0),"")</f>
        <v/>
      </c>
      <c r="EJ103" s="157" t="str">
        <f t="array" ref="EJ103">IFERROR(INDEX($AI$3:$AI$130,MATCH(1,($AP$3:$AP$130=$AR103&amp;$AQ103)*($AH$3:$AH$130=EJ$3),0),0),"")</f>
        <v/>
      </c>
      <c r="EK103" s="159" t="str">
        <f t="array" ref="EK103">IFERROR(INDEX($AG$3:$AG$130,MATCH(1,($AP$3:$AP$130=$AR103&amp;$AQ103)*($AH$3:$AH$130=EK$3),0),0),"")</f>
        <v/>
      </c>
      <c r="EL103" s="157" t="str">
        <f t="array" ref="EL103">IFERROR(INDEX($AJ$3:$AJ$130,MATCH(1,($AP$3:$AP$130=$AR103&amp;$AQ103)*($AH$3:$AH$130=EL$3),0),0),"")</f>
        <v/>
      </c>
      <c r="EM103" s="157" t="str">
        <f t="array" ref="EM103">IFERROR(INDEX($AK$3:$AK$130,MATCH(1,($AP$3:$AP$130=$AR103&amp;$AQ103)*($AH$3:$AH$130=EM$3),0),0),"")</f>
        <v/>
      </c>
      <c r="EN103" s="157" t="str">
        <f t="array" ref="EN103">IFERROR(INDEX($AI$3:$AI$130,MATCH(1,($AP$3:$AP$130=$AR103&amp;$AQ103)*($AH$3:$AH$130=EN$3),0),0),"")</f>
        <v/>
      </c>
      <c r="EO103" s="159" t="str">
        <f t="array" ref="EO103">IFERROR(INDEX($AG$3:$AG$130,MATCH(1,($AP$3:$AP$130=$AR103&amp;$AQ103)*($AH$3:$AH$130=EO$3),0),0),"")</f>
        <v/>
      </c>
      <c r="EP103" s="157" t="str">
        <f t="array" ref="EP103">IFERROR(INDEX($AJ$3:$AJ$130,MATCH(1,($AP$3:$AP$130=$AR103&amp;$AQ103)*($AH$3:$AH$130=EP$3),0),0),"")</f>
        <v/>
      </c>
      <c r="EQ103" s="157" t="str">
        <f t="array" ref="EQ103">IFERROR(INDEX($AK$3:$AK$130,MATCH(1,($AP$3:$AP$130=$AR103&amp;$AQ103)*($AH$3:$AH$130=EQ$3),0),0),"")</f>
        <v/>
      </c>
      <c r="ER103" s="157" t="str">
        <f t="array" ref="ER103">IFERROR(INDEX($AI$3:$AI$130,MATCH(1,($AP$3:$AP$130=$AR103&amp;$AQ103)*($AH$3:$AH$130=ER$3),0),0),"")</f>
        <v/>
      </c>
      <c r="ES103" s="159" t="str">
        <f t="array" ref="ES103">IFERROR(INDEX($AG$3:$AG$130,MATCH(1,($AP$3:$AP$130=$AR103&amp;$AQ103)*($AH$3:$AH$130=ES$3),0),0),"")</f>
        <v/>
      </c>
      <c r="ET103" s="157" t="str">
        <f t="array" ref="ET103">IFERROR(INDEX($AJ$3:$AJ$130,MATCH(1,($AP$3:$AP$130=$AR103&amp;$AQ103)*($AH$3:$AH$130=ET$3),0),0),"")</f>
        <v/>
      </c>
      <c r="EU103" s="157" t="str">
        <f t="array" ref="EU103">IFERROR(INDEX($AK$3:$AK$130,MATCH(1,($AP$3:$AP$130=$AR103&amp;$AQ103)*($AH$3:$AH$130=EU$3),0),0),"")</f>
        <v/>
      </c>
      <c r="EV103" s="157" t="str">
        <f t="array" ref="EV103">IFERROR(INDEX($AI$3:$AI$130,MATCH(1,($AP$3:$AP$130=$AR103&amp;$AQ103)*($AH$3:$AH$130=EV$3),0),0),"")</f>
        <v/>
      </c>
      <c r="EW103" s="159" t="str">
        <f t="array" ref="EW103">IFERROR(INDEX($AG$3:$AG$130,MATCH(1,($AP$3:$AP$130=$AR103&amp;$AQ103)*($AH$3:$AH$130=EW$3),0),0),"")</f>
        <v/>
      </c>
      <c r="EX103" s="157" t="str">
        <f t="array" ref="EX103">IFERROR(INDEX($AJ$3:$AJ$130,MATCH(1,($AP$3:$AP$130=$AR103&amp;$AQ103)*($AH$3:$AH$130=EX$3),0),0),"")</f>
        <v/>
      </c>
      <c r="EY103" s="157" t="str">
        <f t="array" ref="EY103">IFERROR(INDEX($AK$3:$AK$130,MATCH(1,($AP$3:$AP$130=$AR103&amp;$AQ103)*($AH$3:$AH$130=EY$3),0),0),"")</f>
        <v/>
      </c>
      <c r="EZ103" s="157" t="str">
        <f t="array" ref="EZ103">IFERROR(INDEX($AI$3:$AI$130,MATCH(1,($AP$3:$AP$130=$AR103&amp;$AQ103)*($AH$3:$AH$130=EZ$3),0),0),"")</f>
        <v/>
      </c>
      <c r="FA103" s="159" t="str">
        <f t="array" ref="FA103">IFERROR(INDEX($AG$3:$AG$130,MATCH(1,($AP$3:$AP$130=$AR103&amp;$AQ103)*($AH$3:$AH$130=FA$3),0),0),"")</f>
        <v/>
      </c>
      <c r="FB103" s="157" t="str">
        <f t="array" ref="FB103">IFERROR(INDEX($AJ$3:$AJ$130,MATCH(1,($AP$3:$AP$130=$AR103&amp;$AQ103)*($AH$3:$AH$130=FB$3),0),0),"")</f>
        <v/>
      </c>
      <c r="FC103" s="157" t="str">
        <f t="array" ref="FC103">IFERROR(INDEX($AK$3:$AK$130,MATCH(1,($AP$3:$AP$130=$AR103&amp;$AQ103)*($AH$3:$AH$130=FC$3),0),0),"")</f>
        <v/>
      </c>
      <c r="FD103" s="157" t="str">
        <f t="array" ref="FD103">IFERROR(INDEX($AI$3:$AI$130,MATCH(1,($AP$3:$AP$130=$AR103&amp;$AQ103)*($AH$3:$AH$130=FD$3),0),0),"")</f>
        <v/>
      </c>
      <c r="FE103" s="159" t="str">
        <f t="array" ref="FE103">IFERROR(INDEX($AG$3:$AG$130,MATCH(1,($AP$3:$AP$130=$AR103&amp;$AQ103)*($AH$3:$AH$130=FE$3),0),0),"")</f>
        <v/>
      </c>
      <c r="FF103" s="157" t="str">
        <f t="array" ref="FF103">IFERROR(INDEX($AJ$3:$AJ$130,MATCH(1,($AP$3:$AP$130=$AR103&amp;$AQ103)*($AH$3:$AH$130=FF$3),0),0),"")</f>
        <v/>
      </c>
      <c r="FG103" s="157" t="str">
        <f t="array" ref="FG103">IFERROR(INDEX($AK$3:$AK$130,MATCH(1,($AP$3:$AP$130=$AR103&amp;$AQ103)*($AH$3:$AH$130=FG$3),0),0),"")</f>
        <v/>
      </c>
    </row>
    <row r="104" spans="2:163" ht="13.8" x14ac:dyDescent="0.25">
      <c r="B104" s="155">
        <f>dummy1!O110</f>
        <v>102</v>
      </c>
      <c r="C104" s="156">
        <f>dummy1!P110</f>
        <v>42041</v>
      </c>
      <c r="D104" s="157">
        <f>dummy1!Q110</f>
        <v>0.79166666666666674</v>
      </c>
      <c r="E104" s="155" t="str">
        <f>dummy1!R110</f>
        <v>Court 6</v>
      </c>
      <c r="AE104" s="156"/>
      <c r="AF104" s="156"/>
      <c r="AG104" s="155" t="str">
        <f t="shared" si="71"/>
        <v/>
      </c>
      <c r="AH104" s="155" t="str">
        <f t="shared" si="72"/>
        <v/>
      </c>
      <c r="AI104" s="155" t="str">
        <f t="shared" si="73"/>
        <v/>
      </c>
      <c r="AJ104" s="155" t="str">
        <f t="shared" si="74"/>
        <v/>
      </c>
      <c r="AK104" s="155" t="str">
        <f t="shared" si="75"/>
        <v/>
      </c>
      <c r="AL104" s="154">
        <f>IF(dummy1!B111=dummy1!B110,IF(dummy1!C111&gt;1,AL103,AL103+1),1)</f>
        <v>3</v>
      </c>
      <c r="AP104" s="155" t="str">
        <f t="shared" si="76"/>
        <v>3Court 6</v>
      </c>
      <c r="AQ104" s="155" t="str">
        <f t="shared" si="87"/>
        <v>Court 13</v>
      </c>
      <c r="AR104" s="155">
        <f t="shared" si="86"/>
        <v>4</v>
      </c>
      <c r="AS104" s="155">
        <f t="shared" ca="1" si="78"/>
        <v>13</v>
      </c>
      <c r="AT104" s="155">
        <f t="shared" ca="1" si="79"/>
        <v>0</v>
      </c>
      <c r="AU104" s="155">
        <f t="shared" ca="1" si="80"/>
        <v>0</v>
      </c>
      <c r="AV104" s="155">
        <f t="shared" ca="1" si="81"/>
        <v>0</v>
      </c>
      <c r="AW104" s="155">
        <f t="shared" ca="1" si="82"/>
        <v>0</v>
      </c>
      <c r="AX104" s="155">
        <f t="shared" ca="1" si="83"/>
        <v>0</v>
      </c>
      <c r="AY104" s="155">
        <f t="shared" ca="1" si="84"/>
        <v>0</v>
      </c>
      <c r="AZ104" s="157" t="str">
        <f t="array" aca="1" ref="AZ104" ca="1">IFERROR(INDEX($K$3:$K$18,MATCH(1,($AM$3:$AM$18=$AR104&amp;$AQ104)*($J$3:$J$18=AZ$3),0),0),"")</f>
        <v/>
      </c>
      <c r="BA104" s="159" t="str">
        <f t="array" aca="1" ref="BA104" ca="1">IFERROR(INDEX($I$3:$I$18,MATCH(1,($AM$3:$AM$18=$AR104&amp;$AQ104)*($J$3:$J$18=BA$3),0),0),"")</f>
        <v/>
      </c>
      <c r="BB104" s="157" t="str">
        <f t="array" aca="1" ref="BB104" ca="1">IFERROR(INDEX($L$3:$L$18,MATCH(1,($AM$3:$AM$18=$AR104&amp;$AQ104)*($J$3:$J$18=BB$3),0),0),"")</f>
        <v/>
      </c>
      <c r="BC104" s="157" t="str">
        <f t="array" aca="1" ref="BC104" ca="1">IFERROR(INDEX($M$3:$M$18,MATCH(1,($AM$3:$AM$18=$AR104&amp;$AQ104)*($J$3:$J$18=BC$3),0),0),"")</f>
        <v/>
      </c>
      <c r="BD104" s="157" t="str">
        <f t="array" aca="1" ref="BD104" ca="1">IFERROR(INDEX($K$3:$K$18,MATCH(1,($AM$3:$AM$18=$AR104&amp;$AQ104)*($J$3:$J$18=BD$3),0),0),"")</f>
        <v/>
      </c>
      <c r="BE104" s="159" t="str">
        <f t="array" aca="1" ref="BE104" ca="1">IFERROR(INDEX($I$3:$I$18,MATCH(1,($AM$3:$AM$18=$AR104&amp;$AQ104)*($J$3:$J$18=BE$3),0),0),"")</f>
        <v/>
      </c>
      <c r="BF104" s="157" t="str">
        <f t="array" aca="1" ref="BF104" ca="1">IFERROR(INDEX($L$3:$L$18,MATCH(1,($AM$3:$AM$18=$AR104&amp;$AQ104)*($J$3:$J$18=BF$3),0),0),"")</f>
        <v/>
      </c>
      <c r="BG104" s="157" t="str">
        <f t="array" aca="1" ref="BG104" ca="1">IFERROR(INDEX($M$3:$M$18,MATCH(1,($AM$3:$AM$18=$AR104&amp;$AQ104)*($J$3:$J$18=BG$3),0),0),"")</f>
        <v/>
      </c>
      <c r="BH104" s="157" t="str">
        <f t="array" aca="1" ref="BH104" ca="1">IFERROR(INDEX($K$3:$K$18,MATCH(1,($AM$3:$AM$18=$AR104&amp;$AQ104)*($J$3:$J$18=BH$3),0),0),"")</f>
        <v/>
      </c>
      <c r="BI104" s="159" t="str">
        <f t="array" aca="1" ref="BI104" ca="1">IFERROR(INDEX($I$3:$I$18,MATCH(1,($AM$3:$AM$18=$AR104&amp;$AQ104)*($J$3:$J$18=BI$3),0),0),"")</f>
        <v/>
      </c>
      <c r="BJ104" s="157" t="str">
        <f t="array" aca="1" ref="BJ104" ca="1">IFERROR(INDEX($L$3:$L$18,MATCH(1,($AM$3:$AM$18=$AR104&amp;$AQ104)*($J$3:$J$18=BJ$3),0),0),"")</f>
        <v/>
      </c>
      <c r="BK104" s="157" t="str">
        <f t="array" aca="1" ref="BK104" ca="1">IFERROR(INDEX($M$3:$M$18,MATCH(1,($AM$3:$AM$18=$AR104&amp;$AQ104)*($J$3:$J$18=BK$3),0),0),"")</f>
        <v/>
      </c>
      <c r="BL104" s="157" t="str">
        <f t="array" aca="1" ref="BL104" ca="1">IFERROR(INDEX($K$3:$K$18,MATCH(1,($AM$3:$AM$18=$AR104&amp;$AQ104)*($J$3:$J$18=BL$3),0),0),"")</f>
        <v/>
      </c>
      <c r="BM104" s="159" t="str">
        <f t="array" aca="1" ref="BM104" ca="1">IFERROR(INDEX($I$3:$I$18,MATCH(1,($AM$3:$AM$18=$AR104&amp;$AQ104)*($J$3:$J$18=BM$3),0),0),"")</f>
        <v/>
      </c>
      <c r="BN104" s="157" t="str">
        <f t="array" aca="1" ref="BN104" ca="1">IFERROR(INDEX($L$3:$L$18,MATCH(1,($AM$3:$AM$18=$AR104&amp;$AQ104)*($J$3:$J$18=BN$3),0),0),"")</f>
        <v/>
      </c>
      <c r="BO104" s="157" t="str">
        <f t="array" aca="1" ref="BO104" ca="1">IFERROR(INDEX($M$3:$M$18,MATCH(1,($AM$3:$AM$18=$AR104&amp;$AQ104)*($J$3:$J$18=BO$3),0),0),"")</f>
        <v/>
      </c>
      <c r="BP104" s="157" t="str">
        <f t="array" aca="1" ref="BP104" ca="1">IFERROR(INDEX($K$3:$K$18,MATCH(1,($AM$3:$AM$18=$AR104&amp;$AQ104)*($J$3:$J$18=BP$3),0),0),"")</f>
        <v/>
      </c>
      <c r="BQ104" s="159" t="str">
        <f t="array" aca="1" ref="BQ104" ca="1">IFERROR(INDEX($I$3:$I$18,MATCH(1,($AM$3:$AM$18=$AR104&amp;$AQ104)*($J$3:$J$18=BQ$3),0),0),"")</f>
        <v/>
      </c>
      <c r="BR104" s="157" t="str">
        <f t="array" aca="1" ref="BR104" ca="1">IFERROR(INDEX($L$3:$L$18,MATCH(1,($AM$3:$AM$18=$AR104&amp;$AQ104)*($J$3:$J$18=BR$3),0),0),"")</f>
        <v/>
      </c>
      <c r="BS104" s="157" t="str">
        <f t="array" aca="1" ref="BS104" ca="1">IFERROR(INDEX($M$3:$M$18,MATCH(1,($AM$3:$AM$18=$AR104&amp;$AQ104)*($J$3:$J$18=BS$3),0),0),"")</f>
        <v/>
      </c>
      <c r="BT104" s="157" t="str">
        <f t="array" aca="1" ref="BT104" ca="1">IFERROR(INDEX($K$3:$K$18,MATCH(1,($AM$3:$AM$18=$AR104&amp;$AQ104)*($J$3:$J$18=BT$3),0),0),"")</f>
        <v/>
      </c>
      <c r="BU104" s="159" t="str">
        <f t="array" aca="1" ref="BU104" ca="1">IFERROR(INDEX($I$3:$I$18,MATCH(1,($AM$3:$AM$18=$AR104&amp;$AQ104)*($J$3:$J$18=BU$3),0),0),"")</f>
        <v/>
      </c>
      <c r="BV104" s="157" t="str">
        <f t="array" aca="1" ref="BV104" ca="1">IFERROR(INDEX($L$3:$L$18,MATCH(1,($AM$3:$AM$18=$AR104&amp;$AQ104)*($J$3:$J$18=BV$3),0),0),"")</f>
        <v/>
      </c>
      <c r="BW104" s="157" t="str">
        <f t="array" aca="1" ref="BW104" ca="1">IFERROR(INDEX($M$3:$M$18,MATCH(1,($AM$3:$AM$18=$AR104&amp;$AQ104)*($J$3:$J$18=BW$3),0),0),"")</f>
        <v/>
      </c>
      <c r="BX104" s="157" t="str">
        <f t="array" aca="1" ref="BX104" ca="1">IFERROR(INDEX($K$3:$K$18,MATCH(1,($AM$3:$AM$18=$AR104&amp;$AQ104)*($J$3:$J$18=BX$3),0),0),"")</f>
        <v/>
      </c>
      <c r="BY104" s="159" t="str">
        <f t="array" aca="1" ref="BY104" ca="1">IFERROR(INDEX($I$3:$I$18,MATCH(1,($AM$3:$AM$18=$AR104&amp;$AQ104)*($J$3:$J$18=BY$3),0),0),"")</f>
        <v/>
      </c>
      <c r="BZ104" s="157" t="str">
        <f t="array" aca="1" ref="BZ104" ca="1">IFERROR(INDEX($L$3:$L$18,MATCH(1,($AM$3:$AM$18=$AR104&amp;$AQ104)*($J$3:$J$18=BZ$3),0),0),"")</f>
        <v/>
      </c>
      <c r="CA104" s="157" t="str">
        <f t="array" aca="1" ref="CA104" ca="1">IFERROR(INDEX($M$3:$M$18,MATCH(1,($AM$3:$AM$18=$AR104&amp;$AQ104)*($J$3:$J$18=CA$3),0),0),"")</f>
        <v/>
      </c>
      <c r="CB104" s="157" t="str">
        <f t="array" ref="CB104">IFERROR(INDEX($S$3:$S$34,MATCH(1,($AN$3:$AN$34=$AR104&amp;$AQ104)*($R$3:$R$34=CB$3),0),0),"")</f>
        <v/>
      </c>
      <c r="CC104" s="159" t="str">
        <f t="array" ref="CC104">IFERROR(INDEX($Q$3:$Q$34,MATCH(1,($AN$3:$AN$34=$AR104&amp;$AQ104)*($R$3:$R$34=CC$3),0),0),"")</f>
        <v/>
      </c>
      <c r="CD104" s="157" t="str">
        <f t="array" ref="CD104">IFERROR(INDEX($T$3:$T$34,MATCH(1,($AN$3:$AN$34=$AR104&amp;$AQ104)*($R$3:$R$34=CD$3),0),0),"")</f>
        <v/>
      </c>
      <c r="CE104" s="157" t="str">
        <f t="array" ref="CE104">IFERROR(INDEX($U$3:$U$34,MATCH(1,($AN$3:$AN$34=$AR104&amp;$AQ104)*($R$3:$R$34=CE$3),0),0),"")</f>
        <v/>
      </c>
      <c r="CF104" s="157" t="str">
        <f t="array" ref="CF104">IFERROR(INDEX($S$3:$S$34,MATCH(1,($AN$3:$AN$34=$AR104&amp;$AQ104)*($R$3:$R$34=CF$3),0),0),"")</f>
        <v/>
      </c>
      <c r="CG104" s="159" t="str">
        <f t="array" ref="CG104">IFERROR(INDEX($Q$3:$Q$34,MATCH(1,($AN$3:$AN$34=$AR104&amp;$AQ104)*($R$3:$R$34=CG$3),0),0),"")</f>
        <v/>
      </c>
      <c r="CH104" s="157" t="str">
        <f t="array" ref="CH104">IFERROR(INDEX($T$3:$T$34,MATCH(1,($AN$3:$AN$34=$AR104&amp;$AQ104)*($R$3:$R$34=CH$3),0),0),"")</f>
        <v/>
      </c>
      <c r="CI104" s="157" t="str">
        <f t="array" ref="CI104">IFERROR(INDEX($U$3:$U$34,MATCH(1,($AN$3:$AN$34=$AR104&amp;$AQ104)*($R$3:$R$34=CI$3),0),0),"")</f>
        <v/>
      </c>
      <c r="CJ104" s="157" t="str">
        <f t="array" ref="CJ104">IFERROR(INDEX($S$3:$S$34,MATCH(1,($AN$3:$AN$34=$AR104&amp;$AQ104)*($R$3:$R$34=CJ$3),0),0),"")</f>
        <v/>
      </c>
      <c r="CK104" s="159" t="str">
        <f t="array" ref="CK104">IFERROR(INDEX($Q$3:$Q$34,MATCH(1,($AN$3:$AN$34=$AR104&amp;$AQ104)*($R$3:$R$34=CK$3),0),0),"")</f>
        <v/>
      </c>
      <c r="CL104" s="157" t="str">
        <f t="array" ref="CL104">IFERROR(INDEX($T$3:$T$34,MATCH(1,($AN$3:$AN$34=$AR104&amp;$AQ104)*($R$3:$R$34=CL$3),0),0),"")</f>
        <v/>
      </c>
      <c r="CM104" s="157" t="str">
        <f t="array" ref="CM104">IFERROR(INDEX($U$3:$U$34,MATCH(1,($AN$3:$AN$34=$AR104&amp;$AQ104)*($R$3:$R$34=CM$3),0),0),"")</f>
        <v/>
      </c>
      <c r="CN104" s="157" t="str">
        <f t="array" ref="CN104">IFERROR(INDEX($S$3:$S$34,MATCH(1,($AN$3:$AN$34=$AR104&amp;$AQ104)*($R$3:$R$34=CN$3),0),0),"")</f>
        <v/>
      </c>
      <c r="CO104" s="159" t="str">
        <f t="array" ref="CO104">IFERROR(INDEX($Q$3:$Q$34,MATCH(1,($AN$3:$AN$34=$AR104&amp;$AQ104)*($R$3:$R$34=CO$3),0),0),"")</f>
        <v/>
      </c>
      <c r="CP104" s="157" t="str">
        <f t="array" ref="CP104">IFERROR(INDEX($T$3:$T$34,MATCH(1,($AN$3:$AN$34=$AR104&amp;$AQ104)*($R$3:$R$34=CP$3),0),0),"")</f>
        <v/>
      </c>
      <c r="CQ104" s="157" t="str">
        <f t="array" ref="CQ104">IFERROR(INDEX($U$3:$U$34,MATCH(1,($AN$3:$AN$34=$AR104&amp;$AQ104)*($R$3:$R$34=CQ$3),0),0),"")</f>
        <v/>
      </c>
      <c r="CR104" s="157" t="str">
        <f t="array" ref="CR104">IFERROR(INDEX($S$3:$S$34,MATCH(1,($AN$3:$AN$34=$AR104&amp;$AQ104)*($R$3:$R$34=CR$3),0),0),"")</f>
        <v/>
      </c>
      <c r="CS104" s="159" t="str">
        <f t="array" ref="CS104">IFERROR(INDEX($Q$3:$Q$34,MATCH(1,($AN$3:$AN$34=$AR104&amp;$AQ104)*($R$3:$R$34=CS$3),0),0),"")</f>
        <v/>
      </c>
      <c r="CT104" s="157" t="str">
        <f t="array" ref="CT104">IFERROR(INDEX($T$3:$T$34,MATCH(1,($AN$3:$AN$34=$AR104&amp;$AQ104)*($R$3:$R$34=CT$3),0),0),"")</f>
        <v/>
      </c>
      <c r="CU104" s="157" t="str">
        <f t="array" ref="CU104">IFERROR(INDEX($U$3:$U$34,MATCH(1,($AN$3:$AN$34=$AR104&amp;$AQ104)*($R$3:$R$34=CU$3),0),0),"")</f>
        <v/>
      </c>
      <c r="CV104" s="157" t="str">
        <f t="array" ref="CV104">IFERROR(INDEX($S$3:$S$34,MATCH(1,($AN$3:$AN$34=$AR104&amp;$AQ104)*($R$3:$R$34=CV$3),0),0),"")</f>
        <v/>
      </c>
      <c r="CW104" s="159" t="str">
        <f t="array" ref="CW104">IFERROR(INDEX($Q$3:$Q$34,MATCH(1,($AN$3:$AN$34=$AR104&amp;$AQ104)*($R$3:$R$34=CW$3),0),0),"")</f>
        <v/>
      </c>
      <c r="CX104" s="157" t="str">
        <f t="array" ref="CX104">IFERROR(INDEX($T$3:$T$34,MATCH(1,($AN$3:$AN$34=$AR104&amp;$AQ104)*($R$3:$R$34=CX$3),0),0),"")</f>
        <v/>
      </c>
      <c r="CY104" s="157" t="str">
        <f t="array" ref="CY104">IFERROR(INDEX($U$3:$U$34,MATCH(1,($AN$3:$AN$34=$AR104&amp;$AQ104)*($R$3:$R$34=CY$3),0),0),"")</f>
        <v/>
      </c>
      <c r="CZ104" s="157" t="str">
        <f t="array" ref="CZ104">IFERROR(INDEX($S$3:$S$34,MATCH(1,($AN$3:$AN$34=$AR104&amp;$AQ104)*($R$3:$R$34=CZ$3),0),0),"")</f>
        <v/>
      </c>
      <c r="DA104" s="159" t="str">
        <f t="array" ref="DA104">IFERROR(INDEX($Q$3:$Q$34,MATCH(1,($AN$3:$AN$34=$AR104&amp;$AQ104)*($R$3:$R$34=DA$3),0),0),"")</f>
        <v/>
      </c>
      <c r="DB104" s="157" t="str">
        <f t="array" ref="DB104">IFERROR(INDEX($T$3:$T$34,MATCH(1,($AN$3:$AN$34=$AR104&amp;$AQ104)*($R$3:$R$34=DB$3),0),0),"")</f>
        <v/>
      </c>
      <c r="DC104" s="157" t="str">
        <f t="array" ref="DC104">IFERROR(INDEX($U$3:$U$34,MATCH(1,($AN$3:$AN$34=$AR104&amp;$AQ104)*($R$3:$R$34=DC$3),0),0),"")</f>
        <v/>
      </c>
      <c r="DD104" s="157" t="str">
        <f t="array" ref="DD104">IFERROR(INDEX($AA$3:$AA$66,MATCH(1,($AO$3:$AO$66=$AR104&amp;$AQ104)*($Z$3:$Z$66=DD$3),0),0),"")</f>
        <v/>
      </c>
      <c r="DE104" s="159" t="str">
        <f t="array" ref="DE104">IFERROR(INDEX($Y$3:$Y$66,MATCH(1,($AO$3:$AO$66=$AR104&amp;$AQ104)*($Z$3:$Z$66=DE$3),0),0),"")</f>
        <v/>
      </c>
      <c r="DF104" s="157" t="str">
        <f t="array" ref="DF104">IFERROR(INDEX($AB$3:$AB$66,MATCH(1,($AO$3:$AO$66=$AR104&amp;$AQ104)*($Z$3:$Z$66=DF$3),0),0),"")</f>
        <v/>
      </c>
      <c r="DG104" s="157" t="str">
        <f t="array" ref="DG104">IFERROR(INDEX($AC$3:$AC$66,MATCH(1,($AO$3:$AO$66=$AR104&amp;$AQ104)*($Z$3:$Z$66=DG$3),0),0),"")</f>
        <v/>
      </c>
      <c r="DH104" s="157" t="str">
        <f t="array" ref="DH104">IFERROR(INDEX($AA$3:$AA$66,MATCH(1,($AO$3:$AO$66=$AR104&amp;$AQ104)*($Z$3:$Z$66=DH$3),0),0),"")</f>
        <v/>
      </c>
      <c r="DI104" s="159" t="str">
        <f t="array" ref="DI104">IFERROR(INDEX($Y$3:$Y$66,MATCH(1,($AO$3:$AO$66=$AR104&amp;$AQ104)*($Z$3:$Z$66=DI$3),0),0),"")</f>
        <v/>
      </c>
      <c r="DJ104" s="157" t="str">
        <f t="array" ref="DJ104">IFERROR(INDEX($AB$3:$AB$66,MATCH(1,($AO$3:$AO$66=$AR104&amp;$AQ104)*($Z$3:$Z$66=DJ$3),0),0),"")</f>
        <v/>
      </c>
      <c r="DK104" s="157" t="str">
        <f t="array" ref="DK104">IFERROR(INDEX($AC$3:$AC$66,MATCH(1,($AO$3:$AO$66=$AR104&amp;$AQ104)*($Z$3:$Z$66=DK$3),0),0),"")</f>
        <v/>
      </c>
      <c r="DL104" s="157" t="str">
        <f t="array" ref="DL104">IFERROR(INDEX($AA$3:$AA$66,MATCH(1,($AO$3:$AO$66=$AR104&amp;$AQ104)*($Z$3:$Z$66=DL$3),0),0),"")</f>
        <v/>
      </c>
      <c r="DM104" s="159" t="str">
        <f t="array" ref="DM104">IFERROR(INDEX($Y$3:$Y$66,MATCH(1,($AO$3:$AO$66=$AR104&amp;$AQ104)*($Z$3:$Z$66=DM$3),0),0),"")</f>
        <v/>
      </c>
      <c r="DN104" s="157" t="str">
        <f t="array" ref="DN104">IFERROR(INDEX($AB$3:$AB$66,MATCH(1,($AO$3:$AO$66=$AR104&amp;$AQ104)*($Z$3:$Z$66=DN$3),0),0),"")</f>
        <v/>
      </c>
      <c r="DO104" s="157" t="str">
        <f t="array" ref="DO104">IFERROR(INDEX($AC$3:$AC$66,MATCH(1,($AO$3:$AO$66=$AR104&amp;$AQ104)*($Z$3:$Z$66=DO$3),0),0),"")</f>
        <v/>
      </c>
      <c r="DP104" s="157" t="str">
        <f t="array" ref="DP104">IFERROR(INDEX($AA$3:$AA$66,MATCH(1,($AO$3:$AO$66=$AR104&amp;$AQ104)*($Z$3:$Z$66=DP$3),0),0),"")</f>
        <v/>
      </c>
      <c r="DQ104" s="159" t="str">
        <f t="array" ref="DQ104">IFERROR(INDEX($Y$3:$Y$66,MATCH(1,($AO$3:$AO$66=$AR104&amp;$AQ104)*($Z$3:$Z$66=DQ$3),0),0),"")</f>
        <v/>
      </c>
      <c r="DR104" s="157" t="str">
        <f t="array" ref="DR104">IFERROR(INDEX($AB$3:$AB$66,MATCH(1,($AO$3:$AO$66=$AR104&amp;$AQ104)*($Z$3:$Z$66=DR$3),0),0),"")</f>
        <v/>
      </c>
      <c r="DS104" s="157" t="str">
        <f t="array" ref="DS104">IFERROR(INDEX($AC$3:$AC$66,MATCH(1,($AO$3:$AO$66=$AR104&amp;$AQ104)*($Z$3:$Z$66=DS$3),0),0),"")</f>
        <v/>
      </c>
      <c r="DT104" s="157" t="str">
        <f t="array" ref="DT104">IFERROR(INDEX($AA$3:$AA$66,MATCH(1,($AO$3:$AO$66=$AR104&amp;$AQ104)*($Z$3:$Z$66=DT$3),0),0),"")</f>
        <v/>
      </c>
      <c r="DU104" s="159" t="str">
        <f t="array" ref="DU104">IFERROR(INDEX($Y$3:$Y$66,MATCH(1,($AO$3:$AO$66=$AR104&amp;$AQ104)*($Z$3:$Z$66=DU$3),0),0),"")</f>
        <v/>
      </c>
      <c r="DV104" s="157" t="str">
        <f t="array" ref="DV104">IFERROR(INDEX($AB$3:$AB$66,MATCH(1,($AO$3:$AO$66=$AR104&amp;$AQ104)*($Z$3:$Z$66=DV$3),0),0),"")</f>
        <v/>
      </c>
      <c r="DW104" s="157" t="str">
        <f t="array" ref="DW104">IFERROR(INDEX($AC$3:$AC$66,MATCH(1,($AO$3:$AO$66=$AR104&amp;$AQ104)*($Z$3:$Z$66=DW$3),0),0),"")</f>
        <v/>
      </c>
      <c r="DX104" s="157" t="str">
        <f t="array" ref="DX104">IFERROR(INDEX($AA$3:$AA$66,MATCH(1,($AO$3:$AO$66=$AR104&amp;$AQ104)*($Z$3:$Z$66=DX$3),0),0),"")</f>
        <v/>
      </c>
      <c r="DY104" s="159" t="str">
        <f t="array" ref="DY104">IFERROR(INDEX($Y$3:$Y$66,MATCH(1,($AO$3:$AO$66=$AR104&amp;$AQ104)*($Z$3:$Z$66=DY$3),0),0),"")</f>
        <v/>
      </c>
      <c r="DZ104" s="157" t="str">
        <f t="array" ref="DZ104">IFERROR(INDEX($AB$3:$AB$66,MATCH(1,($AO$3:$AO$66=$AR104&amp;$AQ104)*($Z$3:$Z$66=DZ$3),0),0),"")</f>
        <v/>
      </c>
      <c r="EA104" s="157" t="str">
        <f t="array" ref="EA104">IFERROR(INDEX($AC$3:$AC$66,MATCH(1,($AO$3:$AO$66=$AR104&amp;$AQ104)*($Z$3:$Z$66=EA$3),0),0),"")</f>
        <v/>
      </c>
      <c r="EB104" s="157" t="str">
        <f t="array" ref="EB104">IFERROR(INDEX($AA$3:$AA$66,MATCH(1,($AO$3:$AO$66=$AR104&amp;$AQ104)*($Z$3:$Z$66=EB$3),0),0),"")</f>
        <v/>
      </c>
      <c r="EC104" s="159" t="str">
        <f t="array" ref="EC104">IFERROR(INDEX($Y$3:$Y$66,MATCH(1,($AO$3:$AO$66=$AR104&amp;$AQ104)*($Z$3:$Z$66=EC$3),0),0),"")</f>
        <v/>
      </c>
      <c r="ED104" s="157" t="str">
        <f t="array" ref="ED104">IFERROR(INDEX($AB$3:$AB$66,MATCH(1,($AO$3:$AO$66=$AR104&amp;$AQ104)*($Z$3:$Z$66=ED$3),0),0),"")</f>
        <v/>
      </c>
      <c r="EE104" s="157" t="str">
        <f t="array" ref="EE104">IFERROR(INDEX($AC$3:$AC$66,MATCH(1,($AO$3:$AO$66=$AR104&amp;$AQ104)*($Z$3:$Z$66=EE$3),0),0),"")</f>
        <v/>
      </c>
      <c r="EF104" s="157" t="str">
        <f t="array" ref="EF104">IFERROR(INDEX($AI$3:$AI$130,MATCH(1,($AP$3:$AP$130=$AR104&amp;$AQ104)*($AH$3:$AH$130=EF$3),0),0),"")</f>
        <v/>
      </c>
      <c r="EG104" s="159" t="str">
        <f t="array" ref="EG104">IFERROR(INDEX($AG$3:$AG$130,MATCH(1,($AP$3:$AP$130=$AR104&amp;$AQ104)*($AH$3:$AH$130=EG$3),0),0),"")</f>
        <v/>
      </c>
      <c r="EH104" s="157" t="str">
        <f t="array" ref="EH104">IFERROR(INDEX($AJ$3:$AJ$130,MATCH(1,($AP$3:$AP$130=$AR104&amp;$AQ104)*($AH$3:$AH$130=EH$3),0),0),"")</f>
        <v/>
      </c>
      <c r="EI104" s="157" t="str">
        <f t="array" ref="EI104">IFERROR(INDEX($AK$3:$AK$130,MATCH(1,($AP$3:$AP$130=$AR104&amp;$AQ104)*($AH$3:$AH$130=EI$3),0),0),"")</f>
        <v/>
      </c>
      <c r="EJ104" s="157" t="str">
        <f t="array" ref="EJ104">IFERROR(INDEX($AI$3:$AI$130,MATCH(1,($AP$3:$AP$130=$AR104&amp;$AQ104)*($AH$3:$AH$130=EJ$3),0),0),"")</f>
        <v/>
      </c>
      <c r="EK104" s="159" t="str">
        <f t="array" ref="EK104">IFERROR(INDEX($AG$3:$AG$130,MATCH(1,($AP$3:$AP$130=$AR104&amp;$AQ104)*($AH$3:$AH$130=EK$3),0),0),"")</f>
        <v/>
      </c>
      <c r="EL104" s="157" t="str">
        <f t="array" ref="EL104">IFERROR(INDEX($AJ$3:$AJ$130,MATCH(1,($AP$3:$AP$130=$AR104&amp;$AQ104)*($AH$3:$AH$130=EL$3),0),0),"")</f>
        <v/>
      </c>
      <c r="EM104" s="157" t="str">
        <f t="array" ref="EM104">IFERROR(INDEX($AK$3:$AK$130,MATCH(1,($AP$3:$AP$130=$AR104&amp;$AQ104)*($AH$3:$AH$130=EM$3),0),0),"")</f>
        <v/>
      </c>
      <c r="EN104" s="157" t="str">
        <f t="array" ref="EN104">IFERROR(INDEX($AI$3:$AI$130,MATCH(1,($AP$3:$AP$130=$AR104&amp;$AQ104)*($AH$3:$AH$130=EN$3),0),0),"")</f>
        <v/>
      </c>
      <c r="EO104" s="159" t="str">
        <f t="array" ref="EO104">IFERROR(INDEX($AG$3:$AG$130,MATCH(1,($AP$3:$AP$130=$AR104&amp;$AQ104)*($AH$3:$AH$130=EO$3),0),0),"")</f>
        <v/>
      </c>
      <c r="EP104" s="157" t="str">
        <f t="array" ref="EP104">IFERROR(INDEX($AJ$3:$AJ$130,MATCH(1,($AP$3:$AP$130=$AR104&amp;$AQ104)*($AH$3:$AH$130=EP$3),0),0),"")</f>
        <v/>
      </c>
      <c r="EQ104" s="157" t="str">
        <f t="array" ref="EQ104">IFERROR(INDEX($AK$3:$AK$130,MATCH(1,($AP$3:$AP$130=$AR104&amp;$AQ104)*($AH$3:$AH$130=EQ$3),0),0),"")</f>
        <v/>
      </c>
      <c r="ER104" s="157" t="str">
        <f t="array" ref="ER104">IFERROR(INDEX($AI$3:$AI$130,MATCH(1,($AP$3:$AP$130=$AR104&amp;$AQ104)*($AH$3:$AH$130=ER$3),0),0),"")</f>
        <v/>
      </c>
      <c r="ES104" s="159" t="str">
        <f t="array" ref="ES104">IFERROR(INDEX($AG$3:$AG$130,MATCH(1,($AP$3:$AP$130=$AR104&amp;$AQ104)*($AH$3:$AH$130=ES$3),0),0),"")</f>
        <v/>
      </c>
      <c r="ET104" s="157" t="str">
        <f t="array" ref="ET104">IFERROR(INDEX($AJ$3:$AJ$130,MATCH(1,($AP$3:$AP$130=$AR104&amp;$AQ104)*($AH$3:$AH$130=ET$3),0),0),"")</f>
        <v/>
      </c>
      <c r="EU104" s="157" t="str">
        <f t="array" ref="EU104">IFERROR(INDEX($AK$3:$AK$130,MATCH(1,($AP$3:$AP$130=$AR104&amp;$AQ104)*($AH$3:$AH$130=EU$3),0),0),"")</f>
        <v/>
      </c>
      <c r="EV104" s="157" t="str">
        <f t="array" ref="EV104">IFERROR(INDEX($AI$3:$AI$130,MATCH(1,($AP$3:$AP$130=$AR104&amp;$AQ104)*($AH$3:$AH$130=EV$3),0),0),"")</f>
        <v/>
      </c>
      <c r="EW104" s="159" t="str">
        <f t="array" ref="EW104">IFERROR(INDEX($AG$3:$AG$130,MATCH(1,($AP$3:$AP$130=$AR104&amp;$AQ104)*($AH$3:$AH$130=EW$3),0),0),"")</f>
        <v/>
      </c>
      <c r="EX104" s="157" t="str">
        <f t="array" ref="EX104">IFERROR(INDEX($AJ$3:$AJ$130,MATCH(1,($AP$3:$AP$130=$AR104&amp;$AQ104)*($AH$3:$AH$130=EX$3),0),0),"")</f>
        <v/>
      </c>
      <c r="EY104" s="157" t="str">
        <f t="array" ref="EY104">IFERROR(INDEX($AK$3:$AK$130,MATCH(1,($AP$3:$AP$130=$AR104&amp;$AQ104)*($AH$3:$AH$130=EY$3),0),0),"")</f>
        <v/>
      </c>
      <c r="EZ104" s="157" t="str">
        <f t="array" ref="EZ104">IFERROR(INDEX($AI$3:$AI$130,MATCH(1,($AP$3:$AP$130=$AR104&amp;$AQ104)*($AH$3:$AH$130=EZ$3),0),0),"")</f>
        <v/>
      </c>
      <c r="FA104" s="159" t="str">
        <f t="array" ref="FA104">IFERROR(INDEX($AG$3:$AG$130,MATCH(1,($AP$3:$AP$130=$AR104&amp;$AQ104)*($AH$3:$AH$130=FA$3),0),0),"")</f>
        <v/>
      </c>
      <c r="FB104" s="157" t="str">
        <f t="array" ref="FB104">IFERROR(INDEX($AJ$3:$AJ$130,MATCH(1,($AP$3:$AP$130=$AR104&amp;$AQ104)*($AH$3:$AH$130=FB$3),0),0),"")</f>
        <v/>
      </c>
      <c r="FC104" s="157" t="str">
        <f t="array" ref="FC104">IFERROR(INDEX($AK$3:$AK$130,MATCH(1,($AP$3:$AP$130=$AR104&amp;$AQ104)*($AH$3:$AH$130=FC$3),0),0),"")</f>
        <v/>
      </c>
      <c r="FD104" s="157" t="str">
        <f t="array" ref="FD104">IFERROR(INDEX($AI$3:$AI$130,MATCH(1,($AP$3:$AP$130=$AR104&amp;$AQ104)*($AH$3:$AH$130=FD$3),0),0),"")</f>
        <v/>
      </c>
      <c r="FE104" s="159" t="str">
        <f t="array" ref="FE104">IFERROR(INDEX($AG$3:$AG$130,MATCH(1,($AP$3:$AP$130=$AR104&amp;$AQ104)*($AH$3:$AH$130=FE$3),0),0),"")</f>
        <v/>
      </c>
      <c r="FF104" s="157" t="str">
        <f t="array" ref="FF104">IFERROR(INDEX($AJ$3:$AJ$130,MATCH(1,($AP$3:$AP$130=$AR104&amp;$AQ104)*($AH$3:$AH$130=FF$3),0),0),"")</f>
        <v/>
      </c>
      <c r="FG104" s="157" t="str">
        <f t="array" ref="FG104">IFERROR(INDEX($AK$3:$AK$130,MATCH(1,($AP$3:$AP$130=$AR104&amp;$AQ104)*($AH$3:$AH$130=FG$3),0),0),"")</f>
        <v/>
      </c>
    </row>
    <row r="105" spans="2:163" ht="13.8" x14ac:dyDescent="0.25">
      <c r="B105" s="155">
        <f>dummy1!O111</f>
        <v>103</v>
      </c>
      <c r="C105" s="156">
        <f>dummy1!P111</f>
        <v>42041</v>
      </c>
      <c r="D105" s="157">
        <f>dummy1!Q111</f>
        <v>0.79166666666666674</v>
      </c>
      <c r="E105" s="155" t="str">
        <f>dummy1!R111</f>
        <v>Court 7</v>
      </c>
      <c r="AE105" s="156"/>
      <c r="AF105" s="156"/>
      <c r="AG105" s="155" t="str">
        <f t="shared" si="71"/>
        <v/>
      </c>
      <c r="AH105" s="155" t="str">
        <f t="shared" si="72"/>
        <v/>
      </c>
      <c r="AI105" s="155" t="str">
        <f t="shared" si="73"/>
        <v/>
      </c>
      <c r="AJ105" s="155" t="str">
        <f t="shared" si="74"/>
        <v/>
      </c>
      <c r="AK105" s="155" t="str">
        <f t="shared" si="75"/>
        <v/>
      </c>
      <c r="AL105" s="154">
        <f>IF(dummy1!B112=dummy1!B111,IF(dummy1!C112&gt;1,AL104,AL104+1),1)</f>
        <v>3</v>
      </c>
      <c r="AP105" s="155" t="str">
        <f t="shared" si="76"/>
        <v>3Court 7</v>
      </c>
      <c r="AQ105" s="155" t="str">
        <f t="shared" si="87"/>
        <v>Court 13</v>
      </c>
      <c r="AR105" s="155">
        <f t="shared" si="86"/>
        <v>5</v>
      </c>
      <c r="AS105" s="155">
        <f t="shared" ca="1" si="78"/>
        <v>13</v>
      </c>
      <c r="AT105" s="155">
        <f t="shared" ca="1" si="79"/>
        <v>0</v>
      </c>
      <c r="AU105" s="155">
        <f t="shared" ca="1" si="80"/>
        <v>0</v>
      </c>
      <c r="AV105" s="155">
        <f t="shared" ca="1" si="81"/>
        <v>0</v>
      </c>
      <c r="AW105" s="155">
        <f t="shared" ca="1" si="82"/>
        <v>0</v>
      </c>
      <c r="AX105" s="155">
        <f t="shared" ca="1" si="83"/>
        <v>0</v>
      </c>
      <c r="AY105" s="155">
        <f t="shared" ca="1" si="84"/>
        <v>0</v>
      </c>
      <c r="AZ105" s="157" t="str">
        <f t="array" aca="1" ref="AZ105" ca="1">IFERROR(INDEX($K$3:$K$18,MATCH(1,($AM$3:$AM$18=$AR105&amp;$AQ105)*($J$3:$J$18=AZ$3),0),0),"")</f>
        <v/>
      </c>
      <c r="BA105" s="159" t="str">
        <f t="array" aca="1" ref="BA105" ca="1">IFERROR(INDEX($I$3:$I$18,MATCH(1,($AM$3:$AM$18=$AR105&amp;$AQ105)*($J$3:$J$18=BA$3),0),0),"")</f>
        <v/>
      </c>
      <c r="BB105" s="157" t="str">
        <f t="array" aca="1" ref="BB105" ca="1">IFERROR(INDEX($L$3:$L$18,MATCH(1,($AM$3:$AM$18=$AR105&amp;$AQ105)*($J$3:$J$18=BB$3),0),0),"")</f>
        <v/>
      </c>
      <c r="BC105" s="157" t="str">
        <f t="array" aca="1" ref="BC105" ca="1">IFERROR(INDEX($M$3:$M$18,MATCH(1,($AM$3:$AM$18=$AR105&amp;$AQ105)*($J$3:$J$18=BC$3),0),0),"")</f>
        <v/>
      </c>
      <c r="BD105" s="157" t="str">
        <f t="array" aca="1" ref="BD105" ca="1">IFERROR(INDEX($K$3:$K$18,MATCH(1,($AM$3:$AM$18=$AR105&amp;$AQ105)*($J$3:$J$18=BD$3),0),0),"")</f>
        <v/>
      </c>
      <c r="BE105" s="159" t="str">
        <f t="array" aca="1" ref="BE105" ca="1">IFERROR(INDEX($I$3:$I$18,MATCH(1,($AM$3:$AM$18=$AR105&amp;$AQ105)*($J$3:$J$18=BE$3),0),0),"")</f>
        <v/>
      </c>
      <c r="BF105" s="157" t="str">
        <f t="array" aca="1" ref="BF105" ca="1">IFERROR(INDEX($L$3:$L$18,MATCH(1,($AM$3:$AM$18=$AR105&amp;$AQ105)*($J$3:$J$18=BF$3),0),0),"")</f>
        <v/>
      </c>
      <c r="BG105" s="157" t="str">
        <f t="array" aca="1" ref="BG105" ca="1">IFERROR(INDEX($M$3:$M$18,MATCH(1,($AM$3:$AM$18=$AR105&amp;$AQ105)*($J$3:$J$18=BG$3),0),0),"")</f>
        <v/>
      </c>
      <c r="BH105" s="157" t="str">
        <f t="array" aca="1" ref="BH105" ca="1">IFERROR(INDEX($K$3:$K$18,MATCH(1,($AM$3:$AM$18=$AR105&amp;$AQ105)*($J$3:$J$18=BH$3),0),0),"")</f>
        <v/>
      </c>
      <c r="BI105" s="159" t="str">
        <f t="array" aca="1" ref="BI105" ca="1">IFERROR(INDEX($I$3:$I$18,MATCH(1,($AM$3:$AM$18=$AR105&amp;$AQ105)*($J$3:$J$18=BI$3),0),0),"")</f>
        <v/>
      </c>
      <c r="BJ105" s="157" t="str">
        <f t="array" aca="1" ref="BJ105" ca="1">IFERROR(INDEX($L$3:$L$18,MATCH(1,($AM$3:$AM$18=$AR105&amp;$AQ105)*($J$3:$J$18=BJ$3),0),0),"")</f>
        <v/>
      </c>
      <c r="BK105" s="157" t="str">
        <f t="array" aca="1" ref="BK105" ca="1">IFERROR(INDEX($M$3:$M$18,MATCH(1,($AM$3:$AM$18=$AR105&amp;$AQ105)*($J$3:$J$18=BK$3),0),0),"")</f>
        <v/>
      </c>
      <c r="BL105" s="157" t="str">
        <f t="array" aca="1" ref="BL105" ca="1">IFERROR(INDEX($K$3:$K$18,MATCH(1,($AM$3:$AM$18=$AR105&amp;$AQ105)*($J$3:$J$18=BL$3),0),0),"")</f>
        <v/>
      </c>
      <c r="BM105" s="159" t="str">
        <f t="array" aca="1" ref="BM105" ca="1">IFERROR(INDEX($I$3:$I$18,MATCH(1,($AM$3:$AM$18=$AR105&amp;$AQ105)*($J$3:$J$18=BM$3),0),0),"")</f>
        <v/>
      </c>
      <c r="BN105" s="157" t="str">
        <f t="array" aca="1" ref="BN105" ca="1">IFERROR(INDEX($L$3:$L$18,MATCH(1,($AM$3:$AM$18=$AR105&amp;$AQ105)*($J$3:$J$18=BN$3),0),0),"")</f>
        <v/>
      </c>
      <c r="BO105" s="157" t="str">
        <f t="array" aca="1" ref="BO105" ca="1">IFERROR(INDEX($M$3:$M$18,MATCH(1,($AM$3:$AM$18=$AR105&amp;$AQ105)*($J$3:$J$18=BO$3),0),0),"")</f>
        <v/>
      </c>
      <c r="BP105" s="157" t="str">
        <f t="array" aca="1" ref="BP105" ca="1">IFERROR(INDEX($K$3:$K$18,MATCH(1,($AM$3:$AM$18=$AR105&amp;$AQ105)*($J$3:$J$18=BP$3),0),0),"")</f>
        <v/>
      </c>
      <c r="BQ105" s="159" t="str">
        <f t="array" aca="1" ref="BQ105" ca="1">IFERROR(INDEX($I$3:$I$18,MATCH(1,($AM$3:$AM$18=$AR105&amp;$AQ105)*($J$3:$J$18=BQ$3),0),0),"")</f>
        <v/>
      </c>
      <c r="BR105" s="157" t="str">
        <f t="array" aca="1" ref="BR105" ca="1">IFERROR(INDEX($L$3:$L$18,MATCH(1,($AM$3:$AM$18=$AR105&amp;$AQ105)*($J$3:$J$18=BR$3),0),0),"")</f>
        <v/>
      </c>
      <c r="BS105" s="157" t="str">
        <f t="array" aca="1" ref="BS105" ca="1">IFERROR(INDEX($M$3:$M$18,MATCH(1,($AM$3:$AM$18=$AR105&amp;$AQ105)*($J$3:$J$18=BS$3),0),0),"")</f>
        <v/>
      </c>
      <c r="BT105" s="157" t="str">
        <f t="array" aca="1" ref="BT105" ca="1">IFERROR(INDEX($K$3:$K$18,MATCH(1,($AM$3:$AM$18=$AR105&amp;$AQ105)*($J$3:$J$18=BT$3),0),0),"")</f>
        <v/>
      </c>
      <c r="BU105" s="159" t="str">
        <f t="array" aca="1" ref="BU105" ca="1">IFERROR(INDEX($I$3:$I$18,MATCH(1,($AM$3:$AM$18=$AR105&amp;$AQ105)*($J$3:$J$18=BU$3),0),0),"")</f>
        <v/>
      </c>
      <c r="BV105" s="157" t="str">
        <f t="array" aca="1" ref="BV105" ca="1">IFERROR(INDEX($L$3:$L$18,MATCH(1,($AM$3:$AM$18=$AR105&amp;$AQ105)*($J$3:$J$18=BV$3),0),0),"")</f>
        <v/>
      </c>
      <c r="BW105" s="157" t="str">
        <f t="array" aca="1" ref="BW105" ca="1">IFERROR(INDEX($M$3:$M$18,MATCH(1,($AM$3:$AM$18=$AR105&amp;$AQ105)*($J$3:$J$18=BW$3),0),0),"")</f>
        <v/>
      </c>
      <c r="BX105" s="157" t="str">
        <f t="array" aca="1" ref="BX105" ca="1">IFERROR(INDEX($K$3:$K$18,MATCH(1,($AM$3:$AM$18=$AR105&amp;$AQ105)*($J$3:$J$18=BX$3),0),0),"")</f>
        <v/>
      </c>
      <c r="BY105" s="159" t="str">
        <f t="array" aca="1" ref="BY105" ca="1">IFERROR(INDEX($I$3:$I$18,MATCH(1,($AM$3:$AM$18=$AR105&amp;$AQ105)*($J$3:$J$18=BY$3),0),0),"")</f>
        <v/>
      </c>
      <c r="BZ105" s="157" t="str">
        <f t="array" aca="1" ref="BZ105" ca="1">IFERROR(INDEX($L$3:$L$18,MATCH(1,($AM$3:$AM$18=$AR105&amp;$AQ105)*($J$3:$J$18=BZ$3),0),0),"")</f>
        <v/>
      </c>
      <c r="CA105" s="157" t="str">
        <f t="array" aca="1" ref="CA105" ca="1">IFERROR(INDEX($M$3:$M$18,MATCH(1,($AM$3:$AM$18=$AR105&amp;$AQ105)*($J$3:$J$18=CA$3),0),0),"")</f>
        <v/>
      </c>
      <c r="CB105" s="157" t="str">
        <f t="array" ref="CB105">IFERROR(INDEX($S$3:$S$34,MATCH(1,($AN$3:$AN$34=$AR105&amp;$AQ105)*($R$3:$R$34=CB$3),0),0),"")</f>
        <v/>
      </c>
      <c r="CC105" s="159" t="str">
        <f t="array" ref="CC105">IFERROR(INDEX($Q$3:$Q$34,MATCH(1,($AN$3:$AN$34=$AR105&amp;$AQ105)*($R$3:$R$34=CC$3),0),0),"")</f>
        <v/>
      </c>
      <c r="CD105" s="157" t="str">
        <f t="array" ref="CD105">IFERROR(INDEX($T$3:$T$34,MATCH(1,($AN$3:$AN$34=$AR105&amp;$AQ105)*($R$3:$R$34=CD$3),0),0),"")</f>
        <v/>
      </c>
      <c r="CE105" s="157" t="str">
        <f t="array" ref="CE105">IFERROR(INDEX($U$3:$U$34,MATCH(1,($AN$3:$AN$34=$AR105&amp;$AQ105)*($R$3:$R$34=CE$3),0),0),"")</f>
        <v/>
      </c>
      <c r="CF105" s="157" t="str">
        <f t="array" ref="CF105">IFERROR(INDEX($S$3:$S$34,MATCH(1,($AN$3:$AN$34=$AR105&amp;$AQ105)*($R$3:$R$34=CF$3),0),0),"")</f>
        <v/>
      </c>
      <c r="CG105" s="159" t="str">
        <f t="array" ref="CG105">IFERROR(INDEX($Q$3:$Q$34,MATCH(1,($AN$3:$AN$34=$AR105&amp;$AQ105)*($R$3:$R$34=CG$3),0),0),"")</f>
        <v/>
      </c>
      <c r="CH105" s="157" t="str">
        <f t="array" ref="CH105">IFERROR(INDEX($T$3:$T$34,MATCH(1,($AN$3:$AN$34=$AR105&amp;$AQ105)*($R$3:$R$34=CH$3),0),0),"")</f>
        <v/>
      </c>
      <c r="CI105" s="157" t="str">
        <f t="array" ref="CI105">IFERROR(INDEX($U$3:$U$34,MATCH(1,($AN$3:$AN$34=$AR105&amp;$AQ105)*($R$3:$R$34=CI$3),0),0),"")</f>
        <v/>
      </c>
      <c r="CJ105" s="157" t="str">
        <f t="array" ref="CJ105">IFERROR(INDEX($S$3:$S$34,MATCH(1,($AN$3:$AN$34=$AR105&amp;$AQ105)*($R$3:$R$34=CJ$3),0),0),"")</f>
        <v/>
      </c>
      <c r="CK105" s="159" t="str">
        <f t="array" ref="CK105">IFERROR(INDEX($Q$3:$Q$34,MATCH(1,($AN$3:$AN$34=$AR105&amp;$AQ105)*($R$3:$R$34=CK$3),0),0),"")</f>
        <v/>
      </c>
      <c r="CL105" s="157" t="str">
        <f t="array" ref="CL105">IFERROR(INDEX($T$3:$T$34,MATCH(1,($AN$3:$AN$34=$AR105&amp;$AQ105)*($R$3:$R$34=CL$3),0),0),"")</f>
        <v/>
      </c>
      <c r="CM105" s="157" t="str">
        <f t="array" ref="CM105">IFERROR(INDEX($U$3:$U$34,MATCH(1,($AN$3:$AN$34=$AR105&amp;$AQ105)*($R$3:$R$34=CM$3),0),0),"")</f>
        <v/>
      </c>
      <c r="CN105" s="157" t="str">
        <f t="array" ref="CN105">IFERROR(INDEX($S$3:$S$34,MATCH(1,($AN$3:$AN$34=$AR105&amp;$AQ105)*($R$3:$R$34=CN$3),0),0),"")</f>
        <v/>
      </c>
      <c r="CO105" s="159" t="str">
        <f t="array" ref="CO105">IFERROR(INDEX($Q$3:$Q$34,MATCH(1,($AN$3:$AN$34=$AR105&amp;$AQ105)*($R$3:$R$34=CO$3),0),0),"")</f>
        <v/>
      </c>
      <c r="CP105" s="157" t="str">
        <f t="array" ref="CP105">IFERROR(INDEX($T$3:$T$34,MATCH(1,($AN$3:$AN$34=$AR105&amp;$AQ105)*($R$3:$R$34=CP$3),0),0),"")</f>
        <v/>
      </c>
      <c r="CQ105" s="157" t="str">
        <f t="array" ref="CQ105">IFERROR(INDEX($U$3:$U$34,MATCH(1,($AN$3:$AN$34=$AR105&amp;$AQ105)*($R$3:$R$34=CQ$3),0),0),"")</f>
        <v/>
      </c>
      <c r="CR105" s="157" t="str">
        <f t="array" ref="CR105">IFERROR(INDEX($S$3:$S$34,MATCH(1,($AN$3:$AN$34=$AR105&amp;$AQ105)*($R$3:$R$34=CR$3),0),0),"")</f>
        <v/>
      </c>
      <c r="CS105" s="159" t="str">
        <f t="array" ref="CS105">IFERROR(INDEX($Q$3:$Q$34,MATCH(1,($AN$3:$AN$34=$AR105&amp;$AQ105)*($R$3:$R$34=CS$3),0),0),"")</f>
        <v/>
      </c>
      <c r="CT105" s="157" t="str">
        <f t="array" ref="CT105">IFERROR(INDEX($T$3:$T$34,MATCH(1,($AN$3:$AN$34=$AR105&amp;$AQ105)*($R$3:$R$34=CT$3),0),0),"")</f>
        <v/>
      </c>
      <c r="CU105" s="157" t="str">
        <f t="array" ref="CU105">IFERROR(INDEX($U$3:$U$34,MATCH(1,($AN$3:$AN$34=$AR105&amp;$AQ105)*($R$3:$R$34=CU$3),0),0),"")</f>
        <v/>
      </c>
      <c r="CV105" s="157" t="str">
        <f t="array" ref="CV105">IFERROR(INDEX($S$3:$S$34,MATCH(1,($AN$3:$AN$34=$AR105&amp;$AQ105)*($R$3:$R$34=CV$3),0),0),"")</f>
        <v/>
      </c>
      <c r="CW105" s="159" t="str">
        <f t="array" ref="CW105">IFERROR(INDEX($Q$3:$Q$34,MATCH(1,($AN$3:$AN$34=$AR105&amp;$AQ105)*($R$3:$R$34=CW$3),0),0),"")</f>
        <v/>
      </c>
      <c r="CX105" s="157" t="str">
        <f t="array" ref="CX105">IFERROR(INDEX($T$3:$T$34,MATCH(1,($AN$3:$AN$34=$AR105&amp;$AQ105)*($R$3:$R$34=CX$3),0),0),"")</f>
        <v/>
      </c>
      <c r="CY105" s="157" t="str">
        <f t="array" ref="CY105">IFERROR(INDEX($U$3:$U$34,MATCH(1,($AN$3:$AN$34=$AR105&amp;$AQ105)*($R$3:$R$34=CY$3),0),0),"")</f>
        <v/>
      </c>
      <c r="CZ105" s="157" t="str">
        <f t="array" ref="CZ105">IFERROR(INDEX($S$3:$S$34,MATCH(1,($AN$3:$AN$34=$AR105&amp;$AQ105)*($R$3:$R$34=CZ$3),0),0),"")</f>
        <v/>
      </c>
      <c r="DA105" s="159" t="str">
        <f t="array" ref="DA105">IFERROR(INDEX($Q$3:$Q$34,MATCH(1,($AN$3:$AN$34=$AR105&amp;$AQ105)*($R$3:$R$34=DA$3),0),0),"")</f>
        <v/>
      </c>
      <c r="DB105" s="157" t="str">
        <f t="array" ref="DB105">IFERROR(INDEX($T$3:$T$34,MATCH(1,($AN$3:$AN$34=$AR105&amp;$AQ105)*($R$3:$R$34=DB$3),0),0),"")</f>
        <v/>
      </c>
      <c r="DC105" s="157" t="str">
        <f t="array" ref="DC105">IFERROR(INDEX($U$3:$U$34,MATCH(1,($AN$3:$AN$34=$AR105&amp;$AQ105)*($R$3:$R$34=DC$3),0),0),"")</f>
        <v/>
      </c>
      <c r="DD105" s="157" t="str">
        <f t="array" ref="DD105">IFERROR(INDEX($AA$3:$AA$66,MATCH(1,($AO$3:$AO$66=$AR105&amp;$AQ105)*($Z$3:$Z$66=DD$3),0),0),"")</f>
        <v/>
      </c>
      <c r="DE105" s="159" t="str">
        <f t="array" ref="DE105">IFERROR(INDEX($Y$3:$Y$66,MATCH(1,($AO$3:$AO$66=$AR105&amp;$AQ105)*($Z$3:$Z$66=DE$3),0),0),"")</f>
        <v/>
      </c>
      <c r="DF105" s="157" t="str">
        <f t="array" ref="DF105">IFERROR(INDEX($AB$3:$AB$66,MATCH(1,($AO$3:$AO$66=$AR105&amp;$AQ105)*($Z$3:$Z$66=DF$3),0),0),"")</f>
        <v/>
      </c>
      <c r="DG105" s="157" t="str">
        <f t="array" ref="DG105">IFERROR(INDEX($AC$3:$AC$66,MATCH(1,($AO$3:$AO$66=$AR105&amp;$AQ105)*($Z$3:$Z$66=DG$3),0),0),"")</f>
        <v/>
      </c>
      <c r="DH105" s="157" t="str">
        <f t="array" ref="DH105">IFERROR(INDEX($AA$3:$AA$66,MATCH(1,($AO$3:$AO$66=$AR105&amp;$AQ105)*($Z$3:$Z$66=DH$3),0),0),"")</f>
        <v/>
      </c>
      <c r="DI105" s="159" t="str">
        <f t="array" ref="DI105">IFERROR(INDEX($Y$3:$Y$66,MATCH(1,($AO$3:$AO$66=$AR105&amp;$AQ105)*($Z$3:$Z$66=DI$3),0),0),"")</f>
        <v/>
      </c>
      <c r="DJ105" s="157" t="str">
        <f t="array" ref="DJ105">IFERROR(INDEX($AB$3:$AB$66,MATCH(1,($AO$3:$AO$66=$AR105&amp;$AQ105)*($Z$3:$Z$66=DJ$3),0),0),"")</f>
        <v/>
      </c>
      <c r="DK105" s="157" t="str">
        <f t="array" ref="DK105">IFERROR(INDEX($AC$3:$AC$66,MATCH(1,($AO$3:$AO$66=$AR105&amp;$AQ105)*($Z$3:$Z$66=DK$3),0),0),"")</f>
        <v/>
      </c>
      <c r="DL105" s="157" t="str">
        <f t="array" ref="DL105">IFERROR(INDEX($AA$3:$AA$66,MATCH(1,($AO$3:$AO$66=$AR105&amp;$AQ105)*($Z$3:$Z$66=DL$3),0),0),"")</f>
        <v/>
      </c>
      <c r="DM105" s="159" t="str">
        <f t="array" ref="DM105">IFERROR(INDEX($Y$3:$Y$66,MATCH(1,($AO$3:$AO$66=$AR105&amp;$AQ105)*($Z$3:$Z$66=DM$3),0),0),"")</f>
        <v/>
      </c>
      <c r="DN105" s="157" t="str">
        <f t="array" ref="DN105">IFERROR(INDEX($AB$3:$AB$66,MATCH(1,($AO$3:$AO$66=$AR105&amp;$AQ105)*($Z$3:$Z$66=DN$3),0),0),"")</f>
        <v/>
      </c>
      <c r="DO105" s="157" t="str">
        <f t="array" ref="DO105">IFERROR(INDEX($AC$3:$AC$66,MATCH(1,($AO$3:$AO$66=$AR105&amp;$AQ105)*($Z$3:$Z$66=DO$3),0),0),"")</f>
        <v/>
      </c>
      <c r="DP105" s="157" t="str">
        <f t="array" ref="DP105">IFERROR(INDEX($AA$3:$AA$66,MATCH(1,($AO$3:$AO$66=$AR105&amp;$AQ105)*($Z$3:$Z$66=DP$3),0),0),"")</f>
        <v/>
      </c>
      <c r="DQ105" s="159" t="str">
        <f t="array" ref="DQ105">IFERROR(INDEX($Y$3:$Y$66,MATCH(1,($AO$3:$AO$66=$AR105&amp;$AQ105)*($Z$3:$Z$66=DQ$3),0),0),"")</f>
        <v/>
      </c>
      <c r="DR105" s="157" t="str">
        <f t="array" ref="DR105">IFERROR(INDEX($AB$3:$AB$66,MATCH(1,($AO$3:$AO$66=$AR105&amp;$AQ105)*($Z$3:$Z$66=DR$3),0),0),"")</f>
        <v/>
      </c>
      <c r="DS105" s="157" t="str">
        <f t="array" ref="DS105">IFERROR(INDEX($AC$3:$AC$66,MATCH(1,($AO$3:$AO$66=$AR105&amp;$AQ105)*($Z$3:$Z$66=DS$3),0),0),"")</f>
        <v/>
      </c>
      <c r="DT105" s="157" t="str">
        <f t="array" ref="DT105">IFERROR(INDEX($AA$3:$AA$66,MATCH(1,($AO$3:$AO$66=$AR105&amp;$AQ105)*($Z$3:$Z$66=DT$3),0),0),"")</f>
        <v/>
      </c>
      <c r="DU105" s="159" t="str">
        <f t="array" ref="DU105">IFERROR(INDEX($Y$3:$Y$66,MATCH(1,($AO$3:$AO$66=$AR105&amp;$AQ105)*($Z$3:$Z$66=DU$3),0),0),"")</f>
        <v/>
      </c>
      <c r="DV105" s="157" t="str">
        <f t="array" ref="DV105">IFERROR(INDEX($AB$3:$AB$66,MATCH(1,($AO$3:$AO$66=$AR105&amp;$AQ105)*($Z$3:$Z$66=DV$3),0),0),"")</f>
        <v/>
      </c>
      <c r="DW105" s="157" t="str">
        <f t="array" ref="DW105">IFERROR(INDEX($AC$3:$AC$66,MATCH(1,($AO$3:$AO$66=$AR105&amp;$AQ105)*($Z$3:$Z$66=DW$3),0),0),"")</f>
        <v/>
      </c>
      <c r="DX105" s="157" t="str">
        <f t="array" ref="DX105">IFERROR(INDEX($AA$3:$AA$66,MATCH(1,($AO$3:$AO$66=$AR105&amp;$AQ105)*($Z$3:$Z$66=DX$3),0),0),"")</f>
        <v/>
      </c>
      <c r="DY105" s="159" t="str">
        <f t="array" ref="DY105">IFERROR(INDEX($Y$3:$Y$66,MATCH(1,($AO$3:$AO$66=$AR105&amp;$AQ105)*($Z$3:$Z$66=DY$3),0),0),"")</f>
        <v/>
      </c>
      <c r="DZ105" s="157" t="str">
        <f t="array" ref="DZ105">IFERROR(INDEX($AB$3:$AB$66,MATCH(1,($AO$3:$AO$66=$AR105&amp;$AQ105)*($Z$3:$Z$66=DZ$3),0),0),"")</f>
        <v/>
      </c>
      <c r="EA105" s="157" t="str">
        <f t="array" ref="EA105">IFERROR(INDEX($AC$3:$AC$66,MATCH(1,($AO$3:$AO$66=$AR105&amp;$AQ105)*($Z$3:$Z$66=EA$3),0),0),"")</f>
        <v/>
      </c>
      <c r="EB105" s="157" t="str">
        <f t="array" ref="EB105">IFERROR(INDEX($AA$3:$AA$66,MATCH(1,($AO$3:$AO$66=$AR105&amp;$AQ105)*($Z$3:$Z$66=EB$3),0),0),"")</f>
        <v/>
      </c>
      <c r="EC105" s="159" t="str">
        <f t="array" ref="EC105">IFERROR(INDEX($Y$3:$Y$66,MATCH(1,($AO$3:$AO$66=$AR105&amp;$AQ105)*($Z$3:$Z$66=EC$3),0),0),"")</f>
        <v/>
      </c>
      <c r="ED105" s="157" t="str">
        <f t="array" ref="ED105">IFERROR(INDEX($AB$3:$AB$66,MATCH(1,($AO$3:$AO$66=$AR105&amp;$AQ105)*($Z$3:$Z$66=ED$3),0),0),"")</f>
        <v/>
      </c>
      <c r="EE105" s="157" t="str">
        <f t="array" ref="EE105">IFERROR(INDEX($AC$3:$AC$66,MATCH(1,($AO$3:$AO$66=$AR105&amp;$AQ105)*($Z$3:$Z$66=EE$3),0),0),"")</f>
        <v/>
      </c>
      <c r="EF105" s="157" t="str">
        <f t="array" ref="EF105">IFERROR(INDEX($AI$3:$AI$130,MATCH(1,($AP$3:$AP$130=$AR105&amp;$AQ105)*($AH$3:$AH$130=EF$3),0),0),"")</f>
        <v/>
      </c>
      <c r="EG105" s="159" t="str">
        <f t="array" ref="EG105">IFERROR(INDEX($AG$3:$AG$130,MATCH(1,($AP$3:$AP$130=$AR105&amp;$AQ105)*($AH$3:$AH$130=EG$3),0),0),"")</f>
        <v/>
      </c>
      <c r="EH105" s="157" t="str">
        <f t="array" ref="EH105">IFERROR(INDEX($AJ$3:$AJ$130,MATCH(1,($AP$3:$AP$130=$AR105&amp;$AQ105)*($AH$3:$AH$130=EH$3),0),0),"")</f>
        <v/>
      </c>
      <c r="EI105" s="157" t="str">
        <f t="array" ref="EI105">IFERROR(INDEX($AK$3:$AK$130,MATCH(1,($AP$3:$AP$130=$AR105&amp;$AQ105)*($AH$3:$AH$130=EI$3),0),0),"")</f>
        <v/>
      </c>
      <c r="EJ105" s="157" t="str">
        <f t="array" ref="EJ105">IFERROR(INDEX($AI$3:$AI$130,MATCH(1,($AP$3:$AP$130=$AR105&amp;$AQ105)*($AH$3:$AH$130=EJ$3),0),0),"")</f>
        <v/>
      </c>
      <c r="EK105" s="159" t="str">
        <f t="array" ref="EK105">IFERROR(INDEX($AG$3:$AG$130,MATCH(1,($AP$3:$AP$130=$AR105&amp;$AQ105)*($AH$3:$AH$130=EK$3),0),0),"")</f>
        <v/>
      </c>
      <c r="EL105" s="157" t="str">
        <f t="array" ref="EL105">IFERROR(INDEX($AJ$3:$AJ$130,MATCH(1,($AP$3:$AP$130=$AR105&amp;$AQ105)*($AH$3:$AH$130=EL$3),0),0),"")</f>
        <v/>
      </c>
      <c r="EM105" s="157" t="str">
        <f t="array" ref="EM105">IFERROR(INDEX($AK$3:$AK$130,MATCH(1,($AP$3:$AP$130=$AR105&amp;$AQ105)*($AH$3:$AH$130=EM$3),0),0),"")</f>
        <v/>
      </c>
      <c r="EN105" s="157" t="str">
        <f t="array" ref="EN105">IFERROR(INDEX($AI$3:$AI$130,MATCH(1,($AP$3:$AP$130=$AR105&amp;$AQ105)*($AH$3:$AH$130=EN$3),0),0),"")</f>
        <v/>
      </c>
      <c r="EO105" s="159" t="str">
        <f t="array" ref="EO105">IFERROR(INDEX($AG$3:$AG$130,MATCH(1,($AP$3:$AP$130=$AR105&amp;$AQ105)*($AH$3:$AH$130=EO$3),0),0),"")</f>
        <v/>
      </c>
      <c r="EP105" s="157" t="str">
        <f t="array" ref="EP105">IFERROR(INDEX($AJ$3:$AJ$130,MATCH(1,($AP$3:$AP$130=$AR105&amp;$AQ105)*($AH$3:$AH$130=EP$3),0),0),"")</f>
        <v/>
      </c>
      <c r="EQ105" s="157" t="str">
        <f t="array" ref="EQ105">IFERROR(INDEX($AK$3:$AK$130,MATCH(1,($AP$3:$AP$130=$AR105&amp;$AQ105)*($AH$3:$AH$130=EQ$3),0),0),"")</f>
        <v/>
      </c>
      <c r="ER105" s="157" t="str">
        <f t="array" ref="ER105">IFERROR(INDEX($AI$3:$AI$130,MATCH(1,($AP$3:$AP$130=$AR105&amp;$AQ105)*($AH$3:$AH$130=ER$3),0),0),"")</f>
        <v/>
      </c>
      <c r="ES105" s="159" t="str">
        <f t="array" ref="ES105">IFERROR(INDEX($AG$3:$AG$130,MATCH(1,($AP$3:$AP$130=$AR105&amp;$AQ105)*($AH$3:$AH$130=ES$3),0),0),"")</f>
        <v/>
      </c>
      <c r="ET105" s="157" t="str">
        <f t="array" ref="ET105">IFERROR(INDEX($AJ$3:$AJ$130,MATCH(1,($AP$3:$AP$130=$AR105&amp;$AQ105)*($AH$3:$AH$130=ET$3),0),0),"")</f>
        <v/>
      </c>
      <c r="EU105" s="157" t="str">
        <f t="array" ref="EU105">IFERROR(INDEX($AK$3:$AK$130,MATCH(1,($AP$3:$AP$130=$AR105&amp;$AQ105)*($AH$3:$AH$130=EU$3),0),0),"")</f>
        <v/>
      </c>
      <c r="EV105" s="157" t="str">
        <f t="array" ref="EV105">IFERROR(INDEX($AI$3:$AI$130,MATCH(1,($AP$3:$AP$130=$AR105&amp;$AQ105)*($AH$3:$AH$130=EV$3),0),0),"")</f>
        <v/>
      </c>
      <c r="EW105" s="159" t="str">
        <f t="array" ref="EW105">IFERROR(INDEX($AG$3:$AG$130,MATCH(1,($AP$3:$AP$130=$AR105&amp;$AQ105)*($AH$3:$AH$130=EW$3),0),0),"")</f>
        <v/>
      </c>
      <c r="EX105" s="157" t="str">
        <f t="array" ref="EX105">IFERROR(INDEX($AJ$3:$AJ$130,MATCH(1,($AP$3:$AP$130=$AR105&amp;$AQ105)*($AH$3:$AH$130=EX$3),0),0),"")</f>
        <v/>
      </c>
      <c r="EY105" s="157" t="str">
        <f t="array" ref="EY105">IFERROR(INDEX($AK$3:$AK$130,MATCH(1,($AP$3:$AP$130=$AR105&amp;$AQ105)*($AH$3:$AH$130=EY$3),0),0),"")</f>
        <v/>
      </c>
      <c r="EZ105" s="157" t="str">
        <f t="array" ref="EZ105">IFERROR(INDEX($AI$3:$AI$130,MATCH(1,($AP$3:$AP$130=$AR105&amp;$AQ105)*($AH$3:$AH$130=EZ$3),0),0),"")</f>
        <v/>
      </c>
      <c r="FA105" s="159" t="str">
        <f t="array" ref="FA105">IFERROR(INDEX($AG$3:$AG$130,MATCH(1,($AP$3:$AP$130=$AR105&amp;$AQ105)*($AH$3:$AH$130=FA$3),0),0),"")</f>
        <v/>
      </c>
      <c r="FB105" s="157" t="str">
        <f t="array" ref="FB105">IFERROR(INDEX($AJ$3:$AJ$130,MATCH(1,($AP$3:$AP$130=$AR105&amp;$AQ105)*($AH$3:$AH$130=FB$3),0),0),"")</f>
        <v/>
      </c>
      <c r="FC105" s="157" t="str">
        <f t="array" ref="FC105">IFERROR(INDEX($AK$3:$AK$130,MATCH(1,($AP$3:$AP$130=$AR105&amp;$AQ105)*($AH$3:$AH$130=FC$3),0),0),"")</f>
        <v/>
      </c>
      <c r="FD105" s="157" t="str">
        <f t="array" ref="FD105">IFERROR(INDEX($AI$3:$AI$130,MATCH(1,($AP$3:$AP$130=$AR105&amp;$AQ105)*($AH$3:$AH$130=FD$3),0),0),"")</f>
        <v/>
      </c>
      <c r="FE105" s="159" t="str">
        <f t="array" ref="FE105">IFERROR(INDEX($AG$3:$AG$130,MATCH(1,($AP$3:$AP$130=$AR105&amp;$AQ105)*($AH$3:$AH$130=FE$3),0),0),"")</f>
        <v/>
      </c>
      <c r="FF105" s="157" t="str">
        <f t="array" ref="FF105">IFERROR(INDEX($AJ$3:$AJ$130,MATCH(1,($AP$3:$AP$130=$AR105&amp;$AQ105)*($AH$3:$AH$130=FF$3),0),0),"")</f>
        <v/>
      </c>
      <c r="FG105" s="157" t="str">
        <f t="array" ref="FG105">IFERROR(INDEX($AK$3:$AK$130,MATCH(1,($AP$3:$AP$130=$AR105&amp;$AQ105)*($AH$3:$AH$130=FG$3),0),0),"")</f>
        <v/>
      </c>
    </row>
    <row r="106" spans="2:163" ht="13.8" x14ac:dyDescent="0.25">
      <c r="B106" s="155">
        <f>dummy1!O112</f>
        <v>104</v>
      </c>
      <c r="C106" s="156">
        <f>dummy1!P112</f>
        <v>42041</v>
      </c>
      <c r="D106" s="157">
        <f>dummy1!Q112</f>
        <v>0.79166666666666674</v>
      </c>
      <c r="E106" s="155" t="str">
        <f>dummy1!R112</f>
        <v>Court 8</v>
      </c>
      <c r="AE106" s="156"/>
      <c r="AF106" s="156"/>
      <c r="AG106" s="155" t="str">
        <f t="shared" si="71"/>
        <v/>
      </c>
      <c r="AH106" s="155" t="str">
        <f t="shared" si="72"/>
        <v/>
      </c>
      <c r="AI106" s="155" t="str">
        <f t="shared" si="73"/>
        <v/>
      </c>
      <c r="AJ106" s="155" t="str">
        <f t="shared" si="74"/>
        <v/>
      </c>
      <c r="AK106" s="155" t="str">
        <f t="shared" si="75"/>
        <v/>
      </c>
      <c r="AL106" s="154">
        <f>IF(dummy1!B113=dummy1!B112,IF(dummy1!C113&gt;1,AL105,AL105+1),1)</f>
        <v>3</v>
      </c>
      <c r="AP106" s="155" t="str">
        <f t="shared" si="76"/>
        <v>3Court 8</v>
      </c>
      <c r="AQ106" s="155" t="str">
        <f t="shared" si="87"/>
        <v>Court 13</v>
      </c>
      <c r="AR106" s="155">
        <f t="shared" si="86"/>
        <v>6</v>
      </c>
      <c r="AS106" s="155">
        <f t="shared" ca="1" si="78"/>
        <v>13</v>
      </c>
      <c r="AT106" s="155">
        <f t="shared" ca="1" si="79"/>
        <v>0</v>
      </c>
      <c r="AU106" s="155">
        <f t="shared" ca="1" si="80"/>
        <v>0</v>
      </c>
      <c r="AV106" s="155">
        <f t="shared" ca="1" si="81"/>
        <v>0</v>
      </c>
      <c r="AW106" s="155">
        <f t="shared" ca="1" si="82"/>
        <v>0</v>
      </c>
      <c r="AX106" s="155">
        <f t="shared" ca="1" si="83"/>
        <v>0</v>
      </c>
      <c r="AY106" s="155">
        <f t="shared" ca="1" si="84"/>
        <v>0</v>
      </c>
      <c r="AZ106" s="157" t="str">
        <f t="array" aca="1" ref="AZ106" ca="1">IFERROR(INDEX($K$3:$K$18,MATCH(1,($AM$3:$AM$18=$AR106&amp;$AQ106)*($J$3:$J$18=AZ$3),0),0),"")</f>
        <v/>
      </c>
      <c r="BA106" s="159" t="str">
        <f t="array" aca="1" ref="BA106" ca="1">IFERROR(INDEX($I$3:$I$18,MATCH(1,($AM$3:$AM$18=$AR106&amp;$AQ106)*($J$3:$J$18=BA$3),0),0),"")</f>
        <v/>
      </c>
      <c r="BB106" s="157" t="str">
        <f t="array" aca="1" ref="BB106" ca="1">IFERROR(INDEX($L$3:$L$18,MATCH(1,($AM$3:$AM$18=$AR106&amp;$AQ106)*($J$3:$J$18=BB$3),0),0),"")</f>
        <v/>
      </c>
      <c r="BC106" s="157" t="str">
        <f t="array" aca="1" ref="BC106" ca="1">IFERROR(INDEX($M$3:$M$18,MATCH(1,($AM$3:$AM$18=$AR106&amp;$AQ106)*($J$3:$J$18=BC$3),0),0),"")</f>
        <v/>
      </c>
      <c r="BD106" s="157" t="str">
        <f t="array" aca="1" ref="BD106" ca="1">IFERROR(INDEX($K$3:$K$18,MATCH(1,($AM$3:$AM$18=$AR106&amp;$AQ106)*($J$3:$J$18=BD$3),0),0),"")</f>
        <v/>
      </c>
      <c r="BE106" s="159" t="str">
        <f t="array" aca="1" ref="BE106" ca="1">IFERROR(INDEX($I$3:$I$18,MATCH(1,($AM$3:$AM$18=$AR106&amp;$AQ106)*($J$3:$J$18=BE$3),0),0),"")</f>
        <v/>
      </c>
      <c r="BF106" s="157" t="str">
        <f t="array" aca="1" ref="BF106" ca="1">IFERROR(INDEX($L$3:$L$18,MATCH(1,($AM$3:$AM$18=$AR106&amp;$AQ106)*($J$3:$J$18=BF$3),0),0),"")</f>
        <v/>
      </c>
      <c r="BG106" s="157" t="str">
        <f t="array" aca="1" ref="BG106" ca="1">IFERROR(INDEX($M$3:$M$18,MATCH(1,($AM$3:$AM$18=$AR106&amp;$AQ106)*($J$3:$J$18=BG$3),0),0),"")</f>
        <v/>
      </c>
      <c r="BH106" s="157" t="str">
        <f t="array" aca="1" ref="BH106" ca="1">IFERROR(INDEX($K$3:$K$18,MATCH(1,($AM$3:$AM$18=$AR106&amp;$AQ106)*($J$3:$J$18=BH$3),0),0),"")</f>
        <v/>
      </c>
      <c r="BI106" s="159" t="str">
        <f t="array" aca="1" ref="BI106" ca="1">IFERROR(INDEX($I$3:$I$18,MATCH(1,($AM$3:$AM$18=$AR106&amp;$AQ106)*($J$3:$J$18=BI$3),0),0),"")</f>
        <v/>
      </c>
      <c r="BJ106" s="157" t="str">
        <f t="array" aca="1" ref="BJ106" ca="1">IFERROR(INDEX($L$3:$L$18,MATCH(1,($AM$3:$AM$18=$AR106&amp;$AQ106)*($J$3:$J$18=BJ$3),0),0),"")</f>
        <v/>
      </c>
      <c r="BK106" s="157" t="str">
        <f t="array" aca="1" ref="BK106" ca="1">IFERROR(INDEX($M$3:$M$18,MATCH(1,($AM$3:$AM$18=$AR106&amp;$AQ106)*($J$3:$J$18=BK$3),0),0),"")</f>
        <v/>
      </c>
      <c r="BL106" s="157" t="str">
        <f t="array" aca="1" ref="BL106" ca="1">IFERROR(INDEX($K$3:$K$18,MATCH(1,($AM$3:$AM$18=$AR106&amp;$AQ106)*($J$3:$J$18=BL$3),0),0),"")</f>
        <v/>
      </c>
      <c r="BM106" s="159" t="str">
        <f t="array" aca="1" ref="BM106" ca="1">IFERROR(INDEX($I$3:$I$18,MATCH(1,($AM$3:$AM$18=$AR106&amp;$AQ106)*($J$3:$J$18=BM$3),0),0),"")</f>
        <v/>
      </c>
      <c r="BN106" s="157" t="str">
        <f t="array" aca="1" ref="BN106" ca="1">IFERROR(INDEX($L$3:$L$18,MATCH(1,($AM$3:$AM$18=$AR106&amp;$AQ106)*($J$3:$J$18=BN$3),0),0),"")</f>
        <v/>
      </c>
      <c r="BO106" s="157" t="str">
        <f t="array" aca="1" ref="BO106" ca="1">IFERROR(INDEX($M$3:$M$18,MATCH(1,($AM$3:$AM$18=$AR106&amp;$AQ106)*($J$3:$J$18=BO$3),0),0),"")</f>
        <v/>
      </c>
      <c r="BP106" s="157" t="str">
        <f t="array" aca="1" ref="BP106" ca="1">IFERROR(INDEX($K$3:$K$18,MATCH(1,($AM$3:$AM$18=$AR106&amp;$AQ106)*($J$3:$J$18=BP$3),0),0),"")</f>
        <v/>
      </c>
      <c r="BQ106" s="159" t="str">
        <f t="array" aca="1" ref="BQ106" ca="1">IFERROR(INDEX($I$3:$I$18,MATCH(1,($AM$3:$AM$18=$AR106&amp;$AQ106)*($J$3:$J$18=BQ$3),0),0),"")</f>
        <v/>
      </c>
      <c r="BR106" s="157" t="str">
        <f t="array" aca="1" ref="BR106" ca="1">IFERROR(INDEX($L$3:$L$18,MATCH(1,($AM$3:$AM$18=$AR106&amp;$AQ106)*($J$3:$J$18=BR$3),0),0),"")</f>
        <v/>
      </c>
      <c r="BS106" s="157" t="str">
        <f t="array" aca="1" ref="BS106" ca="1">IFERROR(INDEX($M$3:$M$18,MATCH(1,($AM$3:$AM$18=$AR106&amp;$AQ106)*($J$3:$J$18=BS$3),0),0),"")</f>
        <v/>
      </c>
      <c r="BT106" s="157" t="str">
        <f t="array" aca="1" ref="BT106" ca="1">IFERROR(INDEX($K$3:$K$18,MATCH(1,($AM$3:$AM$18=$AR106&amp;$AQ106)*($J$3:$J$18=BT$3),0),0),"")</f>
        <v/>
      </c>
      <c r="BU106" s="159" t="str">
        <f t="array" aca="1" ref="BU106" ca="1">IFERROR(INDEX($I$3:$I$18,MATCH(1,($AM$3:$AM$18=$AR106&amp;$AQ106)*($J$3:$J$18=BU$3),0),0),"")</f>
        <v/>
      </c>
      <c r="BV106" s="157" t="str">
        <f t="array" aca="1" ref="BV106" ca="1">IFERROR(INDEX($L$3:$L$18,MATCH(1,($AM$3:$AM$18=$AR106&amp;$AQ106)*($J$3:$J$18=BV$3),0),0),"")</f>
        <v/>
      </c>
      <c r="BW106" s="157" t="str">
        <f t="array" aca="1" ref="BW106" ca="1">IFERROR(INDEX($M$3:$M$18,MATCH(1,($AM$3:$AM$18=$AR106&amp;$AQ106)*($J$3:$J$18=BW$3),0),0),"")</f>
        <v/>
      </c>
      <c r="BX106" s="157" t="str">
        <f t="array" aca="1" ref="BX106" ca="1">IFERROR(INDEX($K$3:$K$18,MATCH(1,($AM$3:$AM$18=$AR106&amp;$AQ106)*($J$3:$J$18=BX$3),0),0),"")</f>
        <v/>
      </c>
      <c r="BY106" s="159" t="str">
        <f t="array" aca="1" ref="BY106" ca="1">IFERROR(INDEX($I$3:$I$18,MATCH(1,($AM$3:$AM$18=$AR106&amp;$AQ106)*($J$3:$J$18=BY$3),0),0),"")</f>
        <v/>
      </c>
      <c r="BZ106" s="157" t="str">
        <f t="array" aca="1" ref="BZ106" ca="1">IFERROR(INDEX($L$3:$L$18,MATCH(1,($AM$3:$AM$18=$AR106&amp;$AQ106)*($J$3:$J$18=BZ$3),0),0),"")</f>
        <v/>
      </c>
      <c r="CA106" s="157" t="str">
        <f t="array" aca="1" ref="CA106" ca="1">IFERROR(INDEX($M$3:$M$18,MATCH(1,($AM$3:$AM$18=$AR106&amp;$AQ106)*($J$3:$J$18=CA$3),0),0),"")</f>
        <v/>
      </c>
      <c r="CB106" s="157" t="str">
        <f t="array" ref="CB106">IFERROR(INDEX($S$3:$S$34,MATCH(1,($AN$3:$AN$34=$AR106&amp;$AQ106)*($R$3:$R$34=CB$3),0),0),"")</f>
        <v/>
      </c>
      <c r="CC106" s="159" t="str">
        <f t="array" ref="CC106">IFERROR(INDEX($Q$3:$Q$34,MATCH(1,($AN$3:$AN$34=$AR106&amp;$AQ106)*($R$3:$R$34=CC$3),0),0),"")</f>
        <v/>
      </c>
      <c r="CD106" s="157" t="str">
        <f t="array" ref="CD106">IFERROR(INDEX($T$3:$T$34,MATCH(1,($AN$3:$AN$34=$AR106&amp;$AQ106)*($R$3:$R$34=CD$3),0),0),"")</f>
        <v/>
      </c>
      <c r="CE106" s="157" t="str">
        <f t="array" ref="CE106">IFERROR(INDEX($U$3:$U$34,MATCH(1,($AN$3:$AN$34=$AR106&amp;$AQ106)*($R$3:$R$34=CE$3),0),0),"")</f>
        <v/>
      </c>
      <c r="CF106" s="157" t="str">
        <f t="array" ref="CF106">IFERROR(INDEX($S$3:$S$34,MATCH(1,($AN$3:$AN$34=$AR106&amp;$AQ106)*($R$3:$R$34=CF$3),0),0),"")</f>
        <v/>
      </c>
      <c r="CG106" s="159" t="str">
        <f t="array" ref="CG106">IFERROR(INDEX($Q$3:$Q$34,MATCH(1,($AN$3:$AN$34=$AR106&amp;$AQ106)*($R$3:$R$34=CG$3),0),0),"")</f>
        <v/>
      </c>
      <c r="CH106" s="157" t="str">
        <f t="array" ref="CH106">IFERROR(INDEX($T$3:$T$34,MATCH(1,($AN$3:$AN$34=$AR106&amp;$AQ106)*($R$3:$R$34=CH$3),0),0),"")</f>
        <v/>
      </c>
      <c r="CI106" s="157" t="str">
        <f t="array" ref="CI106">IFERROR(INDEX($U$3:$U$34,MATCH(1,($AN$3:$AN$34=$AR106&amp;$AQ106)*($R$3:$R$34=CI$3),0),0),"")</f>
        <v/>
      </c>
      <c r="CJ106" s="157" t="str">
        <f t="array" ref="CJ106">IFERROR(INDEX($S$3:$S$34,MATCH(1,($AN$3:$AN$34=$AR106&amp;$AQ106)*($R$3:$R$34=CJ$3),0),0),"")</f>
        <v/>
      </c>
      <c r="CK106" s="159" t="str">
        <f t="array" ref="CK106">IFERROR(INDEX($Q$3:$Q$34,MATCH(1,($AN$3:$AN$34=$AR106&amp;$AQ106)*($R$3:$R$34=CK$3),0),0),"")</f>
        <v/>
      </c>
      <c r="CL106" s="157" t="str">
        <f t="array" ref="CL106">IFERROR(INDEX($T$3:$T$34,MATCH(1,($AN$3:$AN$34=$AR106&amp;$AQ106)*($R$3:$R$34=CL$3),0),0),"")</f>
        <v/>
      </c>
      <c r="CM106" s="157" t="str">
        <f t="array" ref="CM106">IFERROR(INDEX($U$3:$U$34,MATCH(1,($AN$3:$AN$34=$AR106&amp;$AQ106)*($R$3:$R$34=CM$3),0),0),"")</f>
        <v/>
      </c>
      <c r="CN106" s="157" t="str">
        <f t="array" ref="CN106">IFERROR(INDEX($S$3:$S$34,MATCH(1,($AN$3:$AN$34=$AR106&amp;$AQ106)*($R$3:$R$34=CN$3),0),0),"")</f>
        <v/>
      </c>
      <c r="CO106" s="159" t="str">
        <f t="array" ref="CO106">IFERROR(INDEX($Q$3:$Q$34,MATCH(1,($AN$3:$AN$34=$AR106&amp;$AQ106)*($R$3:$R$34=CO$3),0),0),"")</f>
        <v/>
      </c>
      <c r="CP106" s="157" t="str">
        <f t="array" ref="CP106">IFERROR(INDEX($T$3:$T$34,MATCH(1,($AN$3:$AN$34=$AR106&amp;$AQ106)*($R$3:$R$34=CP$3),0),0),"")</f>
        <v/>
      </c>
      <c r="CQ106" s="157" t="str">
        <f t="array" ref="CQ106">IFERROR(INDEX($U$3:$U$34,MATCH(1,($AN$3:$AN$34=$AR106&amp;$AQ106)*($R$3:$R$34=CQ$3),0),0),"")</f>
        <v/>
      </c>
      <c r="CR106" s="157" t="str">
        <f t="array" ref="CR106">IFERROR(INDEX($S$3:$S$34,MATCH(1,($AN$3:$AN$34=$AR106&amp;$AQ106)*($R$3:$R$34=CR$3),0),0),"")</f>
        <v/>
      </c>
      <c r="CS106" s="159" t="str">
        <f t="array" ref="CS106">IFERROR(INDEX($Q$3:$Q$34,MATCH(1,($AN$3:$AN$34=$AR106&amp;$AQ106)*($R$3:$R$34=CS$3),0),0),"")</f>
        <v/>
      </c>
      <c r="CT106" s="157" t="str">
        <f t="array" ref="CT106">IFERROR(INDEX($T$3:$T$34,MATCH(1,($AN$3:$AN$34=$AR106&amp;$AQ106)*($R$3:$R$34=CT$3),0),0),"")</f>
        <v/>
      </c>
      <c r="CU106" s="157" t="str">
        <f t="array" ref="CU106">IFERROR(INDEX($U$3:$U$34,MATCH(1,($AN$3:$AN$34=$AR106&amp;$AQ106)*($R$3:$R$34=CU$3),0),0),"")</f>
        <v/>
      </c>
      <c r="CV106" s="157" t="str">
        <f t="array" ref="CV106">IFERROR(INDEX($S$3:$S$34,MATCH(1,($AN$3:$AN$34=$AR106&amp;$AQ106)*($R$3:$R$34=CV$3),0),0),"")</f>
        <v/>
      </c>
      <c r="CW106" s="159" t="str">
        <f t="array" ref="CW106">IFERROR(INDEX($Q$3:$Q$34,MATCH(1,($AN$3:$AN$34=$AR106&amp;$AQ106)*($R$3:$R$34=CW$3),0),0),"")</f>
        <v/>
      </c>
      <c r="CX106" s="157" t="str">
        <f t="array" ref="CX106">IFERROR(INDEX($T$3:$T$34,MATCH(1,($AN$3:$AN$34=$AR106&amp;$AQ106)*($R$3:$R$34=CX$3),0),0),"")</f>
        <v/>
      </c>
      <c r="CY106" s="157" t="str">
        <f t="array" ref="CY106">IFERROR(INDEX($U$3:$U$34,MATCH(1,($AN$3:$AN$34=$AR106&amp;$AQ106)*($R$3:$R$34=CY$3),0),0),"")</f>
        <v/>
      </c>
      <c r="CZ106" s="157" t="str">
        <f t="array" ref="CZ106">IFERROR(INDEX($S$3:$S$34,MATCH(1,($AN$3:$AN$34=$AR106&amp;$AQ106)*($R$3:$R$34=CZ$3),0),0),"")</f>
        <v/>
      </c>
      <c r="DA106" s="159" t="str">
        <f t="array" ref="DA106">IFERROR(INDEX($Q$3:$Q$34,MATCH(1,($AN$3:$AN$34=$AR106&amp;$AQ106)*($R$3:$R$34=DA$3),0),0),"")</f>
        <v/>
      </c>
      <c r="DB106" s="157" t="str">
        <f t="array" ref="DB106">IFERROR(INDEX($T$3:$T$34,MATCH(1,($AN$3:$AN$34=$AR106&amp;$AQ106)*($R$3:$R$34=DB$3),0),0),"")</f>
        <v/>
      </c>
      <c r="DC106" s="157" t="str">
        <f t="array" ref="DC106">IFERROR(INDEX($U$3:$U$34,MATCH(1,($AN$3:$AN$34=$AR106&amp;$AQ106)*($R$3:$R$34=DC$3),0),0),"")</f>
        <v/>
      </c>
      <c r="DD106" s="157" t="str">
        <f t="array" ref="DD106">IFERROR(INDEX($AA$3:$AA$66,MATCH(1,($AO$3:$AO$66=$AR106&amp;$AQ106)*($Z$3:$Z$66=DD$3),0),0),"")</f>
        <v/>
      </c>
      <c r="DE106" s="159" t="str">
        <f t="array" ref="DE106">IFERROR(INDEX($Y$3:$Y$66,MATCH(1,($AO$3:$AO$66=$AR106&amp;$AQ106)*($Z$3:$Z$66=DE$3),0),0),"")</f>
        <v/>
      </c>
      <c r="DF106" s="157" t="str">
        <f t="array" ref="DF106">IFERROR(INDEX($AB$3:$AB$66,MATCH(1,($AO$3:$AO$66=$AR106&amp;$AQ106)*($Z$3:$Z$66=DF$3),0),0),"")</f>
        <v/>
      </c>
      <c r="DG106" s="157" t="str">
        <f t="array" ref="DG106">IFERROR(INDEX($AC$3:$AC$66,MATCH(1,($AO$3:$AO$66=$AR106&amp;$AQ106)*($Z$3:$Z$66=DG$3),0),0),"")</f>
        <v/>
      </c>
      <c r="DH106" s="157" t="str">
        <f t="array" ref="DH106">IFERROR(INDEX($AA$3:$AA$66,MATCH(1,($AO$3:$AO$66=$AR106&amp;$AQ106)*($Z$3:$Z$66=DH$3),0),0),"")</f>
        <v/>
      </c>
      <c r="DI106" s="159" t="str">
        <f t="array" ref="DI106">IFERROR(INDEX($Y$3:$Y$66,MATCH(1,($AO$3:$AO$66=$AR106&amp;$AQ106)*($Z$3:$Z$66=DI$3),0),0),"")</f>
        <v/>
      </c>
      <c r="DJ106" s="157" t="str">
        <f t="array" ref="DJ106">IFERROR(INDEX($AB$3:$AB$66,MATCH(1,($AO$3:$AO$66=$AR106&amp;$AQ106)*($Z$3:$Z$66=DJ$3),0),0),"")</f>
        <v/>
      </c>
      <c r="DK106" s="157" t="str">
        <f t="array" ref="DK106">IFERROR(INDEX($AC$3:$AC$66,MATCH(1,($AO$3:$AO$66=$AR106&amp;$AQ106)*($Z$3:$Z$66=DK$3),0),0),"")</f>
        <v/>
      </c>
      <c r="DL106" s="157" t="str">
        <f t="array" ref="DL106">IFERROR(INDEX($AA$3:$AA$66,MATCH(1,($AO$3:$AO$66=$AR106&amp;$AQ106)*($Z$3:$Z$66=DL$3),0),0),"")</f>
        <v/>
      </c>
      <c r="DM106" s="159" t="str">
        <f t="array" ref="DM106">IFERROR(INDEX($Y$3:$Y$66,MATCH(1,($AO$3:$AO$66=$AR106&amp;$AQ106)*($Z$3:$Z$66=DM$3),0),0),"")</f>
        <v/>
      </c>
      <c r="DN106" s="157" t="str">
        <f t="array" ref="DN106">IFERROR(INDEX($AB$3:$AB$66,MATCH(1,($AO$3:$AO$66=$AR106&amp;$AQ106)*($Z$3:$Z$66=DN$3),0),0),"")</f>
        <v/>
      </c>
      <c r="DO106" s="157" t="str">
        <f t="array" ref="DO106">IFERROR(INDEX($AC$3:$AC$66,MATCH(1,($AO$3:$AO$66=$AR106&amp;$AQ106)*($Z$3:$Z$66=DO$3),0),0),"")</f>
        <v/>
      </c>
      <c r="DP106" s="157" t="str">
        <f t="array" ref="DP106">IFERROR(INDEX($AA$3:$AA$66,MATCH(1,($AO$3:$AO$66=$AR106&amp;$AQ106)*($Z$3:$Z$66=DP$3),0),0),"")</f>
        <v/>
      </c>
      <c r="DQ106" s="159" t="str">
        <f t="array" ref="DQ106">IFERROR(INDEX($Y$3:$Y$66,MATCH(1,($AO$3:$AO$66=$AR106&amp;$AQ106)*($Z$3:$Z$66=DQ$3),0),0),"")</f>
        <v/>
      </c>
      <c r="DR106" s="157" t="str">
        <f t="array" ref="DR106">IFERROR(INDEX($AB$3:$AB$66,MATCH(1,($AO$3:$AO$66=$AR106&amp;$AQ106)*($Z$3:$Z$66=DR$3),0),0),"")</f>
        <v/>
      </c>
      <c r="DS106" s="157" t="str">
        <f t="array" ref="DS106">IFERROR(INDEX($AC$3:$AC$66,MATCH(1,($AO$3:$AO$66=$AR106&amp;$AQ106)*($Z$3:$Z$66=DS$3),0),0),"")</f>
        <v/>
      </c>
      <c r="DT106" s="157" t="str">
        <f t="array" ref="DT106">IFERROR(INDEX($AA$3:$AA$66,MATCH(1,($AO$3:$AO$66=$AR106&amp;$AQ106)*($Z$3:$Z$66=DT$3),0),0),"")</f>
        <v/>
      </c>
      <c r="DU106" s="159" t="str">
        <f t="array" ref="DU106">IFERROR(INDEX($Y$3:$Y$66,MATCH(1,($AO$3:$AO$66=$AR106&amp;$AQ106)*($Z$3:$Z$66=DU$3),0),0),"")</f>
        <v/>
      </c>
      <c r="DV106" s="157" t="str">
        <f t="array" ref="DV106">IFERROR(INDEX($AB$3:$AB$66,MATCH(1,($AO$3:$AO$66=$AR106&amp;$AQ106)*($Z$3:$Z$66=DV$3),0),0),"")</f>
        <v/>
      </c>
      <c r="DW106" s="157" t="str">
        <f t="array" ref="DW106">IFERROR(INDEX($AC$3:$AC$66,MATCH(1,($AO$3:$AO$66=$AR106&amp;$AQ106)*($Z$3:$Z$66=DW$3),0),0),"")</f>
        <v/>
      </c>
      <c r="DX106" s="157" t="str">
        <f t="array" ref="DX106">IFERROR(INDEX($AA$3:$AA$66,MATCH(1,($AO$3:$AO$66=$AR106&amp;$AQ106)*($Z$3:$Z$66=DX$3),0),0),"")</f>
        <v/>
      </c>
      <c r="DY106" s="159" t="str">
        <f t="array" ref="DY106">IFERROR(INDEX($Y$3:$Y$66,MATCH(1,($AO$3:$AO$66=$AR106&amp;$AQ106)*($Z$3:$Z$66=DY$3),0),0),"")</f>
        <v/>
      </c>
      <c r="DZ106" s="157" t="str">
        <f t="array" ref="DZ106">IFERROR(INDEX($AB$3:$AB$66,MATCH(1,($AO$3:$AO$66=$AR106&amp;$AQ106)*($Z$3:$Z$66=DZ$3),0),0),"")</f>
        <v/>
      </c>
      <c r="EA106" s="157" t="str">
        <f t="array" ref="EA106">IFERROR(INDEX($AC$3:$AC$66,MATCH(1,($AO$3:$AO$66=$AR106&amp;$AQ106)*($Z$3:$Z$66=EA$3),0),0),"")</f>
        <v/>
      </c>
      <c r="EB106" s="157" t="str">
        <f t="array" ref="EB106">IFERROR(INDEX($AA$3:$AA$66,MATCH(1,($AO$3:$AO$66=$AR106&amp;$AQ106)*($Z$3:$Z$66=EB$3),0),0),"")</f>
        <v/>
      </c>
      <c r="EC106" s="159" t="str">
        <f t="array" ref="EC106">IFERROR(INDEX($Y$3:$Y$66,MATCH(1,($AO$3:$AO$66=$AR106&amp;$AQ106)*($Z$3:$Z$66=EC$3),0),0),"")</f>
        <v/>
      </c>
      <c r="ED106" s="157" t="str">
        <f t="array" ref="ED106">IFERROR(INDEX($AB$3:$AB$66,MATCH(1,($AO$3:$AO$66=$AR106&amp;$AQ106)*($Z$3:$Z$66=ED$3),0),0),"")</f>
        <v/>
      </c>
      <c r="EE106" s="157" t="str">
        <f t="array" ref="EE106">IFERROR(INDEX($AC$3:$AC$66,MATCH(1,($AO$3:$AO$66=$AR106&amp;$AQ106)*($Z$3:$Z$66=EE$3),0),0),"")</f>
        <v/>
      </c>
      <c r="EF106" s="157" t="str">
        <f t="array" ref="EF106">IFERROR(INDEX($AI$3:$AI$130,MATCH(1,($AP$3:$AP$130=$AR106&amp;$AQ106)*($AH$3:$AH$130=EF$3),0),0),"")</f>
        <v/>
      </c>
      <c r="EG106" s="159" t="str">
        <f t="array" ref="EG106">IFERROR(INDEX($AG$3:$AG$130,MATCH(1,($AP$3:$AP$130=$AR106&amp;$AQ106)*($AH$3:$AH$130=EG$3),0),0),"")</f>
        <v/>
      </c>
      <c r="EH106" s="157" t="str">
        <f t="array" ref="EH106">IFERROR(INDEX($AJ$3:$AJ$130,MATCH(1,($AP$3:$AP$130=$AR106&amp;$AQ106)*($AH$3:$AH$130=EH$3),0),0),"")</f>
        <v/>
      </c>
      <c r="EI106" s="157" t="str">
        <f t="array" ref="EI106">IFERROR(INDEX($AK$3:$AK$130,MATCH(1,($AP$3:$AP$130=$AR106&amp;$AQ106)*($AH$3:$AH$130=EI$3),0),0),"")</f>
        <v/>
      </c>
      <c r="EJ106" s="157" t="str">
        <f t="array" ref="EJ106">IFERROR(INDEX($AI$3:$AI$130,MATCH(1,($AP$3:$AP$130=$AR106&amp;$AQ106)*($AH$3:$AH$130=EJ$3),0),0),"")</f>
        <v/>
      </c>
      <c r="EK106" s="159" t="str">
        <f t="array" ref="EK106">IFERROR(INDEX($AG$3:$AG$130,MATCH(1,($AP$3:$AP$130=$AR106&amp;$AQ106)*($AH$3:$AH$130=EK$3),0),0),"")</f>
        <v/>
      </c>
      <c r="EL106" s="157" t="str">
        <f t="array" ref="EL106">IFERROR(INDEX($AJ$3:$AJ$130,MATCH(1,($AP$3:$AP$130=$AR106&amp;$AQ106)*($AH$3:$AH$130=EL$3),0),0),"")</f>
        <v/>
      </c>
      <c r="EM106" s="157" t="str">
        <f t="array" ref="EM106">IFERROR(INDEX($AK$3:$AK$130,MATCH(1,($AP$3:$AP$130=$AR106&amp;$AQ106)*($AH$3:$AH$130=EM$3),0),0),"")</f>
        <v/>
      </c>
      <c r="EN106" s="157" t="str">
        <f t="array" ref="EN106">IFERROR(INDEX($AI$3:$AI$130,MATCH(1,($AP$3:$AP$130=$AR106&amp;$AQ106)*($AH$3:$AH$130=EN$3),0),0),"")</f>
        <v/>
      </c>
      <c r="EO106" s="159" t="str">
        <f t="array" ref="EO106">IFERROR(INDEX($AG$3:$AG$130,MATCH(1,($AP$3:$AP$130=$AR106&amp;$AQ106)*($AH$3:$AH$130=EO$3),0),0),"")</f>
        <v/>
      </c>
      <c r="EP106" s="157" t="str">
        <f t="array" ref="EP106">IFERROR(INDEX($AJ$3:$AJ$130,MATCH(1,($AP$3:$AP$130=$AR106&amp;$AQ106)*($AH$3:$AH$130=EP$3),0),0),"")</f>
        <v/>
      </c>
      <c r="EQ106" s="157" t="str">
        <f t="array" ref="EQ106">IFERROR(INDEX($AK$3:$AK$130,MATCH(1,($AP$3:$AP$130=$AR106&amp;$AQ106)*($AH$3:$AH$130=EQ$3),0),0),"")</f>
        <v/>
      </c>
      <c r="ER106" s="157" t="str">
        <f t="array" ref="ER106">IFERROR(INDEX($AI$3:$AI$130,MATCH(1,($AP$3:$AP$130=$AR106&amp;$AQ106)*($AH$3:$AH$130=ER$3),0),0),"")</f>
        <v/>
      </c>
      <c r="ES106" s="159" t="str">
        <f t="array" ref="ES106">IFERROR(INDEX($AG$3:$AG$130,MATCH(1,($AP$3:$AP$130=$AR106&amp;$AQ106)*($AH$3:$AH$130=ES$3),0),0),"")</f>
        <v/>
      </c>
      <c r="ET106" s="157" t="str">
        <f t="array" ref="ET106">IFERROR(INDEX($AJ$3:$AJ$130,MATCH(1,($AP$3:$AP$130=$AR106&amp;$AQ106)*($AH$3:$AH$130=ET$3),0),0),"")</f>
        <v/>
      </c>
      <c r="EU106" s="157" t="str">
        <f t="array" ref="EU106">IFERROR(INDEX($AK$3:$AK$130,MATCH(1,($AP$3:$AP$130=$AR106&amp;$AQ106)*($AH$3:$AH$130=EU$3),0),0),"")</f>
        <v/>
      </c>
      <c r="EV106" s="157" t="str">
        <f t="array" ref="EV106">IFERROR(INDEX($AI$3:$AI$130,MATCH(1,($AP$3:$AP$130=$AR106&amp;$AQ106)*($AH$3:$AH$130=EV$3),0),0),"")</f>
        <v/>
      </c>
      <c r="EW106" s="159" t="str">
        <f t="array" ref="EW106">IFERROR(INDEX($AG$3:$AG$130,MATCH(1,($AP$3:$AP$130=$AR106&amp;$AQ106)*($AH$3:$AH$130=EW$3),0),0),"")</f>
        <v/>
      </c>
      <c r="EX106" s="157" t="str">
        <f t="array" ref="EX106">IFERROR(INDEX($AJ$3:$AJ$130,MATCH(1,($AP$3:$AP$130=$AR106&amp;$AQ106)*($AH$3:$AH$130=EX$3),0),0),"")</f>
        <v/>
      </c>
      <c r="EY106" s="157" t="str">
        <f t="array" ref="EY106">IFERROR(INDEX($AK$3:$AK$130,MATCH(1,($AP$3:$AP$130=$AR106&amp;$AQ106)*($AH$3:$AH$130=EY$3),0),0),"")</f>
        <v/>
      </c>
      <c r="EZ106" s="157" t="str">
        <f t="array" ref="EZ106">IFERROR(INDEX($AI$3:$AI$130,MATCH(1,($AP$3:$AP$130=$AR106&amp;$AQ106)*($AH$3:$AH$130=EZ$3),0),0),"")</f>
        <v/>
      </c>
      <c r="FA106" s="159" t="str">
        <f t="array" ref="FA106">IFERROR(INDEX($AG$3:$AG$130,MATCH(1,($AP$3:$AP$130=$AR106&amp;$AQ106)*($AH$3:$AH$130=FA$3),0),0),"")</f>
        <v/>
      </c>
      <c r="FB106" s="157" t="str">
        <f t="array" ref="FB106">IFERROR(INDEX($AJ$3:$AJ$130,MATCH(1,($AP$3:$AP$130=$AR106&amp;$AQ106)*($AH$3:$AH$130=FB$3),0),0),"")</f>
        <v/>
      </c>
      <c r="FC106" s="157" t="str">
        <f t="array" ref="FC106">IFERROR(INDEX($AK$3:$AK$130,MATCH(1,($AP$3:$AP$130=$AR106&amp;$AQ106)*($AH$3:$AH$130=FC$3),0),0),"")</f>
        <v/>
      </c>
      <c r="FD106" s="157" t="str">
        <f t="array" ref="FD106">IFERROR(INDEX($AI$3:$AI$130,MATCH(1,($AP$3:$AP$130=$AR106&amp;$AQ106)*($AH$3:$AH$130=FD$3),0),0),"")</f>
        <v/>
      </c>
      <c r="FE106" s="159" t="str">
        <f t="array" ref="FE106">IFERROR(INDEX($AG$3:$AG$130,MATCH(1,($AP$3:$AP$130=$AR106&amp;$AQ106)*($AH$3:$AH$130=FE$3),0),0),"")</f>
        <v/>
      </c>
      <c r="FF106" s="157" t="str">
        <f t="array" ref="FF106">IFERROR(INDEX($AJ$3:$AJ$130,MATCH(1,($AP$3:$AP$130=$AR106&amp;$AQ106)*($AH$3:$AH$130=FF$3),0),0),"")</f>
        <v/>
      </c>
      <c r="FG106" s="157" t="str">
        <f t="array" ref="FG106">IFERROR(INDEX($AK$3:$AK$130,MATCH(1,($AP$3:$AP$130=$AR106&amp;$AQ106)*($AH$3:$AH$130=FG$3),0),0),"")</f>
        <v/>
      </c>
    </row>
    <row r="107" spans="2:163" ht="13.8" x14ac:dyDescent="0.25">
      <c r="B107" s="155">
        <f>dummy1!O113</f>
        <v>105</v>
      </c>
      <c r="C107" s="156">
        <f>dummy1!P113</f>
        <v>42041</v>
      </c>
      <c r="D107" s="157">
        <f>dummy1!Q113</f>
        <v>0.79166666666666674</v>
      </c>
      <c r="E107" s="155" t="str">
        <f>dummy1!R113</f>
        <v>Court 9</v>
      </c>
      <c r="AE107" s="156"/>
      <c r="AF107" s="156"/>
      <c r="AG107" s="155" t="str">
        <f t="shared" si="71"/>
        <v/>
      </c>
      <c r="AH107" s="155" t="str">
        <f t="shared" si="72"/>
        <v/>
      </c>
      <c r="AI107" s="155" t="str">
        <f t="shared" si="73"/>
        <v/>
      </c>
      <c r="AJ107" s="155" t="str">
        <f t="shared" si="74"/>
        <v/>
      </c>
      <c r="AK107" s="155" t="str">
        <f t="shared" si="75"/>
        <v/>
      </c>
      <c r="AL107" s="154">
        <f>IF(dummy1!B114=dummy1!B113,IF(dummy1!C114&gt;1,AL106,AL106+1),1)</f>
        <v>3</v>
      </c>
      <c r="AP107" s="155" t="str">
        <f t="shared" si="76"/>
        <v>3Court 9</v>
      </c>
      <c r="AQ107" s="155" t="str">
        <f t="shared" si="87"/>
        <v>Court 13</v>
      </c>
      <c r="AR107" s="155">
        <f t="shared" si="86"/>
        <v>7</v>
      </c>
      <c r="AS107" s="155">
        <f t="shared" ca="1" si="78"/>
        <v>13</v>
      </c>
      <c r="AT107" s="155">
        <f t="shared" ca="1" si="79"/>
        <v>0</v>
      </c>
      <c r="AU107" s="155">
        <f t="shared" ca="1" si="80"/>
        <v>0</v>
      </c>
      <c r="AV107" s="155">
        <f t="shared" ca="1" si="81"/>
        <v>0</v>
      </c>
      <c r="AW107" s="155">
        <f t="shared" ca="1" si="82"/>
        <v>0</v>
      </c>
      <c r="AX107" s="155">
        <f t="shared" ca="1" si="83"/>
        <v>0</v>
      </c>
      <c r="AY107" s="155">
        <f t="shared" ca="1" si="84"/>
        <v>0</v>
      </c>
      <c r="AZ107" s="157" t="str">
        <f t="array" aca="1" ref="AZ107" ca="1">IFERROR(INDEX($K$3:$K$18,MATCH(1,($AM$3:$AM$18=$AR107&amp;$AQ107)*($J$3:$J$18=AZ$3),0),0),"")</f>
        <v/>
      </c>
      <c r="BA107" s="159" t="str">
        <f t="array" aca="1" ref="BA107" ca="1">IFERROR(INDEX($I$3:$I$18,MATCH(1,($AM$3:$AM$18=$AR107&amp;$AQ107)*($J$3:$J$18=BA$3),0),0),"")</f>
        <v/>
      </c>
      <c r="BB107" s="157" t="str">
        <f t="array" aca="1" ref="BB107" ca="1">IFERROR(INDEX($L$3:$L$18,MATCH(1,($AM$3:$AM$18=$AR107&amp;$AQ107)*($J$3:$J$18=BB$3),0),0),"")</f>
        <v/>
      </c>
      <c r="BC107" s="157" t="str">
        <f t="array" aca="1" ref="BC107" ca="1">IFERROR(INDEX($M$3:$M$18,MATCH(1,($AM$3:$AM$18=$AR107&amp;$AQ107)*($J$3:$J$18=BC$3),0),0),"")</f>
        <v/>
      </c>
      <c r="BD107" s="157" t="str">
        <f t="array" aca="1" ref="BD107" ca="1">IFERROR(INDEX($K$3:$K$18,MATCH(1,($AM$3:$AM$18=$AR107&amp;$AQ107)*($J$3:$J$18=BD$3),0),0),"")</f>
        <v/>
      </c>
      <c r="BE107" s="159" t="str">
        <f t="array" aca="1" ref="BE107" ca="1">IFERROR(INDEX($I$3:$I$18,MATCH(1,($AM$3:$AM$18=$AR107&amp;$AQ107)*($J$3:$J$18=BE$3),0),0),"")</f>
        <v/>
      </c>
      <c r="BF107" s="157" t="str">
        <f t="array" aca="1" ref="BF107" ca="1">IFERROR(INDEX($L$3:$L$18,MATCH(1,($AM$3:$AM$18=$AR107&amp;$AQ107)*($J$3:$J$18=BF$3),0),0),"")</f>
        <v/>
      </c>
      <c r="BG107" s="157" t="str">
        <f t="array" aca="1" ref="BG107" ca="1">IFERROR(INDEX($M$3:$M$18,MATCH(1,($AM$3:$AM$18=$AR107&amp;$AQ107)*($J$3:$J$18=BG$3),0),0),"")</f>
        <v/>
      </c>
      <c r="BH107" s="157" t="str">
        <f t="array" aca="1" ref="BH107" ca="1">IFERROR(INDEX($K$3:$K$18,MATCH(1,($AM$3:$AM$18=$AR107&amp;$AQ107)*($J$3:$J$18=BH$3),0),0),"")</f>
        <v/>
      </c>
      <c r="BI107" s="159" t="str">
        <f t="array" aca="1" ref="BI107" ca="1">IFERROR(INDEX($I$3:$I$18,MATCH(1,($AM$3:$AM$18=$AR107&amp;$AQ107)*($J$3:$J$18=BI$3),0),0),"")</f>
        <v/>
      </c>
      <c r="BJ107" s="157" t="str">
        <f t="array" aca="1" ref="BJ107" ca="1">IFERROR(INDEX($L$3:$L$18,MATCH(1,($AM$3:$AM$18=$AR107&amp;$AQ107)*($J$3:$J$18=BJ$3),0),0),"")</f>
        <v/>
      </c>
      <c r="BK107" s="157" t="str">
        <f t="array" aca="1" ref="BK107" ca="1">IFERROR(INDEX($M$3:$M$18,MATCH(1,($AM$3:$AM$18=$AR107&amp;$AQ107)*($J$3:$J$18=BK$3),0),0),"")</f>
        <v/>
      </c>
      <c r="BL107" s="157" t="str">
        <f t="array" aca="1" ref="BL107" ca="1">IFERROR(INDEX($K$3:$K$18,MATCH(1,($AM$3:$AM$18=$AR107&amp;$AQ107)*($J$3:$J$18=BL$3),0),0),"")</f>
        <v/>
      </c>
      <c r="BM107" s="159" t="str">
        <f t="array" aca="1" ref="BM107" ca="1">IFERROR(INDEX($I$3:$I$18,MATCH(1,($AM$3:$AM$18=$AR107&amp;$AQ107)*($J$3:$J$18=BM$3),0),0),"")</f>
        <v/>
      </c>
      <c r="BN107" s="157" t="str">
        <f t="array" aca="1" ref="BN107" ca="1">IFERROR(INDEX($L$3:$L$18,MATCH(1,($AM$3:$AM$18=$AR107&amp;$AQ107)*($J$3:$J$18=BN$3),0),0),"")</f>
        <v/>
      </c>
      <c r="BO107" s="157" t="str">
        <f t="array" aca="1" ref="BO107" ca="1">IFERROR(INDEX($M$3:$M$18,MATCH(1,($AM$3:$AM$18=$AR107&amp;$AQ107)*($J$3:$J$18=BO$3),0),0),"")</f>
        <v/>
      </c>
      <c r="BP107" s="157" t="str">
        <f t="array" aca="1" ref="BP107" ca="1">IFERROR(INDEX($K$3:$K$18,MATCH(1,($AM$3:$AM$18=$AR107&amp;$AQ107)*($J$3:$J$18=BP$3),0),0),"")</f>
        <v/>
      </c>
      <c r="BQ107" s="159" t="str">
        <f t="array" aca="1" ref="BQ107" ca="1">IFERROR(INDEX($I$3:$I$18,MATCH(1,($AM$3:$AM$18=$AR107&amp;$AQ107)*($J$3:$J$18=BQ$3),0),0),"")</f>
        <v/>
      </c>
      <c r="BR107" s="157" t="str">
        <f t="array" aca="1" ref="BR107" ca="1">IFERROR(INDEX($L$3:$L$18,MATCH(1,($AM$3:$AM$18=$AR107&amp;$AQ107)*($J$3:$J$18=BR$3),0),0),"")</f>
        <v/>
      </c>
      <c r="BS107" s="157" t="str">
        <f t="array" aca="1" ref="BS107" ca="1">IFERROR(INDEX($M$3:$M$18,MATCH(1,($AM$3:$AM$18=$AR107&amp;$AQ107)*($J$3:$J$18=BS$3),0),0),"")</f>
        <v/>
      </c>
      <c r="BT107" s="157" t="str">
        <f t="array" aca="1" ref="BT107" ca="1">IFERROR(INDEX($K$3:$K$18,MATCH(1,($AM$3:$AM$18=$AR107&amp;$AQ107)*($J$3:$J$18=BT$3),0),0),"")</f>
        <v/>
      </c>
      <c r="BU107" s="159" t="str">
        <f t="array" aca="1" ref="BU107" ca="1">IFERROR(INDEX($I$3:$I$18,MATCH(1,($AM$3:$AM$18=$AR107&amp;$AQ107)*($J$3:$J$18=BU$3),0),0),"")</f>
        <v/>
      </c>
      <c r="BV107" s="157" t="str">
        <f t="array" aca="1" ref="BV107" ca="1">IFERROR(INDEX($L$3:$L$18,MATCH(1,($AM$3:$AM$18=$AR107&amp;$AQ107)*($J$3:$J$18=BV$3),0),0),"")</f>
        <v/>
      </c>
      <c r="BW107" s="157" t="str">
        <f t="array" aca="1" ref="BW107" ca="1">IFERROR(INDEX($M$3:$M$18,MATCH(1,($AM$3:$AM$18=$AR107&amp;$AQ107)*($J$3:$J$18=BW$3),0),0),"")</f>
        <v/>
      </c>
      <c r="BX107" s="157" t="str">
        <f t="array" aca="1" ref="BX107" ca="1">IFERROR(INDEX($K$3:$K$18,MATCH(1,($AM$3:$AM$18=$AR107&amp;$AQ107)*($J$3:$J$18=BX$3),0),0),"")</f>
        <v/>
      </c>
      <c r="BY107" s="159" t="str">
        <f t="array" aca="1" ref="BY107" ca="1">IFERROR(INDEX($I$3:$I$18,MATCH(1,($AM$3:$AM$18=$AR107&amp;$AQ107)*($J$3:$J$18=BY$3),0),0),"")</f>
        <v/>
      </c>
      <c r="BZ107" s="157" t="str">
        <f t="array" aca="1" ref="BZ107" ca="1">IFERROR(INDEX($L$3:$L$18,MATCH(1,($AM$3:$AM$18=$AR107&amp;$AQ107)*($J$3:$J$18=BZ$3),0),0),"")</f>
        <v/>
      </c>
      <c r="CA107" s="157" t="str">
        <f t="array" aca="1" ref="CA107" ca="1">IFERROR(INDEX($M$3:$M$18,MATCH(1,($AM$3:$AM$18=$AR107&amp;$AQ107)*($J$3:$J$18=CA$3),0),0),"")</f>
        <v/>
      </c>
      <c r="CB107" s="157" t="str">
        <f t="array" ref="CB107">IFERROR(INDEX($S$3:$S$34,MATCH(1,($AN$3:$AN$34=$AR107&amp;$AQ107)*($R$3:$R$34=CB$3),0),0),"")</f>
        <v/>
      </c>
      <c r="CC107" s="159" t="str">
        <f t="array" ref="CC107">IFERROR(INDEX($Q$3:$Q$34,MATCH(1,($AN$3:$AN$34=$AR107&amp;$AQ107)*($R$3:$R$34=CC$3),0),0),"")</f>
        <v/>
      </c>
      <c r="CD107" s="157" t="str">
        <f t="array" ref="CD107">IFERROR(INDEX($T$3:$T$34,MATCH(1,($AN$3:$AN$34=$AR107&amp;$AQ107)*($R$3:$R$34=CD$3),0),0),"")</f>
        <v/>
      </c>
      <c r="CE107" s="157" t="str">
        <f t="array" ref="CE107">IFERROR(INDEX($U$3:$U$34,MATCH(1,($AN$3:$AN$34=$AR107&amp;$AQ107)*($R$3:$R$34=CE$3),0),0),"")</f>
        <v/>
      </c>
      <c r="CF107" s="157" t="str">
        <f t="array" ref="CF107">IFERROR(INDEX($S$3:$S$34,MATCH(1,($AN$3:$AN$34=$AR107&amp;$AQ107)*($R$3:$R$34=CF$3),0),0),"")</f>
        <v/>
      </c>
      <c r="CG107" s="159" t="str">
        <f t="array" ref="CG107">IFERROR(INDEX($Q$3:$Q$34,MATCH(1,($AN$3:$AN$34=$AR107&amp;$AQ107)*($R$3:$R$34=CG$3),0),0),"")</f>
        <v/>
      </c>
      <c r="CH107" s="157" t="str">
        <f t="array" ref="CH107">IFERROR(INDEX($T$3:$T$34,MATCH(1,($AN$3:$AN$34=$AR107&amp;$AQ107)*($R$3:$R$34=CH$3),0),0),"")</f>
        <v/>
      </c>
      <c r="CI107" s="157" t="str">
        <f t="array" ref="CI107">IFERROR(INDEX($U$3:$U$34,MATCH(1,($AN$3:$AN$34=$AR107&amp;$AQ107)*($R$3:$R$34=CI$3),0),0),"")</f>
        <v/>
      </c>
      <c r="CJ107" s="157" t="str">
        <f t="array" ref="CJ107">IFERROR(INDEX($S$3:$S$34,MATCH(1,($AN$3:$AN$34=$AR107&amp;$AQ107)*($R$3:$R$34=CJ$3),0),0),"")</f>
        <v/>
      </c>
      <c r="CK107" s="159" t="str">
        <f t="array" ref="CK107">IFERROR(INDEX($Q$3:$Q$34,MATCH(1,($AN$3:$AN$34=$AR107&amp;$AQ107)*($R$3:$R$34=CK$3),0),0),"")</f>
        <v/>
      </c>
      <c r="CL107" s="157" t="str">
        <f t="array" ref="CL107">IFERROR(INDEX($T$3:$T$34,MATCH(1,($AN$3:$AN$34=$AR107&amp;$AQ107)*($R$3:$R$34=CL$3),0),0),"")</f>
        <v/>
      </c>
      <c r="CM107" s="157" t="str">
        <f t="array" ref="CM107">IFERROR(INDEX($U$3:$U$34,MATCH(1,($AN$3:$AN$34=$AR107&amp;$AQ107)*($R$3:$R$34=CM$3),0),0),"")</f>
        <v/>
      </c>
      <c r="CN107" s="157" t="str">
        <f t="array" ref="CN107">IFERROR(INDEX($S$3:$S$34,MATCH(1,($AN$3:$AN$34=$AR107&amp;$AQ107)*($R$3:$R$34=CN$3),0),0),"")</f>
        <v/>
      </c>
      <c r="CO107" s="159" t="str">
        <f t="array" ref="CO107">IFERROR(INDEX($Q$3:$Q$34,MATCH(1,($AN$3:$AN$34=$AR107&amp;$AQ107)*($R$3:$R$34=CO$3),0),0),"")</f>
        <v/>
      </c>
      <c r="CP107" s="157" t="str">
        <f t="array" ref="CP107">IFERROR(INDEX($T$3:$T$34,MATCH(1,($AN$3:$AN$34=$AR107&amp;$AQ107)*($R$3:$R$34=CP$3),0),0),"")</f>
        <v/>
      </c>
      <c r="CQ107" s="157" t="str">
        <f t="array" ref="CQ107">IFERROR(INDEX($U$3:$U$34,MATCH(1,($AN$3:$AN$34=$AR107&amp;$AQ107)*($R$3:$R$34=CQ$3),0),0),"")</f>
        <v/>
      </c>
      <c r="CR107" s="157" t="str">
        <f t="array" ref="CR107">IFERROR(INDEX($S$3:$S$34,MATCH(1,($AN$3:$AN$34=$AR107&amp;$AQ107)*($R$3:$R$34=CR$3),0),0),"")</f>
        <v/>
      </c>
      <c r="CS107" s="159" t="str">
        <f t="array" ref="CS107">IFERROR(INDEX($Q$3:$Q$34,MATCH(1,($AN$3:$AN$34=$AR107&amp;$AQ107)*($R$3:$R$34=CS$3),0),0),"")</f>
        <v/>
      </c>
      <c r="CT107" s="157" t="str">
        <f t="array" ref="CT107">IFERROR(INDEX($T$3:$T$34,MATCH(1,($AN$3:$AN$34=$AR107&amp;$AQ107)*($R$3:$R$34=CT$3),0),0),"")</f>
        <v/>
      </c>
      <c r="CU107" s="157" t="str">
        <f t="array" ref="CU107">IFERROR(INDEX($U$3:$U$34,MATCH(1,($AN$3:$AN$34=$AR107&amp;$AQ107)*($R$3:$R$34=CU$3),0),0),"")</f>
        <v/>
      </c>
      <c r="CV107" s="157" t="str">
        <f t="array" ref="CV107">IFERROR(INDEX($S$3:$S$34,MATCH(1,($AN$3:$AN$34=$AR107&amp;$AQ107)*($R$3:$R$34=CV$3),0),0),"")</f>
        <v/>
      </c>
      <c r="CW107" s="159" t="str">
        <f t="array" ref="CW107">IFERROR(INDEX($Q$3:$Q$34,MATCH(1,($AN$3:$AN$34=$AR107&amp;$AQ107)*($R$3:$R$34=CW$3),0),0),"")</f>
        <v/>
      </c>
      <c r="CX107" s="157" t="str">
        <f t="array" ref="CX107">IFERROR(INDEX($T$3:$T$34,MATCH(1,($AN$3:$AN$34=$AR107&amp;$AQ107)*($R$3:$R$34=CX$3),0),0),"")</f>
        <v/>
      </c>
      <c r="CY107" s="157" t="str">
        <f t="array" ref="CY107">IFERROR(INDEX($U$3:$U$34,MATCH(1,($AN$3:$AN$34=$AR107&amp;$AQ107)*($R$3:$R$34=CY$3),0),0),"")</f>
        <v/>
      </c>
      <c r="CZ107" s="157" t="str">
        <f t="array" ref="CZ107">IFERROR(INDEX($S$3:$S$34,MATCH(1,($AN$3:$AN$34=$AR107&amp;$AQ107)*($R$3:$R$34=CZ$3),0),0),"")</f>
        <v/>
      </c>
      <c r="DA107" s="159" t="str">
        <f t="array" ref="DA107">IFERROR(INDEX($Q$3:$Q$34,MATCH(1,($AN$3:$AN$34=$AR107&amp;$AQ107)*($R$3:$R$34=DA$3),0),0),"")</f>
        <v/>
      </c>
      <c r="DB107" s="157" t="str">
        <f t="array" ref="DB107">IFERROR(INDEX($T$3:$T$34,MATCH(1,($AN$3:$AN$34=$AR107&amp;$AQ107)*($R$3:$R$34=DB$3),0),0),"")</f>
        <v/>
      </c>
      <c r="DC107" s="157" t="str">
        <f t="array" ref="DC107">IFERROR(INDEX($U$3:$U$34,MATCH(1,($AN$3:$AN$34=$AR107&amp;$AQ107)*($R$3:$R$34=DC$3),0),0),"")</f>
        <v/>
      </c>
      <c r="DD107" s="157" t="str">
        <f t="array" ref="DD107">IFERROR(INDEX($AA$3:$AA$66,MATCH(1,($AO$3:$AO$66=$AR107&amp;$AQ107)*($Z$3:$Z$66=DD$3),0),0),"")</f>
        <v/>
      </c>
      <c r="DE107" s="159" t="str">
        <f t="array" ref="DE107">IFERROR(INDEX($Y$3:$Y$66,MATCH(1,($AO$3:$AO$66=$AR107&amp;$AQ107)*($Z$3:$Z$66=DE$3),0),0),"")</f>
        <v/>
      </c>
      <c r="DF107" s="157" t="str">
        <f t="array" ref="DF107">IFERROR(INDEX($AB$3:$AB$66,MATCH(1,($AO$3:$AO$66=$AR107&amp;$AQ107)*($Z$3:$Z$66=DF$3),0),0),"")</f>
        <v/>
      </c>
      <c r="DG107" s="157" t="str">
        <f t="array" ref="DG107">IFERROR(INDEX($AC$3:$AC$66,MATCH(1,($AO$3:$AO$66=$AR107&amp;$AQ107)*($Z$3:$Z$66=DG$3),0),0),"")</f>
        <v/>
      </c>
      <c r="DH107" s="157" t="str">
        <f t="array" ref="DH107">IFERROR(INDEX($AA$3:$AA$66,MATCH(1,($AO$3:$AO$66=$AR107&amp;$AQ107)*($Z$3:$Z$66=DH$3),0),0),"")</f>
        <v/>
      </c>
      <c r="DI107" s="159" t="str">
        <f t="array" ref="DI107">IFERROR(INDEX($Y$3:$Y$66,MATCH(1,($AO$3:$AO$66=$AR107&amp;$AQ107)*($Z$3:$Z$66=DI$3),0),0),"")</f>
        <v/>
      </c>
      <c r="DJ107" s="157" t="str">
        <f t="array" ref="DJ107">IFERROR(INDEX($AB$3:$AB$66,MATCH(1,($AO$3:$AO$66=$AR107&amp;$AQ107)*($Z$3:$Z$66=DJ$3),0),0),"")</f>
        <v/>
      </c>
      <c r="DK107" s="157" t="str">
        <f t="array" ref="DK107">IFERROR(INDEX($AC$3:$AC$66,MATCH(1,($AO$3:$AO$66=$AR107&amp;$AQ107)*($Z$3:$Z$66=DK$3),0),0),"")</f>
        <v/>
      </c>
      <c r="DL107" s="157" t="str">
        <f t="array" ref="DL107">IFERROR(INDEX($AA$3:$AA$66,MATCH(1,($AO$3:$AO$66=$AR107&amp;$AQ107)*($Z$3:$Z$66=DL$3),0),0),"")</f>
        <v/>
      </c>
      <c r="DM107" s="159" t="str">
        <f t="array" ref="DM107">IFERROR(INDEX($Y$3:$Y$66,MATCH(1,($AO$3:$AO$66=$AR107&amp;$AQ107)*($Z$3:$Z$66=DM$3),0),0),"")</f>
        <v/>
      </c>
      <c r="DN107" s="157" t="str">
        <f t="array" ref="DN107">IFERROR(INDEX($AB$3:$AB$66,MATCH(1,($AO$3:$AO$66=$AR107&amp;$AQ107)*($Z$3:$Z$66=DN$3),0),0),"")</f>
        <v/>
      </c>
      <c r="DO107" s="157" t="str">
        <f t="array" ref="DO107">IFERROR(INDEX($AC$3:$AC$66,MATCH(1,($AO$3:$AO$66=$AR107&amp;$AQ107)*($Z$3:$Z$66=DO$3),0),0),"")</f>
        <v/>
      </c>
      <c r="DP107" s="157" t="str">
        <f t="array" ref="DP107">IFERROR(INDEX($AA$3:$AA$66,MATCH(1,($AO$3:$AO$66=$AR107&amp;$AQ107)*($Z$3:$Z$66=DP$3),0),0),"")</f>
        <v/>
      </c>
      <c r="DQ107" s="159" t="str">
        <f t="array" ref="DQ107">IFERROR(INDEX($Y$3:$Y$66,MATCH(1,($AO$3:$AO$66=$AR107&amp;$AQ107)*($Z$3:$Z$66=DQ$3),0),0),"")</f>
        <v/>
      </c>
      <c r="DR107" s="157" t="str">
        <f t="array" ref="DR107">IFERROR(INDEX($AB$3:$AB$66,MATCH(1,($AO$3:$AO$66=$AR107&amp;$AQ107)*($Z$3:$Z$66=DR$3),0),0),"")</f>
        <v/>
      </c>
      <c r="DS107" s="157" t="str">
        <f t="array" ref="DS107">IFERROR(INDEX($AC$3:$AC$66,MATCH(1,($AO$3:$AO$66=$AR107&amp;$AQ107)*($Z$3:$Z$66=DS$3),0),0),"")</f>
        <v/>
      </c>
      <c r="DT107" s="157" t="str">
        <f t="array" ref="DT107">IFERROR(INDEX($AA$3:$AA$66,MATCH(1,($AO$3:$AO$66=$AR107&amp;$AQ107)*($Z$3:$Z$66=DT$3),0),0),"")</f>
        <v/>
      </c>
      <c r="DU107" s="159" t="str">
        <f t="array" ref="DU107">IFERROR(INDEX($Y$3:$Y$66,MATCH(1,($AO$3:$AO$66=$AR107&amp;$AQ107)*($Z$3:$Z$66=DU$3),0),0),"")</f>
        <v/>
      </c>
      <c r="DV107" s="157" t="str">
        <f t="array" ref="DV107">IFERROR(INDEX($AB$3:$AB$66,MATCH(1,($AO$3:$AO$66=$AR107&amp;$AQ107)*($Z$3:$Z$66=DV$3),0),0),"")</f>
        <v/>
      </c>
      <c r="DW107" s="157" t="str">
        <f t="array" ref="DW107">IFERROR(INDEX($AC$3:$AC$66,MATCH(1,($AO$3:$AO$66=$AR107&amp;$AQ107)*($Z$3:$Z$66=DW$3),0),0),"")</f>
        <v/>
      </c>
      <c r="DX107" s="157" t="str">
        <f t="array" ref="DX107">IFERROR(INDEX($AA$3:$AA$66,MATCH(1,($AO$3:$AO$66=$AR107&amp;$AQ107)*($Z$3:$Z$66=DX$3),0),0),"")</f>
        <v/>
      </c>
      <c r="DY107" s="159" t="str">
        <f t="array" ref="DY107">IFERROR(INDEX($Y$3:$Y$66,MATCH(1,($AO$3:$AO$66=$AR107&amp;$AQ107)*($Z$3:$Z$66=DY$3),0),0),"")</f>
        <v/>
      </c>
      <c r="DZ107" s="157" t="str">
        <f t="array" ref="DZ107">IFERROR(INDEX($AB$3:$AB$66,MATCH(1,($AO$3:$AO$66=$AR107&amp;$AQ107)*($Z$3:$Z$66=DZ$3),0),0),"")</f>
        <v/>
      </c>
      <c r="EA107" s="157" t="str">
        <f t="array" ref="EA107">IFERROR(INDEX($AC$3:$AC$66,MATCH(1,($AO$3:$AO$66=$AR107&amp;$AQ107)*($Z$3:$Z$66=EA$3),0),0),"")</f>
        <v/>
      </c>
      <c r="EB107" s="157" t="str">
        <f t="array" ref="EB107">IFERROR(INDEX($AA$3:$AA$66,MATCH(1,($AO$3:$AO$66=$AR107&amp;$AQ107)*($Z$3:$Z$66=EB$3),0),0),"")</f>
        <v/>
      </c>
      <c r="EC107" s="159" t="str">
        <f t="array" ref="EC107">IFERROR(INDEX($Y$3:$Y$66,MATCH(1,($AO$3:$AO$66=$AR107&amp;$AQ107)*($Z$3:$Z$66=EC$3),0),0),"")</f>
        <v/>
      </c>
      <c r="ED107" s="157" t="str">
        <f t="array" ref="ED107">IFERROR(INDEX($AB$3:$AB$66,MATCH(1,($AO$3:$AO$66=$AR107&amp;$AQ107)*($Z$3:$Z$66=ED$3),0),0),"")</f>
        <v/>
      </c>
      <c r="EE107" s="157" t="str">
        <f t="array" ref="EE107">IFERROR(INDEX($AC$3:$AC$66,MATCH(1,($AO$3:$AO$66=$AR107&amp;$AQ107)*($Z$3:$Z$66=EE$3),0),0),"")</f>
        <v/>
      </c>
      <c r="EF107" s="157" t="str">
        <f t="array" ref="EF107">IFERROR(INDEX($AI$3:$AI$130,MATCH(1,($AP$3:$AP$130=$AR107&amp;$AQ107)*($AH$3:$AH$130=EF$3),0),0),"")</f>
        <v/>
      </c>
      <c r="EG107" s="159" t="str">
        <f t="array" ref="EG107">IFERROR(INDEX($AG$3:$AG$130,MATCH(1,($AP$3:$AP$130=$AR107&amp;$AQ107)*($AH$3:$AH$130=EG$3),0),0),"")</f>
        <v/>
      </c>
      <c r="EH107" s="157" t="str">
        <f t="array" ref="EH107">IFERROR(INDEX($AJ$3:$AJ$130,MATCH(1,($AP$3:$AP$130=$AR107&amp;$AQ107)*($AH$3:$AH$130=EH$3),0),0),"")</f>
        <v/>
      </c>
      <c r="EI107" s="157" t="str">
        <f t="array" ref="EI107">IFERROR(INDEX($AK$3:$AK$130,MATCH(1,($AP$3:$AP$130=$AR107&amp;$AQ107)*($AH$3:$AH$130=EI$3),0),0),"")</f>
        <v/>
      </c>
      <c r="EJ107" s="157" t="str">
        <f t="array" ref="EJ107">IFERROR(INDEX($AI$3:$AI$130,MATCH(1,($AP$3:$AP$130=$AR107&amp;$AQ107)*($AH$3:$AH$130=EJ$3),0),0),"")</f>
        <v/>
      </c>
      <c r="EK107" s="159" t="str">
        <f t="array" ref="EK107">IFERROR(INDEX($AG$3:$AG$130,MATCH(1,($AP$3:$AP$130=$AR107&amp;$AQ107)*($AH$3:$AH$130=EK$3),0),0),"")</f>
        <v/>
      </c>
      <c r="EL107" s="157" t="str">
        <f t="array" ref="EL107">IFERROR(INDEX($AJ$3:$AJ$130,MATCH(1,($AP$3:$AP$130=$AR107&amp;$AQ107)*($AH$3:$AH$130=EL$3),0),0),"")</f>
        <v/>
      </c>
      <c r="EM107" s="157" t="str">
        <f t="array" ref="EM107">IFERROR(INDEX($AK$3:$AK$130,MATCH(1,($AP$3:$AP$130=$AR107&amp;$AQ107)*($AH$3:$AH$130=EM$3),0),0),"")</f>
        <v/>
      </c>
      <c r="EN107" s="157" t="str">
        <f t="array" ref="EN107">IFERROR(INDEX($AI$3:$AI$130,MATCH(1,($AP$3:$AP$130=$AR107&amp;$AQ107)*($AH$3:$AH$130=EN$3),0),0),"")</f>
        <v/>
      </c>
      <c r="EO107" s="159" t="str">
        <f t="array" ref="EO107">IFERROR(INDEX($AG$3:$AG$130,MATCH(1,($AP$3:$AP$130=$AR107&amp;$AQ107)*($AH$3:$AH$130=EO$3),0),0),"")</f>
        <v/>
      </c>
      <c r="EP107" s="157" t="str">
        <f t="array" ref="EP107">IFERROR(INDEX($AJ$3:$AJ$130,MATCH(1,($AP$3:$AP$130=$AR107&amp;$AQ107)*($AH$3:$AH$130=EP$3),0),0),"")</f>
        <v/>
      </c>
      <c r="EQ107" s="157" t="str">
        <f t="array" ref="EQ107">IFERROR(INDEX($AK$3:$AK$130,MATCH(1,($AP$3:$AP$130=$AR107&amp;$AQ107)*($AH$3:$AH$130=EQ$3),0),0),"")</f>
        <v/>
      </c>
      <c r="ER107" s="157" t="str">
        <f t="array" ref="ER107">IFERROR(INDEX($AI$3:$AI$130,MATCH(1,($AP$3:$AP$130=$AR107&amp;$AQ107)*($AH$3:$AH$130=ER$3),0),0),"")</f>
        <v/>
      </c>
      <c r="ES107" s="159" t="str">
        <f t="array" ref="ES107">IFERROR(INDEX($AG$3:$AG$130,MATCH(1,($AP$3:$AP$130=$AR107&amp;$AQ107)*($AH$3:$AH$130=ES$3),0),0),"")</f>
        <v/>
      </c>
      <c r="ET107" s="157" t="str">
        <f t="array" ref="ET107">IFERROR(INDEX($AJ$3:$AJ$130,MATCH(1,($AP$3:$AP$130=$AR107&amp;$AQ107)*($AH$3:$AH$130=ET$3),0),0),"")</f>
        <v/>
      </c>
      <c r="EU107" s="157" t="str">
        <f t="array" ref="EU107">IFERROR(INDEX($AK$3:$AK$130,MATCH(1,($AP$3:$AP$130=$AR107&amp;$AQ107)*($AH$3:$AH$130=EU$3),0),0),"")</f>
        <v/>
      </c>
      <c r="EV107" s="157" t="str">
        <f t="array" ref="EV107">IFERROR(INDEX($AI$3:$AI$130,MATCH(1,($AP$3:$AP$130=$AR107&amp;$AQ107)*($AH$3:$AH$130=EV$3),0),0),"")</f>
        <v/>
      </c>
      <c r="EW107" s="159" t="str">
        <f t="array" ref="EW107">IFERROR(INDEX($AG$3:$AG$130,MATCH(1,($AP$3:$AP$130=$AR107&amp;$AQ107)*($AH$3:$AH$130=EW$3),0),0),"")</f>
        <v/>
      </c>
      <c r="EX107" s="157" t="str">
        <f t="array" ref="EX107">IFERROR(INDEX($AJ$3:$AJ$130,MATCH(1,($AP$3:$AP$130=$AR107&amp;$AQ107)*($AH$3:$AH$130=EX$3),0),0),"")</f>
        <v/>
      </c>
      <c r="EY107" s="157" t="str">
        <f t="array" ref="EY107">IFERROR(INDEX($AK$3:$AK$130,MATCH(1,($AP$3:$AP$130=$AR107&amp;$AQ107)*($AH$3:$AH$130=EY$3),0),0),"")</f>
        <v/>
      </c>
      <c r="EZ107" s="157" t="str">
        <f t="array" ref="EZ107">IFERROR(INDEX($AI$3:$AI$130,MATCH(1,($AP$3:$AP$130=$AR107&amp;$AQ107)*($AH$3:$AH$130=EZ$3),0),0),"")</f>
        <v/>
      </c>
      <c r="FA107" s="159" t="str">
        <f t="array" ref="FA107">IFERROR(INDEX($AG$3:$AG$130,MATCH(1,($AP$3:$AP$130=$AR107&amp;$AQ107)*($AH$3:$AH$130=FA$3),0),0),"")</f>
        <v/>
      </c>
      <c r="FB107" s="157" t="str">
        <f t="array" ref="FB107">IFERROR(INDEX($AJ$3:$AJ$130,MATCH(1,($AP$3:$AP$130=$AR107&amp;$AQ107)*($AH$3:$AH$130=FB$3),0),0),"")</f>
        <v/>
      </c>
      <c r="FC107" s="157" t="str">
        <f t="array" ref="FC107">IFERROR(INDEX($AK$3:$AK$130,MATCH(1,($AP$3:$AP$130=$AR107&amp;$AQ107)*($AH$3:$AH$130=FC$3),0),0),"")</f>
        <v/>
      </c>
      <c r="FD107" s="157" t="str">
        <f t="array" ref="FD107">IFERROR(INDEX($AI$3:$AI$130,MATCH(1,($AP$3:$AP$130=$AR107&amp;$AQ107)*($AH$3:$AH$130=FD$3),0),0),"")</f>
        <v/>
      </c>
      <c r="FE107" s="159" t="str">
        <f t="array" ref="FE107">IFERROR(INDEX($AG$3:$AG$130,MATCH(1,($AP$3:$AP$130=$AR107&amp;$AQ107)*($AH$3:$AH$130=FE$3),0),0),"")</f>
        <v/>
      </c>
      <c r="FF107" s="157" t="str">
        <f t="array" ref="FF107">IFERROR(INDEX($AJ$3:$AJ$130,MATCH(1,($AP$3:$AP$130=$AR107&amp;$AQ107)*($AH$3:$AH$130=FF$3),0),0),"")</f>
        <v/>
      </c>
      <c r="FG107" s="157" t="str">
        <f t="array" ref="FG107">IFERROR(INDEX($AK$3:$AK$130,MATCH(1,($AP$3:$AP$130=$AR107&amp;$AQ107)*($AH$3:$AH$130=FG$3),0),0),"")</f>
        <v/>
      </c>
    </row>
    <row r="108" spans="2:163" ht="13.8" x14ac:dyDescent="0.25">
      <c r="B108" s="155">
        <f>dummy1!O114</f>
        <v>106</v>
      </c>
      <c r="C108" s="156">
        <f>dummy1!P114</f>
        <v>42041</v>
      </c>
      <c r="D108" s="157">
        <f>dummy1!Q114</f>
        <v>0.79166666666666674</v>
      </c>
      <c r="E108" s="155" t="str">
        <f>dummy1!R114</f>
        <v>Court 10</v>
      </c>
      <c r="AE108" s="156"/>
      <c r="AF108" s="156"/>
      <c r="AG108" s="155" t="str">
        <f t="shared" si="71"/>
        <v/>
      </c>
      <c r="AH108" s="155" t="str">
        <f t="shared" si="72"/>
        <v/>
      </c>
      <c r="AI108" s="155" t="str">
        <f t="shared" si="73"/>
        <v/>
      </c>
      <c r="AJ108" s="155" t="str">
        <f t="shared" si="74"/>
        <v/>
      </c>
      <c r="AK108" s="155" t="str">
        <f t="shared" si="75"/>
        <v/>
      </c>
      <c r="AL108" s="154">
        <f>IF(dummy1!B115=dummy1!B114,IF(dummy1!C115&gt;1,AL107,AL107+1),1)</f>
        <v>3</v>
      </c>
      <c r="AP108" s="155" t="str">
        <f t="shared" si="76"/>
        <v>3Court 10</v>
      </c>
      <c r="AQ108" s="155" t="str">
        <f t="shared" si="87"/>
        <v>Court 13</v>
      </c>
      <c r="AR108" s="155">
        <f t="shared" si="86"/>
        <v>8</v>
      </c>
      <c r="AS108" s="155">
        <f t="shared" ca="1" si="78"/>
        <v>13</v>
      </c>
      <c r="AT108" s="155">
        <f t="shared" ca="1" si="79"/>
        <v>0</v>
      </c>
      <c r="AU108" s="155">
        <f t="shared" ca="1" si="80"/>
        <v>0</v>
      </c>
      <c r="AV108" s="155">
        <f t="shared" ca="1" si="81"/>
        <v>0</v>
      </c>
      <c r="AW108" s="155">
        <f t="shared" ca="1" si="82"/>
        <v>0</v>
      </c>
      <c r="AX108" s="155">
        <f t="shared" ca="1" si="83"/>
        <v>0</v>
      </c>
      <c r="AY108" s="155">
        <f t="shared" ca="1" si="84"/>
        <v>0</v>
      </c>
      <c r="AZ108" s="157" t="str">
        <f t="array" aca="1" ref="AZ108" ca="1">IFERROR(INDEX($K$3:$K$18,MATCH(1,($AM$3:$AM$18=$AR108&amp;$AQ108)*($J$3:$J$18=AZ$3),0),0),"")</f>
        <v/>
      </c>
      <c r="BA108" s="159" t="str">
        <f t="array" aca="1" ref="BA108" ca="1">IFERROR(INDEX($I$3:$I$18,MATCH(1,($AM$3:$AM$18=$AR108&amp;$AQ108)*($J$3:$J$18=BA$3),0),0),"")</f>
        <v/>
      </c>
      <c r="BB108" s="157" t="str">
        <f t="array" aca="1" ref="BB108" ca="1">IFERROR(INDEX($L$3:$L$18,MATCH(1,($AM$3:$AM$18=$AR108&amp;$AQ108)*($J$3:$J$18=BB$3),0),0),"")</f>
        <v/>
      </c>
      <c r="BC108" s="157" t="str">
        <f t="array" aca="1" ref="BC108" ca="1">IFERROR(INDEX($M$3:$M$18,MATCH(1,($AM$3:$AM$18=$AR108&amp;$AQ108)*($J$3:$J$18=BC$3),0),0),"")</f>
        <v/>
      </c>
      <c r="BD108" s="157" t="str">
        <f t="array" aca="1" ref="BD108" ca="1">IFERROR(INDEX($K$3:$K$18,MATCH(1,($AM$3:$AM$18=$AR108&amp;$AQ108)*($J$3:$J$18=BD$3),0),0),"")</f>
        <v/>
      </c>
      <c r="BE108" s="159" t="str">
        <f t="array" aca="1" ref="BE108" ca="1">IFERROR(INDEX($I$3:$I$18,MATCH(1,($AM$3:$AM$18=$AR108&amp;$AQ108)*($J$3:$J$18=BE$3),0),0),"")</f>
        <v/>
      </c>
      <c r="BF108" s="157" t="str">
        <f t="array" aca="1" ref="BF108" ca="1">IFERROR(INDEX($L$3:$L$18,MATCH(1,($AM$3:$AM$18=$AR108&amp;$AQ108)*($J$3:$J$18=BF$3),0),0),"")</f>
        <v/>
      </c>
      <c r="BG108" s="157" t="str">
        <f t="array" aca="1" ref="BG108" ca="1">IFERROR(INDEX($M$3:$M$18,MATCH(1,($AM$3:$AM$18=$AR108&amp;$AQ108)*($J$3:$J$18=BG$3),0),0),"")</f>
        <v/>
      </c>
      <c r="BH108" s="157" t="str">
        <f t="array" aca="1" ref="BH108" ca="1">IFERROR(INDEX($K$3:$K$18,MATCH(1,($AM$3:$AM$18=$AR108&amp;$AQ108)*($J$3:$J$18=BH$3),0),0),"")</f>
        <v/>
      </c>
      <c r="BI108" s="159" t="str">
        <f t="array" aca="1" ref="BI108" ca="1">IFERROR(INDEX($I$3:$I$18,MATCH(1,($AM$3:$AM$18=$AR108&amp;$AQ108)*($J$3:$J$18=BI$3),0),0),"")</f>
        <v/>
      </c>
      <c r="BJ108" s="157" t="str">
        <f t="array" aca="1" ref="BJ108" ca="1">IFERROR(INDEX($L$3:$L$18,MATCH(1,($AM$3:$AM$18=$AR108&amp;$AQ108)*($J$3:$J$18=BJ$3),0),0),"")</f>
        <v/>
      </c>
      <c r="BK108" s="157" t="str">
        <f t="array" aca="1" ref="BK108" ca="1">IFERROR(INDEX($M$3:$M$18,MATCH(1,($AM$3:$AM$18=$AR108&amp;$AQ108)*($J$3:$J$18=BK$3),0),0),"")</f>
        <v/>
      </c>
      <c r="BL108" s="157" t="str">
        <f t="array" aca="1" ref="BL108" ca="1">IFERROR(INDEX($K$3:$K$18,MATCH(1,($AM$3:$AM$18=$AR108&amp;$AQ108)*($J$3:$J$18=BL$3),0),0),"")</f>
        <v/>
      </c>
      <c r="BM108" s="159" t="str">
        <f t="array" aca="1" ref="BM108" ca="1">IFERROR(INDEX($I$3:$I$18,MATCH(1,($AM$3:$AM$18=$AR108&amp;$AQ108)*($J$3:$J$18=BM$3),0),0),"")</f>
        <v/>
      </c>
      <c r="BN108" s="157" t="str">
        <f t="array" aca="1" ref="BN108" ca="1">IFERROR(INDEX($L$3:$L$18,MATCH(1,($AM$3:$AM$18=$AR108&amp;$AQ108)*($J$3:$J$18=BN$3),0),0),"")</f>
        <v/>
      </c>
      <c r="BO108" s="157" t="str">
        <f t="array" aca="1" ref="BO108" ca="1">IFERROR(INDEX($M$3:$M$18,MATCH(1,($AM$3:$AM$18=$AR108&amp;$AQ108)*($J$3:$J$18=BO$3),0),0),"")</f>
        <v/>
      </c>
      <c r="BP108" s="157" t="str">
        <f t="array" aca="1" ref="BP108" ca="1">IFERROR(INDEX($K$3:$K$18,MATCH(1,($AM$3:$AM$18=$AR108&amp;$AQ108)*($J$3:$J$18=BP$3),0),0),"")</f>
        <v/>
      </c>
      <c r="BQ108" s="159" t="str">
        <f t="array" aca="1" ref="BQ108" ca="1">IFERROR(INDEX($I$3:$I$18,MATCH(1,($AM$3:$AM$18=$AR108&amp;$AQ108)*($J$3:$J$18=BQ$3),0),0),"")</f>
        <v/>
      </c>
      <c r="BR108" s="157" t="str">
        <f t="array" aca="1" ref="BR108" ca="1">IFERROR(INDEX($L$3:$L$18,MATCH(1,($AM$3:$AM$18=$AR108&amp;$AQ108)*($J$3:$J$18=BR$3),0),0),"")</f>
        <v/>
      </c>
      <c r="BS108" s="157" t="str">
        <f t="array" aca="1" ref="BS108" ca="1">IFERROR(INDEX($M$3:$M$18,MATCH(1,($AM$3:$AM$18=$AR108&amp;$AQ108)*($J$3:$J$18=BS$3),0),0),"")</f>
        <v/>
      </c>
      <c r="BT108" s="157" t="str">
        <f t="array" aca="1" ref="BT108" ca="1">IFERROR(INDEX($K$3:$K$18,MATCH(1,($AM$3:$AM$18=$AR108&amp;$AQ108)*($J$3:$J$18=BT$3),0),0),"")</f>
        <v/>
      </c>
      <c r="BU108" s="159" t="str">
        <f t="array" aca="1" ref="BU108" ca="1">IFERROR(INDEX($I$3:$I$18,MATCH(1,($AM$3:$AM$18=$AR108&amp;$AQ108)*($J$3:$J$18=BU$3),0),0),"")</f>
        <v/>
      </c>
      <c r="BV108" s="157" t="str">
        <f t="array" aca="1" ref="BV108" ca="1">IFERROR(INDEX($L$3:$L$18,MATCH(1,($AM$3:$AM$18=$AR108&amp;$AQ108)*($J$3:$J$18=BV$3),0),0),"")</f>
        <v/>
      </c>
      <c r="BW108" s="157" t="str">
        <f t="array" aca="1" ref="BW108" ca="1">IFERROR(INDEX($M$3:$M$18,MATCH(1,($AM$3:$AM$18=$AR108&amp;$AQ108)*($J$3:$J$18=BW$3),0),0),"")</f>
        <v/>
      </c>
      <c r="BX108" s="157" t="str">
        <f t="array" aca="1" ref="BX108" ca="1">IFERROR(INDEX($K$3:$K$18,MATCH(1,($AM$3:$AM$18=$AR108&amp;$AQ108)*($J$3:$J$18=BX$3),0),0),"")</f>
        <v/>
      </c>
      <c r="BY108" s="159" t="str">
        <f t="array" aca="1" ref="BY108" ca="1">IFERROR(INDEX($I$3:$I$18,MATCH(1,($AM$3:$AM$18=$AR108&amp;$AQ108)*($J$3:$J$18=BY$3),0),0),"")</f>
        <v/>
      </c>
      <c r="BZ108" s="157" t="str">
        <f t="array" aca="1" ref="BZ108" ca="1">IFERROR(INDEX($L$3:$L$18,MATCH(1,($AM$3:$AM$18=$AR108&amp;$AQ108)*($J$3:$J$18=BZ$3),0),0),"")</f>
        <v/>
      </c>
      <c r="CA108" s="157" t="str">
        <f t="array" aca="1" ref="CA108" ca="1">IFERROR(INDEX($M$3:$M$18,MATCH(1,($AM$3:$AM$18=$AR108&amp;$AQ108)*($J$3:$J$18=CA$3),0),0),"")</f>
        <v/>
      </c>
      <c r="CB108" s="157" t="str">
        <f t="array" ref="CB108">IFERROR(INDEX($S$3:$S$34,MATCH(1,($AN$3:$AN$34=$AR108&amp;$AQ108)*($R$3:$R$34=CB$3),0),0),"")</f>
        <v/>
      </c>
      <c r="CC108" s="159" t="str">
        <f t="array" ref="CC108">IFERROR(INDEX($Q$3:$Q$34,MATCH(1,($AN$3:$AN$34=$AR108&amp;$AQ108)*($R$3:$R$34=CC$3),0),0),"")</f>
        <v/>
      </c>
      <c r="CD108" s="157" t="str">
        <f t="array" ref="CD108">IFERROR(INDEX($T$3:$T$34,MATCH(1,($AN$3:$AN$34=$AR108&amp;$AQ108)*($R$3:$R$34=CD$3),0),0),"")</f>
        <v/>
      </c>
      <c r="CE108" s="157" t="str">
        <f t="array" ref="CE108">IFERROR(INDEX($U$3:$U$34,MATCH(1,($AN$3:$AN$34=$AR108&amp;$AQ108)*($R$3:$R$34=CE$3),0),0),"")</f>
        <v/>
      </c>
      <c r="CF108" s="157" t="str">
        <f t="array" ref="CF108">IFERROR(INDEX($S$3:$S$34,MATCH(1,($AN$3:$AN$34=$AR108&amp;$AQ108)*($R$3:$R$34=CF$3),0),0),"")</f>
        <v/>
      </c>
      <c r="CG108" s="159" t="str">
        <f t="array" ref="CG108">IFERROR(INDEX($Q$3:$Q$34,MATCH(1,($AN$3:$AN$34=$AR108&amp;$AQ108)*($R$3:$R$34=CG$3),0),0),"")</f>
        <v/>
      </c>
      <c r="CH108" s="157" t="str">
        <f t="array" ref="CH108">IFERROR(INDEX($T$3:$T$34,MATCH(1,($AN$3:$AN$34=$AR108&amp;$AQ108)*($R$3:$R$34=CH$3),0),0),"")</f>
        <v/>
      </c>
      <c r="CI108" s="157" t="str">
        <f t="array" ref="CI108">IFERROR(INDEX($U$3:$U$34,MATCH(1,($AN$3:$AN$34=$AR108&amp;$AQ108)*($R$3:$R$34=CI$3),0),0),"")</f>
        <v/>
      </c>
      <c r="CJ108" s="157" t="str">
        <f t="array" ref="CJ108">IFERROR(INDEX($S$3:$S$34,MATCH(1,($AN$3:$AN$34=$AR108&amp;$AQ108)*($R$3:$R$34=CJ$3),0),0),"")</f>
        <v/>
      </c>
      <c r="CK108" s="159" t="str">
        <f t="array" ref="CK108">IFERROR(INDEX($Q$3:$Q$34,MATCH(1,($AN$3:$AN$34=$AR108&amp;$AQ108)*($R$3:$R$34=CK$3),0),0),"")</f>
        <v/>
      </c>
      <c r="CL108" s="157" t="str">
        <f t="array" ref="CL108">IFERROR(INDEX($T$3:$T$34,MATCH(1,($AN$3:$AN$34=$AR108&amp;$AQ108)*($R$3:$R$34=CL$3),0),0),"")</f>
        <v/>
      </c>
      <c r="CM108" s="157" t="str">
        <f t="array" ref="CM108">IFERROR(INDEX($U$3:$U$34,MATCH(1,($AN$3:$AN$34=$AR108&amp;$AQ108)*($R$3:$R$34=CM$3),0),0),"")</f>
        <v/>
      </c>
      <c r="CN108" s="157" t="str">
        <f t="array" ref="CN108">IFERROR(INDEX($S$3:$S$34,MATCH(1,($AN$3:$AN$34=$AR108&amp;$AQ108)*($R$3:$R$34=CN$3),0),0),"")</f>
        <v/>
      </c>
      <c r="CO108" s="159" t="str">
        <f t="array" ref="CO108">IFERROR(INDEX($Q$3:$Q$34,MATCH(1,($AN$3:$AN$34=$AR108&amp;$AQ108)*($R$3:$R$34=CO$3),0),0),"")</f>
        <v/>
      </c>
      <c r="CP108" s="157" t="str">
        <f t="array" ref="CP108">IFERROR(INDEX($T$3:$T$34,MATCH(1,($AN$3:$AN$34=$AR108&amp;$AQ108)*($R$3:$R$34=CP$3),0),0),"")</f>
        <v/>
      </c>
      <c r="CQ108" s="157" t="str">
        <f t="array" ref="CQ108">IFERROR(INDEX($U$3:$U$34,MATCH(1,($AN$3:$AN$34=$AR108&amp;$AQ108)*($R$3:$R$34=CQ$3),0),0),"")</f>
        <v/>
      </c>
      <c r="CR108" s="157" t="str">
        <f t="array" ref="CR108">IFERROR(INDEX($S$3:$S$34,MATCH(1,($AN$3:$AN$34=$AR108&amp;$AQ108)*($R$3:$R$34=CR$3),0),0),"")</f>
        <v/>
      </c>
      <c r="CS108" s="159" t="str">
        <f t="array" ref="CS108">IFERROR(INDEX($Q$3:$Q$34,MATCH(1,($AN$3:$AN$34=$AR108&amp;$AQ108)*($R$3:$R$34=CS$3),0),0),"")</f>
        <v/>
      </c>
      <c r="CT108" s="157" t="str">
        <f t="array" ref="CT108">IFERROR(INDEX($T$3:$T$34,MATCH(1,($AN$3:$AN$34=$AR108&amp;$AQ108)*($R$3:$R$34=CT$3),0),0),"")</f>
        <v/>
      </c>
      <c r="CU108" s="157" t="str">
        <f t="array" ref="CU108">IFERROR(INDEX($U$3:$U$34,MATCH(1,($AN$3:$AN$34=$AR108&amp;$AQ108)*($R$3:$R$34=CU$3),0),0),"")</f>
        <v/>
      </c>
      <c r="CV108" s="157" t="str">
        <f t="array" ref="CV108">IFERROR(INDEX($S$3:$S$34,MATCH(1,($AN$3:$AN$34=$AR108&amp;$AQ108)*($R$3:$R$34=CV$3),0),0),"")</f>
        <v/>
      </c>
      <c r="CW108" s="159" t="str">
        <f t="array" ref="CW108">IFERROR(INDEX($Q$3:$Q$34,MATCH(1,($AN$3:$AN$34=$AR108&amp;$AQ108)*($R$3:$R$34=CW$3),0),0),"")</f>
        <v/>
      </c>
      <c r="CX108" s="157" t="str">
        <f t="array" ref="CX108">IFERROR(INDEX($T$3:$T$34,MATCH(1,($AN$3:$AN$34=$AR108&amp;$AQ108)*($R$3:$R$34=CX$3),0),0),"")</f>
        <v/>
      </c>
      <c r="CY108" s="157" t="str">
        <f t="array" ref="CY108">IFERROR(INDEX($U$3:$U$34,MATCH(1,($AN$3:$AN$34=$AR108&amp;$AQ108)*($R$3:$R$34=CY$3),0),0),"")</f>
        <v/>
      </c>
      <c r="CZ108" s="157" t="str">
        <f t="array" ref="CZ108">IFERROR(INDEX($S$3:$S$34,MATCH(1,($AN$3:$AN$34=$AR108&amp;$AQ108)*($R$3:$R$34=CZ$3),0),0),"")</f>
        <v/>
      </c>
      <c r="DA108" s="159" t="str">
        <f t="array" ref="DA108">IFERROR(INDEX($Q$3:$Q$34,MATCH(1,($AN$3:$AN$34=$AR108&amp;$AQ108)*($R$3:$R$34=DA$3),0),0),"")</f>
        <v/>
      </c>
      <c r="DB108" s="157" t="str">
        <f t="array" ref="DB108">IFERROR(INDEX($T$3:$T$34,MATCH(1,($AN$3:$AN$34=$AR108&amp;$AQ108)*($R$3:$R$34=DB$3),0),0),"")</f>
        <v/>
      </c>
      <c r="DC108" s="157" t="str">
        <f t="array" ref="DC108">IFERROR(INDEX($U$3:$U$34,MATCH(1,($AN$3:$AN$34=$AR108&amp;$AQ108)*($R$3:$R$34=DC$3),0),0),"")</f>
        <v/>
      </c>
      <c r="DD108" s="157" t="str">
        <f t="array" ref="DD108">IFERROR(INDEX($AA$3:$AA$66,MATCH(1,($AO$3:$AO$66=$AR108&amp;$AQ108)*($Z$3:$Z$66=DD$3),0),0),"")</f>
        <v/>
      </c>
      <c r="DE108" s="159" t="str">
        <f t="array" ref="DE108">IFERROR(INDEX($Y$3:$Y$66,MATCH(1,($AO$3:$AO$66=$AR108&amp;$AQ108)*($Z$3:$Z$66=DE$3),0),0),"")</f>
        <v/>
      </c>
      <c r="DF108" s="157" t="str">
        <f t="array" ref="DF108">IFERROR(INDEX($AB$3:$AB$66,MATCH(1,($AO$3:$AO$66=$AR108&amp;$AQ108)*($Z$3:$Z$66=DF$3),0),0),"")</f>
        <v/>
      </c>
      <c r="DG108" s="157" t="str">
        <f t="array" ref="DG108">IFERROR(INDEX($AC$3:$AC$66,MATCH(1,($AO$3:$AO$66=$AR108&amp;$AQ108)*($Z$3:$Z$66=DG$3),0),0),"")</f>
        <v/>
      </c>
      <c r="DH108" s="157" t="str">
        <f t="array" ref="DH108">IFERROR(INDEX($AA$3:$AA$66,MATCH(1,($AO$3:$AO$66=$AR108&amp;$AQ108)*($Z$3:$Z$66=DH$3),0),0),"")</f>
        <v/>
      </c>
      <c r="DI108" s="159" t="str">
        <f t="array" ref="DI108">IFERROR(INDEX($Y$3:$Y$66,MATCH(1,($AO$3:$AO$66=$AR108&amp;$AQ108)*($Z$3:$Z$66=DI$3),0),0),"")</f>
        <v/>
      </c>
      <c r="DJ108" s="157" t="str">
        <f t="array" ref="DJ108">IFERROR(INDEX($AB$3:$AB$66,MATCH(1,($AO$3:$AO$66=$AR108&amp;$AQ108)*($Z$3:$Z$66=DJ$3),0),0),"")</f>
        <v/>
      </c>
      <c r="DK108" s="157" t="str">
        <f t="array" ref="DK108">IFERROR(INDEX($AC$3:$AC$66,MATCH(1,($AO$3:$AO$66=$AR108&amp;$AQ108)*($Z$3:$Z$66=DK$3),0),0),"")</f>
        <v/>
      </c>
      <c r="DL108" s="157" t="str">
        <f t="array" ref="DL108">IFERROR(INDEX($AA$3:$AA$66,MATCH(1,($AO$3:$AO$66=$AR108&amp;$AQ108)*($Z$3:$Z$66=DL$3),0),0),"")</f>
        <v/>
      </c>
      <c r="DM108" s="159" t="str">
        <f t="array" ref="DM108">IFERROR(INDEX($Y$3:$Y$66,MATCH(1,($AO$3:$AO$66=$AR108&amp;$AQ108)*($Z$3:$Z$66=DM$3),0),0),"")</f>
        <v/>
      </c>
      <c r="DN108" s="157" t="str">
        <f t="array" ref="DN108">IFERROR(INDEX($AB$3:$AB$66,MATCH(1,($AO$3:$AO$66=$AR108&amp;$AQ108)*($Z$3:$Z$66=DN$3),0),0),"")</f>
        <v/>
      </c>
      <c r="DO108" s="157" t="str">
        <f t="array" ref="DO108">IFERROR(INDEX($AC$3:$AC$66,MATCH(1,($AO$3:$AO$66=$AR108&amp;$AQ108)*($Z$3:$Z$66=DO$3),0),0),"")</f>
        <v/>
      </c>
      <c r="DP108" s="157" t="str">
        <f t="array" ref="DP108">IFERROR(INDEX($AA$3:$AA$66,MATCH(1,($AO$3:$AO$66=$AR108&amp;$AQ108)*($Z$3:$Z$66=DP$3),0),0),"")</f>
        <v/>
      </c>
      <c r="DQ108" s="159" t="str">
        <f t="array" ref="DQ108">IFERROR(INDEX($Y$3:$Y$66,MATCH(1,($AO$3:$AO$66=$AR108&amp;$AQ108)*($Z$3:$Z$66=DQ$3),0),0),"")</f>
        <v/>
      </c>
      <c r="DR108" s="157" t="str">
        <f t="array" ref="DR108">IFERROR(INDEX($AB$3:$AB$66,MATCH(1,($AO$3:$AO$66=$AR108&amp;$AQ108)*($Z$3:$Z$66=DR$3),0),0),"")</f>
        <v/>
      </c>
      <c r="DS108" s="157" t="str">
        <f t="array" ref="DS108">IFERROR(INDEX($AC$3:$AC$66,MATCH(1,($AO$3:$AO$66=$AR108&amp;$AQ108)*($Z$3:$Z$66=DS$3),0),0),"")</f>
        <v/>
      </c>
      <c r="DT108" s="157" t="str">
        <f t="array" ref="DT108">IFERROR(INDEX($AA$3:$AA$66,MATCH(1,($AO$3:$AO$66=$AR108&amp;$AQ108)*($Z$3:$Z$66=DT$3),0),0),"")</f>
        <v/>
      </c>
      <c r="DU108" s="159" t="str">
        <f t="array" ref="DU108">IFERROR(INDEX($Y$3:$Y$66,MATCH(1,($AO$3:$AO$66=$AR108&amp;$AQ108)*($Z$3:$Z$66=DU$3),0),0),"")</f>
        <v/>
      </c>
      <c r="DV108" s="157" t="str">
        <f t="array" ref="DV108">IFERROR(INDEX($AB$3:$AB$66,MATCH(1,($AO$3:$AO$66=$AR108&amp;$AQ108)*($Z$3:$Z$66=DV$3),0),0),"")</f>
        <v/>
      </c>
      <c r="DW108" s="157" t="str">
        <f t="array" ref="DW108">IFERROR(INDEX($AC$3:$AC$66,MATCH(1,($AO$3:$AO$66=$AR108&amp;$AQ108)*($Z$3:$Z$66=DW$3),0),0),"")</f>
        <v/>
      </c>
      <c r="DX108" s="157" t="str">
        <f t="array" ref="DX108">IFERROR(INDEX($AA$3:$AA$66,MATCH(1,($AO$3:$AO$66=$AR108&amp;$AQ108)*($Z$3:$Z$66=DX$3),0),0),"")</f>
        <v/>
      </c>
      <c r="DY108" s="159" t="str">
        <f t="array" ref="DY108">IFERROR(INDEX($Y$3:$Y$66,MATCH(1,($AO$3:$AO$66=$AR108&amp;$AQ108)*($Z$3:$Z$66=DY$3),0),0),"")</f>
        <v/>
      </c>
      <c r="DZ108" s="157" t="str">
        <f t="array" ref="DZ108">IFERROR(INDEX($AB$3:$AB$66,MATCH(1,($AO$3:$AO$66=$AR108&amp;$AQ108)*($Z$3:$Z$66=DZ$3),0),0),"")</f>
        <v/>
      </c>
      <c r="EA108" s="157" t="str">
        <f t="array" ref="EA108">IFERROR(INDEX($AC$3:$AC$66,MATCH(1,($AO$3:$AO$66=$AR108&amp;$AQ108)*($Z$3:$Z$66=EA$3),0),0),"")</f>
        <v/>
      </c>
      <c r="EB108" s="157" t="str">
        <f t="array" ref="EB108">IFERROR(INDEX($AA$3:$AA$66,MATCH(1,($AO$3:$AO$66=$AR108&amp;$AQ108)*($Z$3:$Z$66=EB$3),0),0),"")</f>
        <v/>
      </c>
      <c r="EC108" s="159" t="str">
        <f t="array" ref="EC108">IFERROR(INDEX($Y$3:$Y$66,MATCH(1,($AO$3:$AO$66=$AR108&amp;$AQ108)*($Z$3:$Z$66=EC$3),0),0),"")</f>
        <v/>
      </c>
      <c r="ED108" s="157" t="str">
        <f t="array" ref="ED108">IFERROR(INDEX($AB$3:$AB$66,MATCH(1,($AO$3:$AO$66=$AR108&amp;$AQ108)*($Z$3:$Z$66=ED$3),0),0),"")</f>
        <v/>
      </c>
      <c r="EE108" s="157" t="str">
        <f t="array" ref="EE108">IFERROR(INDEX($AC$3:$AC$66,MATCH(1,($AO$3:$AO$66=$AR108&amp;$AQ108)*($Z$3:$Z$66=EE$3),0),0),"")</f>
        <v/>
      </c>
      <c r="EF108" s="157" t="str">
        <f t="array" ref="EF108">IFERROR(INDEX($AI$3:$AI$130,MATCH(1,($AP$3:$AP$130=$AR108&amp;$AQ108)*($AH$3:$AH$130=EF$3),0),0),"")</f>
        <v/>
      </c>
      <c r="EG108" s="159" t="str">
        <f t="array" ref="EG108">IFERROR(INDEX($AG$3:$AG$130,MATCH(1,($AP$3:$AP$130=$AR108&amp;$AQ108)*($AH$3:$AH$130=EG$3),0),0),"")</f>
        <v/>
      </c>
      <c r="EH108" s="157" t="str">
        <f t="array" ref="EH108">IFERROR(INDEX($AJ$3:$AJ$130,MATCH(1,($AP$3:$AP$130=$AR108&amp;$AQ108)*($AH$3:$AH$130=EH$3),0),0),"")</f>
        <v/>
      </c>
      <c r="EI108" s="157" t="str">
        <f t="array" ref="EI108">IFERROR(INDEX($AK$3:$AK$130,MATCH(1,($AP$3:$AP$130=$AR108&amp;$AQ108)*($AH$3:$AH$130=EI$3),0),0),"")</f>
        <v/>
      </c>
      <c r="EJ108" s="157" t="str">
        <f t="array" ref="EJ108">IFERROR(INDEX($AI$3:$AI$130,MATCH(1,($AP$3:$AP$130=$AR108&amp;$AQ108)*($AH$3:$AH$130=EJ$3),0),0),"")</f>
        <v/>
      </c>
      <c r="EK108" s="159" t="str">
        <f t="array" ref="EK108">IFERROR(INDEX($AG$3:$AG$130,MATCH(1,($AP$3:$AP$130=$AR108&amp;$AQ108)*($AH$3:$AH$130=EK$3),0),0),"")</f>
        <v/>
      </c>
      <c r="EL108" s="157" t="str">
        <f t="array" ref="EL108">IFERROR(INDEX($AJ$3:$AJ$130,MATCH(1,($AP$3:$AP$130=$AR108&amp;$AQ108)*($AH$3:$AH$130=EL$3),0),0),"")</f>
        <v/>
      </c>
      <c r="EM108" s="157" t="str">
        <f t="array" ref="EM108">IFERROR(INDEX($AK$3:$AK$130,MATCH(1,($AP$3:$AP$130=$AR108&amp;$AQ108)*($AH$3:$AH$130=EM$3),0),0),"")</f>
        <v/>
      </c>
      <c r="EN108" s="157" t="str">
        <f t="array" ref="EN108">IFERROR(INDEX($AI$3:$AI$130,MATCH(1,($AP$3:$AP$130=$AR108&amp;$AQ108)*($AH$3:$AH$130=EN$3),0),0),"")</f>
        <v/>
      </c>
      <c r="EO108" s="159" t="str">
        <f t="array" ref="EO108">IFERROR(INDEX($AG$3:$AG$130,MATCH(1,($AP$3:$AP$130=$AR108&amp;$AQ108)*($AH$3:$AH$130=EO$3),0),0),"")</f>
        <v/>
      </c>
      <c r="EP108" s="157" t="str">
        <f t="array" ref="EP108">IFERROR(INDEX($AJ$3:$AJ$130,MATCH(1,($AP$3:$AP$130=$AR108&amp;$AQ108)*($AH$3:$AH$130=EP$3),0),0),"")</f>
        <v/>
      </c>
      <c r="EQ108" s="157" t="str">
        <f t="array" ref="EQ108">IFERROR(INDEX($AK$3:$AK$130,MATCH(1,($AP$3:$AP$130=$AR108&amp;$AQ108)*($AH$3:$AH$130=EQ$3),0),0),"")</f>
        <v/>
      </c>
      <c r="ER108" s="157" t="str">
        <f t="array" ref="ER108">IFERROR(INDEX($AI$3:$AI$130,MATCH(1,($AP$3:$AP$130=$AR108&amp;$AQ108)*($AH$3:$AH$130=ER$3),0),0),"")</f>
        <v/>
      </c>
      <c r="ES108" s="159" t="str">
        <f t="array" ref="ES108">IFERROR(INDEX($AG$3:$AG$130,MATCH(1,($AP$3:$AP$130=$AR108&amp;$AQ108)*($AH$3:$AH$130=ES$3),0),0),"")</f>
        <v/>
      </c>
      <c r="ET108" s="157" t="str">
        <f t="array" ref="ET108">IFERROR(INDEX($AJ$3:$AJ$130,MATCH(1,($AP$3:$AP$130=$AR108&amp;$AQ108)*($AH$3:$AH$130=ET$3),0),0),"")</f>
        <v/>
      </c>
      <c r="EU108" s="157" t="str">
        <f t="array" ref="EU108">IFERROR(INDEX($AK$3:$AK$130,MATCH(1,($AP$3:$AP$130=$AR108&amp;$AQ108)*($AH$3:$AH$130=EU$3),0),0),"")</f>
        <v/>
      </c>
      <c r="EV108" s="157" t="str">
        <f t="array" ref="EV108">IFERROR(INDEX($AI$3:$AI$130,MATCH(1,($AP$3:$AP$130=$AR108&amp;$AQ108)*($AH$3:$AH$130=EV$3),0),0),"")</f>
        <v/>
      </c>
      <c r="EW108" s="159" t="str">
        <f t="array" ref="EW108">IFERROR(INDEX($AG$3:$AG$130,MATCH(1,($AP$3:$AP$130=$AR108&amp;$AQ108)*($AH$3:$AH$130=EW$3),0),0),"")</f>
        <v/>
      </c>
      <c r="EX108" s="157" t="str">
        <f t="array" ref="EX108">IFERROR(INDEX($AJ$3:$AJ$130,MATCH(1,($AP$3:$AP$130=$AR108&amp;$AQ108)*($AH$3:$AH$130=EX$3),0),0),"")</f>
        <v/>
      </c>
      <c r="EY108" s="157" t="str">
        <f t="array" ref="EY108">IFERROR(INDEX($AK$3:$AK$130,MATCH(1,($AP$3:$AP$130=$AR108&amp;$AQ108)*($AH$3:$AH$130=EY$3),0),0),"")</f>
        <v/>
      </c>
      <c r="EZ108" s="157" t="str">
        <f t="array" ref="EZ108">IFERROR(INDEX($AI$3:$AI$130,MATCH(1,($AP$3:$AP$130=$AR108&amp;$AQ108)*($AH$3:$AH$130=EZ$3),0),0),"")</f>
        <v/>
      </c>
      <c r="FA108" s="159" t="str">
        <f t="array" ref="FA108">IFERROR(INDEX($AG$3:$AG$130,MATCH(1,($AP$3:$AP$130=$AR108&amp;$AQ108)*($AH$3:$AH$130=FA$3),0),0),"")</f>
        <v/>
      </c>
      <c r="FB108" s="157" t="str">
        <f t="array" ref="FB108">IFERROR(INDEX($AJ$3:$AJ$130,MATCH(1,($AP$3:$AP$130=$AR108&amp;$AQ108)*($AH$3:$AH$130=FB$3),0),0),"")</f>
        <v/>
      </c>
      <c r="FC108" s="157" t="str">
        <f t="array" ref="FC108">IFERROR(INDEX($AK$3:$AK$130,MATCH(1,($AP$3:$AP$130=$AR108&amp;$AQ108)*($AH$3:$AH$130=FC$3),0),0),"")</f>
        <v/>
      </c>
      <c r="FD108" s="157" t="str">
        <f t="array" ref="FD108">IFERROR(INDEX($AI$3:$AI$130,MATCH(1,($AP$3:$AP$130=$AR108&amp;$AQ108)*($AH$3:$AH$130=FD$3),0),0),"")</f>
        <v/>
      </c>
      <c r="FE108" s="159" t="str">
        <f t="array" ref="FE108">IFERROR(INDEX($AG$3:$AG$130,MATCH(1,($AP$3:$AP$130=$AR108&amp;$AQ108)*($AH$3:$AH$130=FE$3),0),0),"")</f>
        <v/>
      </c>
      <c r="FF108" s="157" t="str">
        <f t="array" ref="FF108">IFERROR(INDEX($AJ$3:$AJ$130,MATCH(1,($AP$3:$AP$130=$AR108&amp;$AQ108)*($AH$3:$AH$130=FF$3),0),0),"")</f>
        <v/>
      </c>
      <c r="FG108" s="157" t="str">
        <f t="array" ref="FG108">IFERROR(INDEX($AK$3:$AK$130,MATCH(1,($AP$3:$AP$130=$AR108&amp;$AQ108)*($AH$3:$AH$130=FG$3),0),0),"")</f>
        <v/>
      </c>
    </row>
    <row r="109" spans="2:163" ht="13.8" x14ac:dyDescent="0.25">
      <c r="B109" s="155">
        <f>dummy1!O115</f>
        <v>107</v>
      </c>
      <c r="C109" s="156">
        <f>dummy1!P115</f>
        <v>42041</v>
      </c>
      <c r="D109" s="157">
        <f>dummy1!Q115</f>
        <v>0.79166666666666674</v>
      </c>
      <c r="E109" s="155" t="str">
        <f>dummy1!R115</f>
        <v>Court 11</v>
      </c>
      <c r="AE109" s="156"/>
      <c r="AF109" s="156"/>
      <c r="AG109" s="155" t="str">
        <f t="shared" si="71"/>
        <v/>
      </c>
      <c r="AH109" s="155" t="str">
        <f t="shared" si="72"/>
        <v/>
      </c>
      <c r="AI109" s="155" t="str">
        <f t="shared" si="73"/>
        <v/>
      </c>
      <c r="AJ109" s="155" t="str">
        <f t="shared" si="74"/>
        <v/>
      </c>
      <c r="AK109" s="155" t="str">
        <f t="shared" si="75"/>
        <v/>
      </c>
      <c r="AL109" s="154">
        <f>IF(dummy1!B116=dummy1!B115,IF(dummy1!C116&gt;1,AL108,AL108+1),1)</f>
        <v>3</v>
      </c>
      <c r="AP109" s="155" t="str">
        <f t="shared" si="76"/>
        <v>3Court 11</v>
      </c>
      <c r="AQ109" s="155" t="str">
        <f>dummy1!L28</f>
        <v>Court 14</v>
      </c>
      <c r="AR109" s="155">
        <f t="shared" si="86"/>
        <v>1</v>
      </c>
      <c r="AS109" s="155">
        <f t="shared" ca="1" si="78"/>
        <v>14</v>
      </c>
      <c r="AT109" s="155">
        <f t="shared" ca="1" si="79"/>
        <v>0</v>
      </c>
      <c r="AU109" s="155">
        <f t="shared" ca="1" si="80"/>
        <v>0</v>
      </c>
      <c r="AV109" s="155">
        <f t="shared" ca="1" si="81"/>
        <v>0</v>
      </c>
      <c r="AW109" s="155">
        <f t="shared" ca="1" si="82"/>
        <v>0</v>
      </c>
      <c r="AX109" s="155">
        <f t="shared" ca="1" si="83"/>
        <v>0</v>
      </c>
      <c r="AY109" s="155">
        <f t="shared" ca="1" si="84"/>
        <v>0</v>
      </c>
      <c r="AZ109" s="157">
        <f t="array" aca="1" ref="AZ109" ca="1">IFERROR(INDEX($K$3:$K$18,MATCH(1,($AM$3:$AM$18=$AR109&amp;$AQ109)*($J$3:$J$18=AZ$3),0),0),"")</f>
        <v>0.625</v>
      </c>
      <c r="BA109" s="159">
        <f t="array" aca="1" ref="BA109" ca="1">IFERROR(INDEX($I$3:$I$18,MATCH(1,($AM$3:$AM$18=$AR109&amp;$AQ109)*($J$3:$J$18=BA$3),0),0),"")</f>
        <v>14</v>
      </c>
      <c r="BB109" s="157" t="str">
        <f t="array" aca="1" ref="BB109" ca="1">IFERROR(INDEX($L$3:$L$18,MATCH(1,($AM$3:$AM$18=$AR109&amp;$AQ109)*($J$3:$J$18=BB$3),0),0),"")</f>
        <v>Winner Match 11</v>
      </c>
      <c r="BC109" s="157" t="str">
        <f t="array" aca="1" ref="BC109" ca="1">IFERROR(INDEX($M$3:$M$18,MATCH(1,($AM$3:$AM$18=$AR109&amp;$AQ109)*($J$3:$J$18=BC$3),0),0),"")</f>
        <v>Winner Match 12</v>
      </c>
      <c r="BD109" s="157" t="str">
        <f t="array" aca="1" ref="BD109" ca="1">IFERROR(INDEX($K$3:$K$18,MATCH(1,($AM$3:$AM$18=$AR109&amp;$AQ109)*($J$3:$J$18=BD$3),0),0),"")</f>
        <v/>
      </c>
      <c r="BE109" s="159" t="str">
        <f t="array" aca="1" ref="BE109" ca="1">IFERROR(INDEX($I$3:$I$18,MATCH(1,($AM$3:$AM$18=$AR109&amp;$AQ109)*($J$3:$J$18=BE$3),0),0),"")</f>
        <v/>
      </c>
      <c r="BF109" s="157" t="str">
        <f t="array" aca="1" ref="BF109" ca="1">IFERROR(INDEX($L$3:$L$18,MATCH(1,($AM$3:$AM$18=$AR109&amp;$AQ109)*($J$3:$J$18=BF$3),0),0),"")</f>
        <v/>
      </c>
      <c r="BG109" s="157" t="str">
        <f t="array" aca="1" ref="BG109" ca="1">IFERROR(INDEX($M$3:$M$18,MATCH(1,($AM$3:$AM$18=$AR109&amp;$AQ109)*($J$3:$J$18=BG$3),0),0),"")</f>
        <v/>
      </c>
      <c r="BH109" s="157" t="str">
        <f t="array" aca="1" ref="BH109" ca="1">IFERROR(INDEX($K$3:$K$18,MATCH(1,($AM$3:$AM$18=$AR109&amp;$AQ109)*($J$3:$J$18=BH$3),0),0),"")</f>
        <v/>
      </c>
      <c r="BI109" s="159" t="str">
        <f t="array" aca="1" ref="BI109" ca="1">IFERROR(INDEX($I$3:$I$18,MATCH(1,($AM$3:$AM$18=$AR109&amp;$AQ109)*($J$3:$J$18=BI$3),0),0),"")</f>
        <v/>
      </c>
      <c r="BJ109" s="157" t="str">
        <f t="array" aca="1" ref="BJ109" ca="1">IFERROR(INDEX($L$3:$L$18,MATCH(1,($AM$3:$AM$18=$AR109&amp;$AQ109)*($J$3:$J$18=BJ$3),0),0),"")</f>
        <v/>
      </c>
      <c r="BK109" s="157" t="str">
        <f t="array" aca="1" ref="BK109" ca="1">IFERROR(INDEX($M$3:$M$18,MATCH(1,($AM$3:$AM$18=$AR109&amp;$AQ109)*($J$3:$J$18=BK$3),0),0),"")</f>
        <v/>
      </c>
      <c r="BL109" s="157" t="str">
        <f t="array" aca="1" ref="BL109" ca="1">IFERROR(INDEX($K$3:$K$18,MATCH(1,($AM$3:$AM$18=$AR109&amp;$AQ109)*($J$3:$J$18=BL$3),0),0),"")</f>
        <v/>
      </c>
      <c r="BM109" s="159" t="str">
        <f t="array" aca="1" ref="BM109" ca="1">IFERROR(INDEX($I$3:$I$18,MATCH(1,($AM$3:$AM$18=$AR109&amp;$AQ109)*($J$3:$J$18=BM$3),0),0),"")</f>
        <v/>
      </c>
      <c r="BN109" s="157" t="str">
        <f t="array" aca="1" ref="BN109" ca="1">IFERROR(INDEX($L$3:$L$18,MATCH(1,($AM$3:$AM$18=$AR109&amp;$AQ109)*($J$3:$J$18=BN$3),0),0),"")</f>
        <v/>
      </c>
      <c r="BO109" s="157" t="str">
        <f t="array" aca="1" ref="BO109" ca="1">IFERROR(INDEX($M$3:$M$18,MATCH(1,($AM$3:$AM$18=$AR109&amp;$AQ109)*($J$3:$J$18=BO$3),0),0),"")</f>
        <v/>
      </c>
      <c r="BP109" s="157" t="str">
        <f t="array" aca="1" ref="BP109" ca="1">IFERROR(INDEX($K$3:$K$18,MATCH(1,($AM$3:$AM$18=$AR109&amp;$AQ109)*($J$3:$J$18=BP$3),0),0),"")</f>
        <v/>
      </c>
      <c r="BQ109" s="159" t="str">
        <f t="array" aca="1" ref="BQ109" ca="1">IFERROR(INDEX($I$3:$I$18,MATCH(1,($AM$3:$AM$18=$AR109&amp;$AQ109)*($J$3:$J$18=BQ$3),0),0),"")</f>
        <v/>
      </c>
      <c r="BR109" s="157" t="str">
        <f t="array" aca="1" ref="BR109" ca="1">IFERROR(INDEX($L$3:$L$18,MATCH(1,($AM$3:$AM$18=$AR109&amp;$AQ109)*($J$3:$J$18=BR$3),0),0),"")</f>
        <v/>
      </c>
      <c r="BS109" s="157" t="str">
        <f t="array" aca="1" ref="BS109" ca="1">IFERROR(INDEX($M$3:$M$18,MATCH(1,($AM$3:$AM$18=$AR109&amp;$AQ109)*($J$3:$J$18=BS$3),0),0),"")</f>
        <v/>
      </c>
      <c r="BT109" s="157" t="str">
        <f t="array" aca="1" ref="BT109" ca="1">IFERROR(INDEX($K$3:$K$18,MATCH(1,($AM$3:$AM$18=$AR109&amp;$AQ109)*($J$3:$J$18=BT$3),0),0),"")</f>
        <v/>
      </c>
      <c r="BU109" s="159" t="str">
        <f t="array" aca="1" ref="BU109" ca="1">IFERROR(INDEX($I$3:$I$18,MATCH(1,($AM$3:$AM$18=$AR109&amp;$AQ109)*($J$3:$J$18=BU$3),0),0),"")</f>
        <v/>
      </c>
      <c r="BV109" s="157" t="str">
        <f t="array" aca="1" ref="BV109" ca="1">IFERROR(INDEX($L$3:$L$18,MATCH(1,($AM$3:$AM$18=$AR109&amp;$AQ109)*($J$3:$J$18=BV$3),0),0),"")</f>
        <v/>
      </c>
      <c r="BW109" s="157" t="str">
        <f t="array" aca="1" ref="BW109" ca="1">IFERROR(INDEX($M$3:$M$18,MATCH(1,($AM$3:$AM$18=$AR109&amp;$AQ109)*($J$3:$J$18=BW$3),0),0),"")</f>
        <v/>
      </c>
      <c r="BX109" s="157" t="str">
        <f t="array" aca="1" ref="BX109" ca="1">IFERROR(INDEX($K$3:$K$18,MATCH(1,($AM$3:$AM$18=$AR109&amp;$AQ109)*($J$3:$J$18=BX$3),0),0),"")</f>
        <v/>
      </c>
      <c r="BY109" s="159" t="str">
        <f t="array" aca="1" ref="BY109" ca="1">IFERROR(INDEX($I$3:$I$18,MATCH(1,($AM$3:$AM$18=$AR109&amp;$AQ109)*($J$3:$J$18=BY$3),0),0),"")</f>
        <v/>
      </c>
      <c r="BZ109" s="157" t="str">
        <f t="array" aca="1" ref="BZ109" ca="1">IFERROR(INDEX($L$3:$L$18,MATCH(1,($AM$3:$AM$18=$AR109&amp;$AQ109)*($J$3:$J$18=BZ$3),0),0),"")</f>
        <v/>
      </c>
      <c r="CA109" s="157" t="str">
        <f t="array" aca="1" ref="CA109" ca="1">IFERROR(INDEX($M$3:$M$18,MATCH(1,($AM$3:$AM$18=$AR109&amp;$AQ109)*($J$3:$J$18=CA$3),0),0),"")</f>
        <v/>
      </c>
      <c r="CB109" s="157" t="str">
        <f t="array" ref="CB109">IFERROR(INDEX($S$3:$S$34,MATCH(1,($AN$3:$AN$34=$AR109&amp;$AQ109)*($R$3:$R$34=CB$3),0),0),"")</f>
        <v/>
      </c>
      <c r="CC109" s="159" t="str">
        <f t="array" ref="CC109">IFERROR(INDEX($Q$3:$Q$34,MATCH(1,($AN$3:$AN$34=$AR109&amp;$AQ109)*($R$3:$R$34=CC$3),0),0),"")</f>
        <v/>
      </c>
      <c r="CD109" s="157" t="str">
        <f t="array" ref="CD109">IFERROR(INDEX($T$3:$T$34,MATCH(1,($AN$3:$AN$34=$AR109&amp;$AQ109)*($R$3:$R$34=CD$3),0),0),"")</f>
        <v/>
      </c>
      <c r="CE109" s="157" t="str">
        <f t="array" ref="CE109">IFERROR(INDEX($U$3:$U$34,MATCH(1,($AN$3:$AN$34=$AR109&amp;$AQ109)*($R$3:$R$34=CE$3),0),0),"")</f>
        <v/>
      </c>
      <c r="CF109" s="157" t="str">
        <f t="array" ref="CF109">IFERROR(INDEX($S$3:$S$34,MATCH(1,($AN$3:$AN$34=$AR109&amp;$AQ109)*($R$3:$R$34=CF$3),0),0),"")</f>
        <v/>
      </c>
      <c r="CG109" s="159" t="str">
        <f t="array" ref="CG109">IFERROR(INDEX($Q$3:$Q$34,MATCH(1,($AN$3:$AN$34=$AR109&amp;$AQ109)*($R$3:$R$34=CG$3),0),0),"")</f>
        <v/>
      </c>
      <c r="CH109" s="157" t="str">
        <f t="array" ref="CH109">IFERROR(INDEX($T$3:$T$34,MATCH(1,($AN$3:$AN$34=$AR109&amp;$AQ109)*($R$3:$R$34=CH$3),0),0),"")</f>
        <v/>
      </c>
      <c r="CI109" s="157" t="str">
        <f t="array" ref="CI109">IFERROR(INDEX($U$3:$U$34,MATCH(1,($AN$3:$AN$34=$AR109&amp;$AQ109)*($R$3:$R$34=CI$3),0),0),"")</f>
        <v/>
      </c>
      <c r="CJ109" s="157" t="str">
        <f t="array" ref="CJ109">IFERROR(INDEX($S$3:$S$34,MATCH(1,($AN$3:$AN$34=$AR109&amp;$AQ109)*($R$3:$R$34=CJ$3),0),0),"")</f>
        <v/>
      </c>
      <c r="CK109" s="159" t="str">
        <f t="array" ref="CK109">IFERROR(INDEX($Q$3:$Q$34,MATCH(1,($AN$3:$AN$34=$AR109&amp;$AQ109)*($R$3:$R$34=CK$3),0),0),"")</f>
        <v/>
      </c>
      <c r="CL109" s="157" t="str">
        <f t="array" ref="CL109">IFERROR(INDEX($T$3:$T$34,MATCH(1,($AN$3:$AN$34=$AR109&amp;$AQ109)*($R$3:$R$34=CL$3),0),0),"")</f>
        <v/>
      </c>
      <c r="CM109" s="157" t="str">
        <f t="array" ref="CM109">IFERROR(INDEX($U$3:$U$34,MATCH(1,($AN$3:$AN$34=$AR109&amp;$AQ109)*($R$3:$R$34=CM$3),0),0),"")</f>
        <v/>
      </c>
      <c r="CN109" s="157" t="str">
        <f t="array" ref="CN109">IFERROR(INDEX($S$3:$S$34,MATCH(1,($AN$3:$AN$34=$AR109&amp;$AQ109)*($R$3:$R$34=CN$3),0),0),"")</f>
        <v/>
      </c>
      <c r="CO109" s="159" t="str">
        <f t="array" ref="CO109">IFERROR(INDEX($Q$3:$Q$34,MATCH(1,($AN$3:$AN$34=$AR109&amp;$AQ109)*($R$3:$R$34=CO$3),0),0),"")</f>
        <v/>
      </c>
      <c r="CP109" s="157" t="str">
        <f t="array" ref="CP109">IFERROR(INDEX($T$3:$T$34,MATCH(1,($AN$3:$AN$34=$AR109&amp;$AQ109)*($R$3:$R$34=CP$3),0),0),"")</f>
        <v/>
      </c>
      <c r="CQ109" s="157" t="str">
        <f t="array" ref="CQ109">IFERROR(INDEX($U$3:$U$34,MATCH(1,($AN$3:$AN$34=$AR109&amp;$AQ109)*($R$3:$R$34=CQ$3),0),0),"")</f>
        <v/>
      </c>
      <c r="CR109" s="157" t="str">
        <f t="array" ref="CR109">IFERROR(INDEX($S$3:$S$34,MATCH(1,($AN$3:$AN$34=$AR109&amp;$AQ109)*($R$3:$R$34=CR$3),0),0),"")</f>
        <v/>
      </c>
      <c r="CS109" s="159" t="str">
        <f t="array" ref="CS109">IFERROR(INDEX($Q$3:$Q$34,MATCH(1,($AN$3:$AN$34=$AR109&amp;$AQ109)*($R$3:$R$34=CS$3),0),0),"")</f>
        <v/>
      </c>
      <c r="CT109" s="157" t="str">
        <f t="array" ref="CT109">IFERROR(INDEX($T$3:$T$34,MATCH(1,($AN$3:$AN$34=$AR109&amp;$AQ109)*($R$3:$R$34=CT$3),0),0),"")</f>
        <v/>
      </c>
      <c r="CU109" s="157" t="str">
        <f t="array" ref="CU109">IFERROR(INDEX($U$3:$U$34,MATCH(1,($AN$3:$AN$34=$AR109&amp;$AQ109)*($R$3:$R$34=CU$3),0),0),"")</f>
        <v/>
      </c>
      <c r="CV109" s="157" t="str">
        <f t="array" ref="CV109">IFERROR(INDEX($S$3:$S$34,MATCH(1,($AN$3:$AN$34=$AR109&amp;$AQ109)*($R$3:$R$34=CV$3),0),0),"")</f>
        <v/>
      </c>
      <c r="CW109" s="159" t="str">
        <f t="array" ref="CW109">IFERROR(INDEX($Q$3:$Q$34,MATCH(1,($AN$3:$AN$34=$AR109&amp;$AQ109)*($R$3:$R$34=CW$3),0),0),"")</f>
        <v/>
      </c>
      <c r="CX109" s="157" t="str">
        <f t="array" ref="CX109">IFERROR(INDEX($T$3:$T$34,MATCH(1,($AN$3:$AN$34=$AR109&amp;$AQ109)*($R$3:$R$34=CX$3),0),0),"")</f>
        <v/>
      </c>
      <c r="CY109" s="157" t="str">
        <f t="array" ref="CY109">IFERROR(INDEX($U$3:$U$34,MATCH(1,($AN$3:$AN$34=$AR109&amp;$AQ109)*($R$3:$R$34=CY$3),0),0),"")</f>
        <v/>
      </c>
      <c r="CZ109" s="157" t="str">
        <f t="array" ref="CZ109">IFERROR(INDEX($S$3:$S$34,MATCH(1,($AN$3:$AN$34=$AR109&amp;$AQ109)*($R$3:$R$34=CZ$3),0),0),"")</f>
        <v/>
      </c>
      <c r="DA109" s="159" t="str">
        <f t="array" ref="DA109">IFERROR(INDEX($Q$3:$Q$34,MATCH(1,($AN$3:$AN$34=$AR109&amp;$AQ109)*($R$3:$R$34=DA$3),0),0),"")</f>
        <v/>
      </c>
      <c r="DB109" s="157" t="str">
        <f t="array" ref="DB109">IFERROR(INDEX($T$3:$T$34,MATCH(1,($AN$3:$AN$34=$AR109&amp;$AQ109)*($R$3:$R$34=DB$3),0),0),"")</f>
        <v/>
      </c>
      <c r="DC109" s="157" t="str">
        <f t="array" ref="DC109">IFERROR(INDEX($U$3:$U$34,MATCH(1,($AN$3:$AN$34=$AR109&amp;$AQ109)*($R$3:$R$34=DC$3),0),0),"")</f>
        <v/>
      </c>
      <c r="DD109" s="157" t="str">
        <f t="array" ref="DD109">IFERROR(INDEX($AA$3:$AA$66,MATCH(1,($AO$3:$AO$66=$AR109&amp;$AQ109)*($Z$3:$Z$66=DD$3),0),0),"")</f>
        <v/>
      </c>
      <c r="DE109" s="159" t="str">
        <f t="array" ref="DE109">IFERROR(INDEX($Y$3:$Y$66,MATCH(1,($AO$3:$AO$66=$AR109&amp;$AQ109)*($Z$3:$Z$66=DE$3),0),0),"")</f>
        <v/>
      </c>
      <c r="DF109" s="157" t="str">
        <f t="array" ref="DF109">IFERROR(INDEX($AB$3:$AB$66,MATCH(1,($AO$3:$AO$66=$AR109&amp;$AQ109)*($Z$3:$Z$66=DF$3),0),0),"")</f>
        <v/>
      </c>
      <c r="DG109" s="157" t="str">
        <f t="array" ref="DG109">IFERROR(INDEX($AC$3:$AC$66,MATCH(1,($AO$3:$AO$66=$AR109&amp;$AQ109)*($Z$3:$Z$66=DG$3),0),0),"")</f>
        <v/>
      </c>
      <c r="DH109" s="157" t="str">
        <f t="array" ref="DH109">IFERROR(INDEX($AA$3:$AA$66,MATCH(1,($AO$3:$AO$66=$AR109&amp;$AQ109)*($Z$3:$Z$66=DH$3),0),0),"")</f>
        <v/>
      </c>
      <c r="DI109" s="159" t="str">
        <f t="array" ref="DI109">IFERROR(INDEX($Y$3:$Y$66,MATCH(1,($AO$3:$AO$66=$AR109&amp;$AQ109)*($Z$3:$Z$66=DI$3),0),0),"")</f>
        <v/>
      </c>
      <c r="DJ109" s="157" t="str">
        <f t="array" ref="DJ109">IFERROR(INDEX($AB$3:$AB$66,MATCH(1,($AO$3:$AO$66=$AR109&amp;$AQ109)*($Z$3:$Z$66=DJ$3),0),0),"")</f>
        <v/>
      </c>
      <c r="DK109" s="157" t="str">
        <f t="array" ref="DK109">IFERROR(INDEX($AC$3:$AC$66,MATCH(1,($AO$3:$AO$66=$AR109&amp;$AQ109)*($Z$3:$Z$66=DK$3),0),0),"")</f>
        <v/>
      </c>
      <c r="DL109" s="157" t="str">
        <f t="array" ref="DL109">IFERROR(INDEX($AA$3:$AA$66,MATCH(1,($AO$3:$AO$66=$AR109&amp;$AQ109)*($Z$3:$Z$66=DL$3),0),0),"")</f>
        <v/>
      </c>
      <c r="DM109" s="159" t="str">
        <f t="array" ref="DM109">IFERROR(INDEX($Y$3:$Y$66,MATCH(1,($AO$3:$AO$66=$AR109&amp;$AQ109)*($Z$3:$Z$66=DM$3),0),0),"")</f>
        <v/>
      </c>
      <c r="DN109" s="157" t="str">
        <f t="array" ref="DN109">IFERROR(INDEX($AB$3:$AB$66,MATCH(1,($AO$3:$AO$66=$AR109&amp;$AQ109)*($Z$3:$Z$66=DN$3),0),0),"")</f>
        <v/>
      </c>
      <c r="DO109" s="157" t="str">
        <f t="array" ref="DO109">IFERROR(INDEX($AC$3:$AC$66,MATCH(1,($AO$3:$AO$66=$AR109&amp;$AQ109)*($Z$3:$Z$66=DO$3),0),0),"")</f>
        <v/>
      </c>
      <c r="DP109" s="157" t="str">
        <f t="array" ref="DP109">IFERROR(INDEX($AA$3:$AA$66,MATCH(1,($AO$3:$AO$66=$AR109&amp;$AQ109)*($Z$3:$Z$66=DP$3),0),0),"")</f>
        <v/>
      </c>
      <c r="DQ109" s="159" t="str">
        <f t="array" ref="DQ109">IFERROR(INDEX($Y$3:$Y$66,MATCH(1,($AO$3:$AO$66=$AR109&amp;$AQ109)*($Z$3:$Z$66=DQ$3),0),0),"")</f>
        <v/>
      </c>
      <c r="DR109" s="157" t="str">
        <f t="array" ref="DR109">IFERROR(INDEX($AB$3:$AB$66,MATCH(1,($AO$3:$AO$66=$AR109&amp;$AQ109)*($Z$3:$Z$66=DR$3),0),0),"")</f>
        <v/>
      </c>
      <c r="DS109" s="157" t="str">
        <f t="array" ref="DS109">IFERROR(INDEX($AC$3:$AC$66,MATCH(1,($AO$3:$AO$66=$AR109&amp;$AQ109)*($Z$3:$Z$66=DS$3),0),0),"")</f>
        <v/>
      </c>
      <c r="DT109" s="157" t="str">
        <f t="array" ref="DT109">IFERROR(INDEX($AA$3:$AA$66,MATCH(1,($AO$3:$AO$66=$AR109&amp;$AQ109)*($Z$3:$Z$66=DT$3),0),0),"")</f>
        <v/>
      </c>
      <c r="DU109" s="159" t="str">
        <f t="array" ref="DU109">IFERROR(INDEX($Y$3:$Y$66,MATCH(1,($AO$3:$AO$66=$AR109&amp;$AQ109)*($Z$3:$Z$66=DU$3),0),0),"")</f>
        <v/>
      </c>
      <c r="DV109" s="157" t="str">
        <f t="array" ref="DV109">IFERROR(INDEX($AB$3:$AB$66,MATCH(1,($AO$3:$AO$66=$AR109&amp;$AQ109)*($Z$3:$Z$66=DV$3),0),0),"")</f>
        <v/>
      </c>
      <c r="DW109" s="157" t="str">
        <f t="array" ref="DW109">IFERROR(INDEX($AC$3:$AC$66,MATCH(1,($AO$3:$AO$66=$AR109&amp;$AQ109)*($Z$3:$Z$66=DW$3),0),0),"")</f>
        <v/>
      </c>
      <c r="DX109" s="157" t="str">
        <f t="array" ref="DX109">IFERROR(INDEX($AA$3:$AA$66,MATCH(1,($AO$3:$AO$66=$AR109&amp;$AQ109)*($Z$3:$Z$66=DX$3),0),0),"")</f>
        <v/>
      </c>
      <c r="DY109" s="159" t="str">
        <f t="array" ref="DY109">IFERROR(INDEX($Y$3:$Y$66,MATCH(1,($AO$3:$AO$66=$AR109&amp;$AQ109)*($Z$3:$Z$66=DY$3),0),0),"")</f>
        <v/>
      </c>
      <c r="DZ109" s="157" t="str">
        <f t="array" ref="DZ109">IFERROR(INDEX($AB$3:$AB$66,MATCH(1,($AO$3:$AO$66=$AR109&amp;$AQ109)*($Z$3:$Z$66=DZ$3),0),0),"")</f>
        <v/>
      </c>
      <c r="EA109" s="157" t="str">
        <f t="array" ref="EA109">IFERROR(INDEX($AC$3:$AC$66,MATCH(1,($AO$3:$AO$66=$AR109&amp;$AQ109)*($Z$3:$Z$66=EA$3),0),0),"")</f>
        <v/>
      </c>
      <c r="EB109" s="157" t="str">
        <f t="array" ref="EB109">IFERROR(INDEX($AA$3:$AA$66,MATCH(1,($AO$3:$AO$66=$AR109&amp;$AQ109)*($Z$3:$Z$66=EB$3),0),0),"")</f>
        <v/>
      </c>
      <c r="EC109" s="159" t="str">
        <f t="array" ref="EC109">IFERROR(INDEX($Y$3:$Y$66,MATCH(1,($AO$3:$AO$66=$AR109&amp;$AQ109)*($Z$3:$Z$66=EC$3),0),0),"")</f>
        <v/>
      </c>
      <c r="ED109" s="157" t="str">
        <f t="array" ref="ED109">IFERROR(INDEX($AB$3:$AB$66,MATCH(1,($AO$3:$AO$66=$AR109&amp;$AQ109)*($Z$3:$Z$66=ED$3),0),0),"")</f>
        <v/>
      </c>
      <c r="EE109" s="157" t="str">
        <f t="array" ref="EE109">IFERROR(INDEX($AC$3:$AC$66,MATCH(1,($AO$3:$AO$66=$AR109&amp;$AQ109)*($Z$3:$Z$66=EE$3),0),0),"")</f>
        <v/>
      </c>
      <c r="EF109" s="157" t="str">
        <f t="array" ref="EF109">IFERROR(INDEX($AI$3:$AI$130,MATCH(1,($AP$3:$AP$130=$AR109&amp;$AQ109)*($AH$3:$AH$130=EF$3),0),0),"")</f>
        <v/>
      </c>
      <c r="EG109" s="159" t="str">
        <f t="array" ref="EG109">IFERROR(INDEX($AG$3:$AG$130,MATCH(1,($AP$3:$AP$130=$AR109&amp;$AQ109)*($AH$3:$AH$130=EG$3),0),0),"")</f>
        <v/>
      </c>
      <c r="EH109" s="157" t="str">
        <f t="array" ref="EH109">IFERROR(INDEX($AJ$3:$AJ$130,MATCH(1,($AP$3:$AP$130=$AR109&amp;$AQ109)*($AH$3:$AH$130=EH$3),0),0),"")</f>
        <v/>
      </c>
      <c r="EI109" s="157" t="str">
        <f t="array" ref="EI109">IFERROR(INDEX($AK$3:$AK$130,MATCH(1,($AP$3:$AP$130=$AR109&amp;$AQ109)*($AH$3:$AH$130=EI$3),0),0),"")</f>
        <v/>
      </c>
      <c r="EJ109" s="157" t="str">
        <f t="array" ref="EJ109">IFERROR(INDEX($AI$3:$AI$130,MATCH(1,($AP$3:$AP$130=$AR109&amp;$AQ109)*($AH$3:$AH$130=EJ$3),0),0),"")</f>
        <v/>
      </c>
      <c r="EK109" s="159" t="str">
        <f t="array" ref="EK109">IFERROR(INDEX($AG$3:$AG$130,MATCH(1,($AP$3:$AP$130=$AR109&amp;$AQ109)*($AH$3:$AH$130=EK$3),0),0),"")</f>
        <v/>
      </c>
      <c r="EL109" s="157" t="str">
        <f t="array" ref="EL109">IFERROR(INDEX($AJ$3:$AJ$130,MATCH(1,($AP$3:$AP$130=$AR109&amp;$AQ109)*($AH$3:$AH$130=EL$3),0),0),"")</f>
        <v/>
      </c>
      <c r="EM109" s="157" t="str">
        <f t="array" ref="EM109">IFERROR(INDEX($AK$3:$AK$130,MATCH(1,($AP$3:$AP$130=$AR109&amp;$AQ109)*($AH$3:$AH$130=EM$3),0),0),"")</f>
        <v/>
      </c>
      <c r="EN109" s="157" t="str">
        <f t="array" ref="EN109">IFERROR(INDEX($AI$3:$AI$130,MATCH(1,($AP$3:$AP$130=$AR109&amp;$AQ109)*($AH$3:$AH$130=EN$3),0),0),"")</f>
        <v/>
      </c>
      <c r="EO109" s="159" t="str">
        <f t="array" ref="EO109">IFERROR(INDEX($AG$3:$AG$130,MATCH(1,($AP$3:$AP$130=$AR109&amp;$AQ109)*($AH$3:$AH$130=EO$3),0),0),"")</f>
        <v/>
      </c>
      <c r="EP109" s="157" t="str">
        <f t="array" ref="EP109">IFERROR(INDEX($AJ$3:$AJ$130,MATCH(1,($AP$3:$AP$130=$AR109&amp;$AQ109)*($AH$3:$AH$130=EP$3),0),0),"")</f>
        <v/>
      </c>
      <c r="EQ109" s="157" t="str">
        <f t="array" ref="EQ109">IFERROR(INDEX($AK$3:$AK$130,MATCH(1,($AP$3:$AP$130=$AR109&amp;$AQ109)*($AH$3:$AH$130=EQ$3),0),0),"")</f>
        <v/>
      </c>
      <c r="ER109" s="157" t="str">
        <f t="array" ref="ER109">IFERROR(INDEX($AI$3:$AI$130,MATCH(1,($AP$3:$AP$130=$AR109&amp;$AQ109)*($AH$3:$AH$130=ER$3),0),0),"")</f>
        <v/>
      </c>
      <c r="ES109" s="159" t="str">
        <f t="array" ref="ES109">IFERROR(INDEX($AG$3:$AG$130,MATCH(1,($AP$3:$AP$130=$AR109&amp;$AQ109)*($AH$3:$AH$130=ES$3),0),0),"")</f>
        <v/>
      </c>
      <c r="ET109" s="157" t="str">
        <f t="array" ref="ET109">IFERROR(INDEX($AJ$3:$AJ$130,MATCH(1,($AP$3:$AP$130=$AR109&amp;$AQ109)*($AH$3:$AH$130=ET$3),0),0),"")</f>
        <v/>
      </c>
      <c r="EU109" s="157" t="str">
        <f t="array" ref="EU109">IFERROR(INDEX($AK$3:$AK$130,MATCH(1,($AP$3:$AP$130=$AR109&amp;$AQ109)*($AH$3:$AH$130=EU$3),0),0),"")</f>
        <v/>
      </c>
      <c r="EV109" s="157" t="str">
        <f t="array" ref="EV109">IFERROR(INDEX($AI$3:$AI$130,MATCH(1,($AP$3:$AP$130=$AR109&amp;$AQ109)*($AH$3:$AH$130=EV$3),0),0),"")</f>
        <v/>
      </c>
      <c r="EW109" s="159" t="str">
        <f t="array" ref="EW109">IFERROR(INDEX($AG$3:$AG$130,MATCH(1,($AP$3:$AP$130=$AR109&amp;$AQ109)*($AH$3:$AH$130=EW$3),0),0),"")</f>
        <v/>
      </c>
      <c r="EX109" s="157" t="str">
        <f t="array" ref="EX109">IFERROR(INDEX($AJ$3:$AJ$130,MATCH(1,($AP$3:$AP$130=$AR109&amp;$AQ109)*($AH$3:$AH$130=EX$3),0),0),"")</f>
        <v/>
      </c>
      <c r="EY109" s="157" t="str">
        <f t="array" ref="EY109">IFERROR(INDEX($AK$3:$AK$130,MATCH(1,($AP$3:$AP$130=$AR109&amp;$AQ109)*($AH$3:$AH$130=EY$3),0),0),"")</f>
        <v/>
      </c>
      <c r="EZ109" s="157" t="str">
        <f t="array" ref="EZ109">IFERROR(INDEX($AI$3:$AI$130,MATCH(1,($AP$3:$AP$130=$AR109&amp;$AQ109)*($AH$3:$AH$130=EZ$3),0),0),"")</f>
        <v/>
      </c>
      <c r="FA109" s="159" t="str">
        <f t="array" ref="FA109">IFERROR(INDEX($AG$3:$AG$130,MATCH(1,($AP$3:$AP$130=$AR109&amp;$AQ109)*($AH$3:$AH$130=FA$3),0),0),"")</f>
        <v/>
      </c>
      <c r="FB109" s="157" t="str">
        <f t="array" ref="FB109">IFERROR(INDEX($AJ$3:$AJ$130,MATCH(1,($AP$3:$AP$130=$AR109&amp;$AQ109)*($AH$3:$AH$130=FB$3),0),0),"")</f>
        <v/>
      </c>
      <c r="FC109" s="157" t="str">
        <f t="array" ref="FC109">IFERROR(INDEX($AK$3:$AK$130,MATCH(1,($AP$3:$AP$130=$AR109&amp;$AQ109)*($AH$3:$AH$130=FC$3),0),0),"")</f>
        <v/>
      </c>
      <c r="FD109" s="157" t="str">
        <f t="array" ref="FD109">IFERROR(INDEX($AI$3:$AI$130,MATCH(1,($AP$3:$AP$130=$AR109&amp;$AQ109)*($AH$3:$AH$130=FD$3),0),0),"")</f>
        <v/>
      </c>
      <c r="FE109" s="159" t="str">
        <f t="array" ref="FE109">IFERROR(INDEX($AG$3:$AG$130,MATCH(1,($AP$3:$AP$130=$AR109&amp;$AQ109)*($AH$3:$AH$130=FE$3),0),0),"")</f>
        <v/>
      </c>
      <c r="FF109" s="157" t="str">
        <f t="array" ref="FF109">IFERROR(INDEX($AJ$3:$AJ$130,MATCH(1,($AP$3:$AP$130=$AR109&amp;$AQ109)*($AH$3:$AH$130=FF$3),0),0),"")</f>
        <v/>
      </c>
      <c r="FG109" s="157" t="str">
        <f t="array" ref="FG109">IFERROR(INDEX($AK$3:$AK$130,MATCH(1,($AP$3:$AP$130=$AR109&amp;$AQ109)*($AH$3:$AH$130=FG$3),0),0),"")</f>
        <v/>
      </c>
    </row>
    <row r="110" spans="2:163" ht="13.8" x14ac:dyDescent="0.25">
      <c r="B110" s="155">
        <f>dummy1!O116</f>
        <v>108</v>
      </c>
      <c r="C110" s="156">
        <f>dummy1!P116</f>
        <v>42041</v>
      </c>
      <c r="D110" s="157">
        <f>dummy1!Q116</f>
        <v>0.79166666666666674</v>
      </c>
      <c r="E110" s="155" t="str">
        <f>dummy1!R116</f>
        <v>Court 12</v>
      </c>
      <c r="AE110" s="156"/>
      <c r="AF110" s="156"/>
      <c r="AG110" s="155" t="str">
        <f t="shared" si="71"/>
        <v/>
      </c>
      <c r="AH110" s="155" t="str">
        <f t="shared" si="72"/>
        <v/>
      </c>
      <c r="AI110" s="155" t="str">
        <f t="shared" si="73"/>
        <v/>
      </c>
      <c r="AJ110" s="155" t="str">
        <f t="shared" si="74"/>
        <v/>
      </c>
      <c r="AK110" s="155" t="str">
        <f t="shared" si="75"/>
        <v/>
      </c>
      <c r="AL110" s="154">
        <f>IF(dummy1!B117=dummy1!B116,IF(dummy1!C117&gt;1,AL109,AL109+1),1)</f>
        <v>3</v>
      </c>
      <c r="AP110" s="155" t="str">
        <f t="shared" si="76"/>
        <v>3Court 12</v>
      </c>
      <c r="AQ110" s="155" t="str">
        <f t="shared" ref="AQ110" si="90">AQ109</f>
        <v>Court 14</v>
      </c>
      <c r="AR110" s="155">
        <f t="shared" ref="AR110:AR132" si="91">AR102</f>
        <v>2</v>
      </c>
      <c r="AS110" s="155">
        <f t="shared" ca="1" si="78"/>
        <v>14</v>
      </c>
      <c r="AT110" s="155">
        <f t="shared" ca="1" si="79"/>
        <v>0</v>
      </c>
      <c r="AU110" s="155">
        <f t="shared" ca="1" si="80"/>
        <v>0</v>
      </c>
      <c r="AV110" s="155">
        <f t="shared" ca="1" si="81"/>
        <v>0</v>
      </c>
      <c r="AW110" s="155">
        <f t="shared" ca="1" si="82"/>
        <v>0</v>
      </c>
      <c r="AX110" s="155">
        <f t="shared" ca="1" si="83"/>
        <v>0</v>
      </c>
      <c r="AY110" s="155">
        <f t="shared" ca="1" si="84"/>
        <v>0</v>
      </c>
      <c r="AZ110" s="157" t="str">
        <f t="array" aca="1" ref="AZ110" ca="1">IFERROR(INDEX($K$3:$K$18,MATCH(1,($AM$3:$AM$18=$AR110&amp;$AQ110)*($J$3:$J$18=AZ$3),0),0),"")</f>
        <v/>
      </c>
      <c r="BA110" s="159" t="str">
        <f t="array" aca="1" ref="BA110" ca="1">IFERROR(INDEX($I$3:$I$18,MATCH(1,($AM$3:$AM$18=$AR110&amp;$AQ110)*($J$3:$J$18=BA$3),0),0),"")</f>
        <v/>
      </c>
      <c r="BB110" s="157" t="str">
        <f t="array" aca="1" ref="BB110" ca="1">IFERROR(INDEX($L$3:$L$18,MATCH(1,($AM$3:$AM$18=$AR110&amp;$AQ110)*($J$3:$J$18=BB$3),0),0),"")</f>
        <v/>
      </c>
      <c r="BC110" s="157" t="str">
        <f t="array" aca="1" ref="BC110" ca="1">IFERROR(INDEX($M$3:$M$18,MATCH(1,($AM$3:$AM$18=$AR110&amp;$AQ110)*($J$3:$J$18=BC$3),0),0),"")</f>
        <v/>
      </c>
      <c r="BD110" s="157" t="str">
        <f t="array" aca="1" ref="BD110" ca="1">IFERROR(INDEX($K$3:$K$18,MATCH(1,($AM$3:$AM$18=$AR110&amp;$AQ110)*($J$3:$J$18=BD$3),0),0),"")</f>
        <v/>
      </c>
      <c r="BE110" s="159" t="str">
        <f t="array" aca="1" ref="BE110" ca="1">IFERROR(INDEX($I$3:$I$18,MATCH(1,($AM$3:$AM$18=$AR110&amp;$AQ110)*($J$3:$J$18=BE$3),0),0),"")</f>
        <v/>
      </c>
      <c r="BF110" s="157" t="str">
        <f t="array" aca="1" ref="BF110" ca="1">IFERROR(INDEX($L$3:$L$18,MATCH(1,($AM$3:$AM$18=$AR110&amp;$AQ110)*($J$3:$J$18=BF$3),0),0),"")</f>
        <v/>
      </c>
      <c r="BG110" s="157" t="str">
        <f t="array" aca="1" ref="BG110" ca="1">IFERROR(INDEX($M$3:$M$18,MATCH(1,($AM$3:$AM$18=$AR110&amp;$AQ110)*($J$3:$J$18=BG$3),0),0),"")</f>
        <v/>
      </c>
      <c r="BH110" s="157" t="str">
        <f t="array" aca="1" ref="BH110" ca="1">IFERROR(INDEX($K$3:$K$18,MATCH(1,($AM$3:$AM$18=$AR110&amp;$AQ110)*($J$3:$J$18=BH$3),0),0),"")</f>
        <v/>
      </c>
      <c r="BI110" s="159" t="str">
        <f t="array" aca="1" ref="BI110" ca="1">IFERROR(INDEX($I$3:$I$18,MATCH(1,($AM$3:$AM$18=$AR110&amp;$AQ110)*($J$3:$J$18=BI$3),0),0),"")</f>
        <v/>
      </c>
      <c r="BJ110" s="157" t="str">
        <f t="array" aca="1" ref="BJ110" ca="1">IFERROR(INDEX($L$3:$L$18,MATCH(1,($AM$3:$AM$18=$AR110&amp;$AQ110)*($J$3:$J$18=BJ$3),0),0),"")</f>
        <v/>
      </c>
      <c r="BK110" s="157" t="str">
        <f t="array" aca="1" ref="BK110" ca="1">IFERROR(INDEX($M$3:$M$18,MATCH(1,($AM$3:$AM$18=$AR110&amp;$AQ110)*($J$3:$J$18=BK$3),0),0),"")</f>
        <v/>
      </c>
      <c r="BL110" s="157" t="str">
        <f t="array" aca="1" ref="BL110" ca="1">IFERROR(INDEX($K$3:$K$18,MATCH(1,($AM$3:$AM$18=$AR110&amp;$AQ110)*($J$3:$J$18=BL$3),0),0),"")</f>
        <v/>
      </c>
      <c r="BM110" s="159" t="str">
        <f t="array" aca="1" ref="BM110" ca="1">IFERROR(INDEX($I$3:$I$18,MATCH(1,($AM$3:$AM$18=$AR110&amp;$AQ110)*($J$3:$J$18=BM$3),0),0),"")</f>
        <v/>
      </c>
      <c r="BN110" s="157" t="str">
        <f t="array" aca="1" ref="BN110" ca="1">IFERROR(INDEX($L$3:$L$18,MATCH(1,($AM$3:$AM$18=$AR110&amp;$AQ110)*($J$3:$J$18=BN$3),0),0),"")</f>
        <v/>
      </c>
      <c r="BO110" s="157" t="str">
        <f t="array" aca="1" ref="BO110" ca="1">IFERROR(INDEX($M$3:$M$18,MATCH(1,($AM$3:$AM$18=$AR110&amp;$AQ110)*($J$3:$J$18=BO$3),0),0),"")</f>
        <v/>
      </c>
      <c r="BP110" s="157" t="str">
        <f t="array" aca="1" ref="BP110" ca="1">IFERROR(INDEX($K$3:$K$18,MATCH(1,($AM$3:$AM$18=$AR110&amp;$AQ110)*($J$3:$J$18=BP$3),0),0),"")</f>
        <v/>
      </c>
      <c r="BQ110" s="159" t="str">
        <f t="array" aca="1" ref="BQ110" ca="1">IFERROR(INDEX($I$3:$I$18,MATCH(1,($AM$3:$AM$18=$AR110&amp;$AQ110)*($J$3:$J$18=BQ$3),0),0),"")</f>
        <v/>
      </c>
      <c r="BR110" s="157" t="str">
        <f t="array" aca="1" ref="BR110" ca="1">IFERROR(INDEX($L$3:$L$18,MATCH(1,($AM$3:$AM$18=$AR110&amp;$AQ110)*($J$3:$J$18=BR$3),0),0),"")</f>
        <v/>
      </c>
      <c r="BS110" s="157" t="str">
        <f t="array" aca="1" ref="BS110" ca="1">IFERROR(INDEX($M$3:$M$18,MATCH(1,($AM$3:$AM$18=$AR110&amp;$AQ110)*($J$3:$J$18=BS$3),0),0),"")</f>
        <v/>
      </c>
      <c r="BT110" s="157" t="str">
        <f t="array" aca="1" ref="BT110" ca="1">IFERROR(INDEX($K$3:$K$18,MATCH(1,($AM$3:$AM$18=$AR110&amp;$AQ110)*($J$3:$J$18=BT$3),0),0),"")</f>
        <v/>
      </c>
      <c r="BU110" s="159" t="str">
        <f t="array" aca="1" ref="BU110" ca="1">IFERROR(INDEX($I$3:$I$18,MATCH(1,($AM$3:$AM$18=$AR110&amp;$AQ110)*($J$3:$J$18=BU$3),0),0),"")</f>
        <v/>
      </c>
      <c r="BV110" s="157" t="str">
        <f t="array" aca="1" ref="BV110" ca="1">IFERROR(INDEX($L$3:$L$18,MATCH(1,($AM$3:$AM$18=$AR110&amp;$AQ110)*($J$3:$J$18=BV$3),0),0),"")</f>
        <v/>
      </c>
      <c r="BW110" s="157" t="str">
        <f t="array" aca="1" ref="BW110" ca="1">IFERROR(INDEX($M$3:$M$18,MATCH(1,($AM$3:$AM$18=$AR110&amp;$AQ110)*($J$3:$J$18=BW$3),0),0),"")</f>
        <v/>
      </c>
      <c r="BX110" s="157" t="str">
        <f t="array" aca="1" ref="BX110" ca="1">IFERROR(INDEX($K$3:$K$18,MATCH(1,($AM$3:$AM$18=$AR110&amp;$AQ110)*($J$3:$J$18=BX$3),0),0),"")</f>
        <v/>
      </c>
      <c r="BY110" s="159" t="str">
        <f t="array" aca="1" ref="BY110" ca="1">IFERROR(INDEX($I$3:$I$18,MATCH(1,($AM$3:$AM$18=$AR110&amp;$AQ110)*($J$3:$J$18=BY$3),0),0),"")</f>
        <v/>
      </c>
      <c r="BZ110" s="157" t="str">
        <f t="array" aca="1" ref="BZ110" ca="1">IFERROR(INDEX($L$3:$L$18,MATCH(1,($AM$3:$AM$18=$AR110&amp;$AQ110)*($J$3:$J$18=BZ$3),0),0),"")</f>
        <v/>
      </c>
      <c r="CA110" s="157" t="str">
        <f t="array" aca="1" ref="CA110" ca="1">IFERROR(INDEX($M$3:$M$18,MATCH(1,($AM$3:$AM$18=$AR110&amp;$AQ110)*($J$3:$J$18=CA$3),0),0),"")</f>
        <v/>
      </c>
      <c r="CB110" s="157" t="str">
        <f t="array" ref="CB110">IFERROR(INDEX($S$3:$S$34,MATCH(1,($AN$3:$AN$34=$AR110&amp;$AQ110)*($R$3:$R$34=CB$3),0),0),"")</f>
        <v/>
      </c>
      <c r="CC110" s="159" t="str">
        <f t="array" ref="CC110">IFERROR(INDEX($Q$3:$Q$34,MATCH(1,($AN$3:$AN$34=$AR110&amp;$AQ110)*($R$3:$R$34=CC$3),0),0),"")</f>
        <v/>
      </c>
      <c r="CD110" s="157" t="str">
        <f t="array" ref="CD110">IFERROR(INDEX($T$3:$T$34,MATCH(1,($AN$3:$AN$34=$AR110&amp;$AQ110)*($R$3:$R$34=CD$3),0),0),"")</f>
        <v/>
      </c>
      <c r="CE110" s="157" t="str">
        <f t="array" ref="CE110">IFERROR(INDEX($U$3:$U$34,MATCH(1,($AN$3:$AN$34=$AR110&amp;$AQ110)*($R$3:$R$34=CE$3),0),0),"")</f>
        <v/>
      </c>
      <c r="CF110" s="157" t="str">
        <f t="array" ref="CF110">IFERROR(INDEX($S$3:$S$34,MATCH(1,($AN$3:$AN$34=$AR110&amp;$AQ110)*($R$3:$R$34=CF$3),0),0),"")</f>
        <v/>
      </c>
      <c r="CG110" s="159" t="str">
        <f t="array" ref="CG110">IFERROR(INDEX($Q$3:$Q$34,MATCH(1,($AN$3:$AN$34=$AR110&amp;$AQ110)*($R$3:$R$34=CG$3),0),0),"")</f>
        <v/>
      </c>
      <c r="CH110" s="157" t="str">
        <f t="array" ref="CH110">IFERROR(INDEX($T$3:$T$34,MATCH(1,($AN$3:$AN$34=$AR110&amp;$AQ110)*($R$3:$R$34=CH$3),0),0),"")</f>
        <v/>
      </c>
      <c r="CI110" s="157" t="str">
        <f t="array" ref="CI110">IFERROR(INDEX($U$3:$U$34,MATCH(1,($AN$3:$AN$34=$AR110&amp;$AQ110)*($R$3:$R$34=CI$3),0),0),"")</f>
        <v/>
      </c>
      <c r="CJ110" s="157" t="str">
        <f t="array" ref="CJ110">IFERROR(INDEX($S$3:$S$34,MATCH(1,($AN$3:$AN$34=$AR110&amp;$AQ110)*($R$3:$R$34=CJ$3),0),0),"")</f>
        <v/>
      </c>
      <c r="CK110" s="159" t="str">
        <f t="array" ref="CK110">IFERROR(INDEX($Q$3:$Q$34,MATCH(1,($AN$3:$AN$34=$AR110&amp;$AQ110)*($R$3:$R$34=CK$3),0),0),"")</f>
        <v/>
      </c>
      <c r="CL110" s="157" t="str">
        <f t="array" ref="CL110">IFERROR(INDEX($T$3:$T$34,MATCH(1,($AN$3:$AN$34=$AR110&amp;$AQ110)*($R$3:$R$34=CL$3),0),0),"")</f>
        <v/>
      </c>
      <c r="CM110" s="157" t="str">
        <f t="array" ref="CM110">IFERROR(INDEX($U$3:$U$34,MATCH(1,($AN$3:$AN$34=$AR110&amp;$AQ110)*($R$3:$R$34=CM$3),0),0),"")</f>
        <v/>
      </c>
      <c r="CN110" s="157" t="str">
        <f t="array" ref="CN110">IFERROR(INDEX($S$3:$S$34,MATCH(1,($AN$3:$AN$34=$AR110&amp;$AQ110)*($R$3:$R$34=CN$3),0),0),"")</f>
        <v/>
      </c>
      <c r="CO110" s="159" t="str">
        <f t="array" ref="CO110">IFERROR(INDEX($Q$3:$Q$34,MATCH(1,($AN$3:$AN$34=$AR110&amp;$AQ110)*($R$3:$R$34=CO$3),0),0),"")</f>
        <v/>
      </c>
      <c r="CP110" s="157" t="str">
        <f t="array" ref="CP110">IFERROR(INDEX($T$3:$T$34,MATCH(1,($AN$3:$AN$34=$AR110&amp;$AQ110)*($R$3:$R$34=CP$3),0),0),"")</f>
        <v/>
      </c>
      <c r="CQ110" s="157" t="str">
        <f t="array" ref="CQ110">IFERROR(INDEX($U$3:$U$34,MATCH(1,($AN$3:$AN$34=$AR110&amp;$AQ110)*($R$3:$R$34=CQ$3),0),0),"")</f>
        <v/>
      </c>
      <c r="CR110" s="157" t="str">
        <f t="array" ref="CR110">IFERROR(INDEX($S$3:$S$34,MATCH(1,($AN$3:$AN$34=$AR110&amp;$AQ110)*($R$3:$R$34=CR$3),0),0),"")</f>
        <v/>
      </c>
      <c r="CS110" s="159" t="str">
        <f t="array" ref="CS110">IFERROR(INDEX($Q$3:$Q$34,MATCH(1,($AN$3:$AN$34=$AR110&amp;$AQ110)*($R$3:$R$34=CS$3),0),0),"")</f>
        <v/>
      </c>
      <c r="CT110" s="157" t="str">
        <f t="array" ref="CT110">IFERROR(INDEX($T$3:$T$34,MATCH(1,($AN$3:$AN$34=$AR110&amp;$AQ110)*($R$3:$R$34=CT$3),0),0),"")</f>
        <v/>
      </c>
      <c r="CU110" s="157" t="str">
        <f t="array" ref="CU110">IFERROR(INDEX($U$3:$U$34,MATCH(1,($AN$3:$AN$34=$AR110&amp;$AQ110)*($R$3:$R$34=CU$3),0),0),"")</f>
        <v/>
      </c>
      <c r="CV110" s="157" t="str">
        <f t="array" ref="CV110">IFERROR(INDEX($S$3:$S$34,MATCH(1,($AN$3:$AN$34=$AR110&amp;$AQ110)*($R$3:$R$34=CV$3),0),0),"")</f>
        <v/>
      </c>
      <c r="CW110" s="159" t="str">
        <f t="array" ref="CW110">IFERROR(INDEX($Q$3:$Q$34,MATCH(1,($AN$3:$AN$34=$AR110&amp;$AQ110)*($R$3:$R$34=CW$3),0),0),"")</f>
        <v/>
      </c>
      <c r="CX110" s="157" t="str">
        <f t="array" ref="CX110">IFERROR(INDEX($T$3:$T$34,MATCH(1,($AN$3:$AN$34=$AR110&amp;$AQ110)*($R$3:$R$34=CX$3),0),0),"")</f>
        <v/>
      </c>
      <c r="CY110" s="157" t="str">
        <f t="array" ref="CY110">IFERROR(INDEX($U$3:$U$34,MATCH(1,($AN$3:$AN$34=$AR110&amp;$AQ110)*($R$3:$R$34=CY$3),0),0),"")</f>
        <v/>
      </c>
      <c r="CZ110" s="157" t="str">
        <f t="array" ref="CZ110">IFERROR(INDEX($S$3:$S$34,MATCH(1,($AN$3:$AN$34=$AR110&amp;$AQ110)*($R$3:$R$34=CZ$3),0),0),"")</f>
        <v/>
      </c>
      <c r="DA110" s="159" t="str">
        <f t="array" ref="DA110">IFERROR(INDEX($Q$3:$Q$34,MATCH(1,($AN$3:$AN$34=$AR110&amp;$AQ110)*($R$3:$R$34=DA$3),0),0),"")</f>
        <v/>
      </c>
      <c r="DB110" s="157" t="str">
        <f t="array" ref="DB110">IFERROR(INDEX($T$3:$T$34,MATCH(1,($AN$3:$AN$34=$AR110&amp;$AQ110)*($R$3:$R$34=DB$3),0),0),"")</f>
        <v/>
      </c>
      <c r="DC110" s="157" t="str">
        <f t="array" ref="DC110">IFERROR(INDEX($U$3:$U$34,MATCH(1,($AN$3:$AN$34=$AR110&amp;$AQ110)*($R$3:$R$34=DC$3),0),0),"")</f>
        <v/>
      </c>
      <c r="DD110" s="157" t="str">
        <f t="array" ref="DD110">IFERROR(INDEX($AA$3:$AA$66,MATCH(1,($AO$3:$AO$66=$AR110&amp;$AQ110)*($Z$3:$Z$66=DD$3),0),0),"")</f>
        <v/>
      </c>
      <c r="DE110" s="159" t="str">
        <f t="array" ref="DE110">IFERROR(INDEX($Y$3:$Y$66,MATCH(1,($AO$3:$AO$66=$AR110&amp;$AQ110)*($Z$3:$Z$66=DE$3),0),0),"")</f>
        <v/>
      </c>
      <c r="DF110" s="157" t="str">
        <f t="array" ref="DF110">IFERROR(INDEX($AB$3:$AB$66,MATCH(1,($AO$3:$AO$66=$AR110&amp;$AQ110)*($Z$3:$Z$66=DF$3),0),0),"")</f>
        <v/>
      </c>
      <c r="DG110" s="157" t="str">
        <f t="array" ref="DG110">IFERROR(INDEX($AC$3:$AC$66,MATCH(1,($AO$3:$AO$66=$AR110&amp;$AQ110)*($Z$3:$Z$66=DG$3),0),0),"")</f>
        <v/>
      </c>
      <c r="DH110" s="157" t="str">
        <f t="array" ref="DH110">IFERROR(INDEX($AA$3:$AA$66,MATCH(1,($AO$3:$AO$66=$AR110&amp;$AQ110)*($Z$3:$Z$66=DH$3),0),0),"")</f>
        <v/>
      </c>
      <c r="DI110" s="159" t="str">
        <f t="array" ref="DI110">IFERROR(INDEX($Y$3:$Y$66,MATCH(1,($AO$3:$AO$66=$AR110&amp;$AQ110)*($Z$3:$Z$66=DI$3),0),0),"")</f>
        <v/>
      </c>
      <c r="DJ110" s="157" t="str">
        <f t="array" ref="DJ110">IFERROR(INDEX($AB$3:$AB$66,MATCH(1,($AO$3:$AO$66=$AR110&amp;$AQ110)*($Z$3:$Z$66=DJ$3),0),0),"")</f>
        <v/>
      </c>
      <c r="DK110" s="157" t="str">
        <f t="array" ref="DK110">IFERROR(INDEX($AC$3:$AC$66,MATCH(1,($AO$3:$AO$66=$AR110&amp;$AQ110)*($Z$3:$Z$66=DK$3),0),0),"")</f>
        <v/>
      </c>
      <c r="DL110" s="157" t="str">
        <f t="array" ref="DL110">IFERROR(INDEX($AA$3:$AA$66,MATCH(1,($AO$3:$AO$66=$AR110&amp;$AQ110)*($Z$3:$Z$66=DL$3),0),0),"")</f>
        <v/>
      </c>
      <c r="DM110" s="159" t="str">
        <f t="array" ref="DM110">IFERROR(INDEX($Y$3:$Y$66,MATCH(1,($AO$3:$AO$66=$AR110&amp;$AQ110)*($Z$3:$Z$66=DM$3),0),0),"")</f>
        <v/>
      </c>
      <c r="DN110" s="157" t="str">
        <f t="array" ref="DN110">IFERROR(INDEX($AB$3:$AB$66,MATCH(1,($AO$3:$AO$66=$AR110&amp;$AQ110)*($Z$3:$Z$66=DN$3),0),0),"")</f>
        <v/>
      </c>
      <c r="DO110" s="157" t="str">
        <f t="array" ref="DO110">IFERROR(INDEX($AC$3:$AC$66,MATCH(1,($AO$3:$AO$66=$AR110&amp;$AQ110)*($Z$3:$Z$66=DO$3),0),0),"")</f>
        <v/>
      </c>
      <c r="DP110" s="157" t="str">
        <f t="array" ref="DP110">IFERROR(INDEX($AA$3:$AA$66,MATCH(1,($AO$3:$AO$66=$AR110&amp;$AQ110)*($Z$3:$Z$66=DP$3),0),0),"")</f>
        <v/>
      </c>
      <c r="DQ110" s="159" t="str">
        <f t="array" ref="DQ110">IFERROR(INDEX($Y$3:$Y$66,MATCH(1,($AO$3:$AO$66=$AR110&amp;$AQ110)*($Z$3:$Z$66=DQ$3),0),0),"")</f>
        <v/>
      </c>
      <c r="DR110" s="157" t="str">
        <f t="array" ref="DR110">IFERROR(INDEX($AB$3:$AB$66,MATCH(1,($AO$3:$AO$66=$AR110&amp;$AQ110)*($Z$3:$Z$66=DR$3),0),0),"")</f>
        <v/>
      </c>
      <c r="DS110" s="157" t="str">
        <f t="array" ref="DS110">IFERROR(INDEX($AC$3:$AC$66,MATCH(1,($AO$3:$AO$66=$AR110&amp;$AQ110)*($Z$3:$Z$66=DS$3),0),0),"")</f>
        <v/>
      </c>
      <c r="DT110" s="157" t="str">
        <f t="array" ref="DT110">IFERROR(INDEX($AA$3:$AA$66,MATCH(1,($AO$3:$AO$66=$AR110&amp;$AQ110)*($Z$3:$Z$66=DT$3),0),0),"")</f>
        <v/>
      </c>
      <c r="DU110" s="159" t="str">
        <f t="array" ref="DU110">IFERROR(INDEX($Y$3:$Y$66,MATCH(1,($AO$3:$AO$66=$AR110&amp;$AQ110)*($Z$3:$Z$66=DU$3),0),0),"")</f>
        <v/>
      </c>
      <c r="DV110" s="157" t="str">
        <f t="array" ref="DV110">IFERROR(INDEX($AB$3:$AB$66,MATCH(1,($AO$3:$AO$66=$AR110&amp;$AQ110)*($Z$3:$Z$66=DV$3),0),0),"")</f>
        <v/>
      </c>
      <c r="DW110" s="157" t="str">
        <f t="array" ref="DW110">IFERROR(INDEX($AC$3:$AC$66,MATCH(1,($AO$3:$AO$66=$AR110&amp;$AQ110)*($Z$3:$Z$66=DW$3),0),0),"")</f>
        <v/>
      </c>
      <c r="DX110" s="157" t="str">
        <f t="array" ref="DX110">IFERROR(INDEX($AA$3:$AA$66,MATCH(1,($AO$3:$AO$66=$AR110&amp;$AQ110)*($Z$3:$Z$66=DX$3),0),0),"")</f>
        <v/>
      </c>
      <c r="DY110" s="159" t="str">
        <f t="array" ref="DY110">IFERROR(INDEX($Y$3:$Y$66,MATCH(1,($AO$3:$AO$66=$AR110&amp;$AQ110)*($Z$3:$Z$66=DY$3),0),0),"")</f>
        <v/>
      </c>
      <c r="DZ110" s="157" t="str">
        <f t="array" ref="DZ110">IFERROR(INDEX($AB$3:$AB$66,MATCH(1,($AO$3:$AO$66=$AR110&amp;$AQ110)*($Z$3:$Z$66=DZ$3),0),0),"")</f>
        <v/>
      </c>
      <c r="EA110" s="157" t="str">
        <f t="array" ref="EA110">IFERROR(INDEX($AC$3:$AC$66,MATCH(1,($AO$3:$AO$66=$AR110&amp;$AQ110)*($Z$3:$Z$66=EA$3),0),0),"")</f>
        <v/>
      </c>
      <c r="EB110" s="157" t="str">
        <f t="array" ref="EB110">IFERROR(INDEX($AA$3:$AA$66,MATCH(1,($AO$3:$AO$66=$AR110&amp;$AQ110)*($Z$3:$Z$66=EB$3),0),0),"")</f>
        <v/>
      </c>
      <c r="EC110" s="159" t="str">
        <f t="array" ref="EC110">IFERROR(INDEX($Y$3:$Y$66,MATCH(1,($AO$3:$AO$66=$AR110&amp;$AQ110)*($Z$3:$Z$66=EC$3),0),0),"")</f>
        <v/>
      </c>
      <c r="ED110" s="157" t="str">
        <f t="array" ref="ED110">IFERROR(INDEX($AB$3:$AB$66,MATCH(1,($AO$3:$AO$66=$AR110&amp;$AQ110)*($Z$3:$Z$66=ED$3),0),0),"")</f>
        <v/>
      </c>
      <c r="EE110" s="157" t="str">
        <f t="array" ref="EE110">IFERROR(INDEX($AC$3:$AC$66,MATCH(1,($AO$3:$AO$66=$AR110&amp;$AQ110)*($Z$3:$Z$66=EE$3),0),0),"")</f>
        <v/>
      </c>
      <c r="EF110" s="157" t="str">
        <f t="array" ref="EF110">IFERROR(INDEX($AI$3:$AI$130,MATCH(1,($AP$3:$AP$130=$AR110&amp;$AQ110)*($AH$3:$AH$130=EF$3),0),0),"")</f>
        <v/>
      </c>
      <c r="EG110" s="159" t="str">
        <f t="array" ref="EG110">IFERROR(INDEX($AG$3:$AG$130,MATCH(1,($AP$3:$AP$130=$AR110&amp;$AQ110)*($AH$3:$AH$130=EG$3),0),0),"")</f>
        <v/>
      </c>
      <c r="EH110" s="157" t="str">
        <f t="array" ref="EH110">IFERROR(INDEX($AJ$3:$AJ$130,MATCH(1,($AP$3:$AP$130=$AR110&amp;$AQ110)*($AH$3:$AH$130=EH$3),0),0),"")</f>
        <v/>
      </c>
      <c r="EI110" s="157" t="str">
        <f t="array" ref="EI110">IFERROR(INDEX($AK$3:$AK$130,MATCH(1,($AP$3:$AP$130=$AR110&amp;$AQ110)*($AH$3:$AH$130=EI$3),0),0),"")</f>
        <v/>
      </c>
      <c r="EJ110" s="157" t="str">
        <f t="array" ref="EJ110">IFERROR(INDEX($AI$3:$AI$130,MATCH(1,($AP$3:$AP$130=$AR110&amp;$AQ110)*($AH$3:$AH$130=EJ$3),0),0),"")</f>
        <v/>
      </c>
      <c r="EK110" s="159" t="str">
        <f t="array" ref="EK110">IFERROR(INDEX($AG$3:$AG$130,MATCH(1,($AP$3:$AP$130=$AR110&amp;$AQ110)*($AH$3:$AH$130=EK$3),0),0),"")</f>
        <v/>
      </c>
      <c r="EL110" s="157" t="str">
        <f t="array" ref="EL110">IFERROR(INDEX($AJ$3:$AJ$130,MATCH(1,($AP$3:$AP$130=$AR110&amp;$AQ110)*($AH$3:$AH$130=EL$3),0),0),"")</f>
        <v/>
      </c>
      <c r="EM110" s="157" t="str">
        <f t="array" ref="EM110">IFERROR(INDEX($AK$3:$AK$130,MATCH(1,($AP$3:$AP$130=$AR110&amp;$AQ110)*($AH$3:$AH$130=EM$3),0),0),"")</f>
        <v/>
      </c>
      <c r="EN110" s="157" t="str">
        <f t="array" ref="EN110">IFERROR(INDEX($AI$3:$AI$130,MATCH(1,($AP$3:$AP$130=$AR110&amp;$AQ110)*($AH$3:$AH$130=EN$3),0),0),"")</f>
        <v/>
      </c>
      <c r="EO110" s="159" t="str">
        <f t="array" ref="EO110">IFERROR(INDEX($AG$3:$AG$130,MATCH(1,($AP$3:$AP$130=$AR110&amp;$AQ110)*($AH$3:$AH$130=EO$3),0),0),"")</f>
        <v/>
      </c>
      <c r="EP110" s="157" t="str">
        <f t="array" ref="EP110">IFERROR(INDEX($AJ$3:$AJ$130,MATCH(1,($AP$3:$AP$130=$AR110&amp;$AQ110)*($AH$3:$AH$130=EP$3),0),0),"")</f>
        <v/>
      </c>
      <c r="EQ110" s="157" t="str">
        <f t="array" ref="EQ110">IFERROR(INDEX($AK$3:$AK$130,MATCH(1,($AP$3:$AP$130=$AR110&amp;$AQ110)*($AH$3:$AH$130=EQ$3),0),0),"")</f>
        <v/>
      </c>
      <c r="ER110" s="157" t="str">
        <f t="array" ref="ER110">IFERROR(INDEX($AI$3:$AI$130,MATCH(1,($AP$3:$AP$130=$AR110&amp;$AQ110)*($AH$3:$AH$130=ER$3),0),0),"")</f>
        <v/>
      </c>
      <c r="ES110" s="159" t="str">
        <f t="array" ref="ES110">IFERROR(INDEX($AG$3:$AG$130,MATCH(1,($AP$3:$AP$130=$AR110&amp;$AQ110)*($AH$3:$AH$130=ES$3),0),0),"")</f>
        <v/>
      </c>
      <c r="ET110" s="157" t="str">
        <f t="array" ref="ET110">IFERROR(INDEX($AJ$3:$AJ$130,MATCH(1,($AP$3:$AP$130=$AR110&amp;$AQ110)*($AH$3:$AH$130=ET$3),0),0),"")</f>
        <v/>
      </c>
      <c r="EU110" s="157" t="str">
        <f t="array" ref="EU110">IFERROR(INDEX($AK$3:$AK$130,MATCH(1,($AP$3:$AP$130=$AR110&amp;$AQ110)*($AH$3:$AH$130=EU$3),0),0),"")</f>
        <v/>
      </c>
      <c r="EV110" s="157" t="str">
        <f t="array" ref="EV110">IFERROR(INDEX($AI$3:$AI$130,MATCH(1,($AP$3:$AP$130=$AR110&amp;$AQ110)*($AH$3:$AH$130=EV$3),0),0),"")</f>
        <v/>
      </c>
      <c r="EW110" s="159" t="str">
        <f t="array" ref="EW110">IFERROR(INDEX($AG$3:$AG$130,MATCH(1,($AP$3:$AP$130=$AR110&amp;$AQ110)*($AH$3:$AH$130=EW$3),0),0),"")</f>
        <v/>
      </c>
      <c r="EX110" s="157" t="str">
        <f t="array" ref="EX110">IFERROR(INDEX($AJ$3:$AJ$130,MATCH(1,($AP$3:$AP$130=$AR110&amp;$AQ110)*($AH$3:$AH$130=EX$3),0),0),"")</f>
        <v/>
      </c>
      <c r="EY110" s="157" t="str">
        <f t="array" ref="EY110">IFERROR(INDEX($AK$3:$AK$130,MATCH(1,($AP$3:$AP$130=$AR110&amp;$AQ110)*($AH$3:$AH$130=EY$3),0),0),"")</f>
        <v/>
      </c>
      <c r="EZ110" s="157" t="str">
        <f t="array" ref="EZ110">IFERROR(INDEX($AI$3:$AI$130,MATCH(1,($AP$3:$AP$130=$AR110&amp;$AQ110)*($AH$3:$AH$130=EZ$3),0),0),"")</f>
        <v/>
      </c>
      <c r="FA110" s="159" t="str">
        <f t="array" ref="FA110">IFERROR(INDEX($AG$3:$AG$130,MATCH(1,($AP$3:$AP$130=$AR110&amp;$AQ110)*($AH$3:$AH$130=FA$3),0),0),"")</f>
        <v/>
      </c>
      <c r="FB110" s="157" t="str">
        <f t="array" ref="FB110">IFERROR(INDEX($AJ$3:$AJ$130,MATCH(1,($AP$3:$AP$130=$AR110&amp;$AQ110)*($AH$3:$AH$130=FB$3),0),0),"")</f>
        <v/>
      </c>
      <c r="FC110" s="157" t="str">
        <f t="array" ref="FC110">IFERROR(INDEX($AK$3:$AK$130,MATCH(1,($AP$3:$AP$130=$AR110&amp;$AQ110)*($AH$3:$AH$130=FC$3),0),0),"")</f>
        <v/>
      </c>
      <c r="FD110" s="157" t="str">
        <f t="array" ref="FD110">IFERROR(INDEX($AI$3:$AI$130,MATCH(1,($AP$3:$AP$130=$AR110&amp;$AQ110)*($AH$3:$AH$130=FD$3),0),0),"")</f>
        <v/>
      </c>
      <c r="FE110" s="159" t="str">
        <f t="array" ref="FE110">IFERROR(INDEX($AG$3:$AG$130,MATCH(1,($AP$3:$AP$130=$AR110&amp;$AQ110)*($AH$3:$AH$130=FE$3),0),0),"")</f>
        <v/>
      </c>
      <c r="FF110" s="157" t="str">
        <f t="array" ref="FF110">IFERROR(INDEX($AJ$3:$AJ$130,MATCH(1,($AP$3:$AP$130=$AR110&amp;$AQ110)*($AH$3:$AH$130=FF$3),0),0),"")</f>
        <v/>
      </c>
      <c r="FG110" s="157" t="str">
        <f t="array" ref="FG110">IFERROR(INDEX($AK$3:$AK$130,MATCH(1,($AP$3:$AP$130=$AR110&amp;$AQ110)*($AH$3:$AH$130=FG$3),0),0),"")</f>
        <v/>
      </c>
    </row>
    <row r="111" spans="2:163" ht="13.8" x14ac:dyDescent="0.25">
      <c r="B111" s="155">
        <f>dummy1!O117</f>
        <v>109</v>
      </c>
      <c r="C111" s="156">
        <f>dummy1!P117</f>
        <v>42041</v>
      </c>
      <c r="D111" s="157">
        <f>dummy1!Q117</f>
        <v>0.79166666666666674</v>
      </c>
      <c r="E111" s="155" t="str">
        <f>dummy1!R117</f>
        <v>Court 13</v>
      </c>
      <c r="AE111" s="156"/>
      <c r="AF111" s="156"/>
      <c r="AG111" s="155" t="str">
        <f t="shared" si="71"/>
        <v/>
      </c>
      <c r="AH111" s="155" t="str">
        <f t="shared" si="72"/>
        <v/>
      </c>
      <c r="AI111" s="155" t="str">
        <f t="shared" si="73"/>
        <v/>
      </c>
      <c r="AJ111" s="155" t="str">
        <f t="shared" si="74"/>
        <v/>
      </c>
      <c r="AK111" s="155" t="str">
        <f t="shared" si="75"/>
        <v/>
      </c>
      <c r="AL111" s="154">
        <f>IF(dummy1!B118=dummy1!B117,IF(dummy1!C118&gt;1,AL110,AL110+1),1)</f>
        <v>3</v>
      </c>
      <c r="AP111" s="155" t="str">
        <f t="shared" si="76"/>
        <v>3Court 13</v>
      </c>
      <c r="AQ111" s="155" t="str">
        <f t="shared" si="87"/>
        <v>Court 14</v>
      </c>
      <c r="AR111" s="155">
        <f t="shared" si="91"/>
        <v>3</v>
      </c>
      <c r="AS111" s="155">
        <f t="shared" ca="1" si="78"/>
        <v>14</v>
      </c>
      <c r="AT111" s="155">
        <f t="shared" ca="1" si="79"/>
        <v>0</v>
      </c>
      <c r="AU111" s="155">
        <f t="shared" ca="1" si="80"/>
        <v>0</v>
      </c>
      <c r="AV111" s="155">
        <f t="shared" ca="1" si="81"/>
        <v>0</v>
      </c>
      <c r="AW111" s="155">
        <f t="shared" ca="1" si="82"/>
        <v>0</v>
      </c>
      <c r="AX111" s="155">
        <f t="shared" ca="1" si="83"/>
        <v>0</v>
      </c>
      <c r="AY111" s="155">
        <f t="shared" ca="1" si="84"/>
        <v>0</v>
      </c>
      <c r="AZ111" s="157" t="str">
        <f t="array" aca="1" ref="AZ111" ca="1">IFERROR(INDEX($K$3:$K$18,MATCH(1,($AM$3:$AM$18=$AR111&amp;$AQ111)*($J$3:$J$18=AZ$3),0),0),"")</f>
        <v/>
      </c>
      <c r="BA111" s="159" t="str">
        <f t="array" aca="1" ref="BA111" ca="1">IFERROR(INDEX($I$3:$I$18,MATCH(1,($AM$3:$AM$18=$AR111&amp;$AQ111)*($J$3:$J$18=BA$3),0),0),"")</f>
        <v/>
      </c>
      <c r="BB111" s="157" t="str">
        <f t="array" aca="1" ref="BB111" ca="1">IFERROR(INDEX($L$3:$L$18,MATCH(1,($AM$3:$AM$18=$AR111&amp;$AQ111)*($J$3:$J$18=BB$3),0),0),"")</f>
        <v/>
      </c>
      <c r="BC111" s="157" t="str">
        <f t="array" aca="1" ref="BC111" ca="1">IFERROR(INDEX($M$3:$M$18,MATCH(1,($AM$3:$AM$18=$AR111&amp;$AQ111)*($J$3:$J$18=BC$3),0),0),"")</f>
        <v/>
      </c>
      <c r="BD111" s="157" t="str">
        <f t="array" aca="1" ref="BD111" ca="1">IFERROR(INDEX($K$3:$K$18,MATCH(1,($AM$3:$AM$18=$AR111&amp;$AQ111)*($J$3:$J$18=BD$3),0),0),"")</f>
        <v/>
      </c>
      <c r="BE111" s="159" t="str">
        <f t="array" aca="1" ref="BE111" ca="1">IFERROR(INDEX($I$3:$I$18,MATCH(1,($AM$3:$AM$18=$AR111&amp;$AQ111)*($J$3:$J$18=BE$3),0),0),"")</f>
        <v/>
      </c>
      <c r="BF111" s="157" t="str">
        <f t="array" aca="1" ref="BF111" ca="1">IFERROR(INDEX($L$3:$L$18,MATCH(1,($AM$3:$AM$18=$AR111&amp;$AQ111)*($J$3:$J$18=BF$3),0),0),"")</f>
        <v/>
      </c>
      <c r="BG111" s="157" t="str">
        <f t="array" aca="1" ref="BG111" ca="1">IFERROR(INDEX($M$3:$M$18,MATCH(1,($AM$3:$AM$18=$AR111&amp;$AQ111)*($J$3:$J$18=BG$3),0),0),"")</f>
        <v/>
      </c>
      <c r="BH111" s="157" t="str">
        <f t="array" aca="1" ref="BH111" ca="1">IFERROR(INDEX($K$3:$K$18,MATCH(1,($AM$3:$AM$18=$AR111&amp;$AQ111)*($J$3:$J$18=BH$3),0),0),"")</f>
        <v/>
      </c>
      <c r="BI111" s="159" t="str">
        <f t="array" aca="1" ref="BI111" ca="1">IFERROR(INDEX($I$3:$I$18,MATCH(1,($AM$3:$AM$18=$AR111&amp;$AQ111)*($J$3:$J$18=BI$3),0),0),"")</f>
        <v/>
      </c>
      <c r="BJ111" s="157" t="str">
        <f t="array" aca="1" ref="BJ111" ca="1">IFERROR(INDEX($L$3:$L$18,MATCH(1,($AM$3:$AM$18=$AR111&amp;$AQ111)*($J$3:$J$18=BJ$3),0),0),"")</f>
        <v/>
      </c>
      <c r="BK111" s="157" t="str">
        <f t="array" aca="1" ref="BK111" ca="1">IFERROR(INDEX($M$3:$M$18,MATCH(1,($AM$3:$AM$18=$AR111&amp;$AQ111)*($J$3:$J$18=BK$3),0),0),"")</f>
        <v/>
      </c>
      <c r="BL111" s="157" t="str">
        <f t="array" aca="1" ref="BL111" ca="1">IFERROR(INDEX($K$3:$K$18,MATCH(1,($AM$3:$AM$18=$AR111&amp;$AQ111)*($J$3:$J$18=BL$3),0),0),"")</f>
        <v/>
      </c>
      <c r="BM111" s="159" t="str">
        <f t="array" aca="1" ref="BM111" ca="1">IFERROR(INDEX($I$3:$I$18,MATCH(1,($AM$3:$AM$18=$AR111&amp;$AQ111)*($J$3:$J$18=BM$3),0),0),"")</f>
        <v/>
      </c>
      <c r="BN111" s="157" t="str">
        <f t="array" aca="1" ref="BN111" ca="1">IFERROR(INDEX($L$3:$L$18,MATCH(1,($AM$3:$AM$18=$AR111&amp;$AQ111)*($J$3:$J$18=BN$3),0),0),"")</f>
        <v/>
      </c>
      <c r="BO111" s="157" t="str">
        <f t="array" aca="1" ref="BO111" ca="1">IFERROR(INDEX($M$3:$M$18,MATCH(1,($AM$3:$AM$18=$AR111&amp;$AQ111)*($J$3:$J$18=BO$3),0),0),"")</f>
        <v/>
      </c>
      <c r="BP111" s="157" t="str">
        <f t="array" aca="1" ref="BP111" ca="1">IFERROR(INDEX($K$3:$K$18,MATCH(1,($AM$3:$AM$18=$AR111&amp;$AQ111)*($J$3:$J$18=BP$3),0),0),"")</f>
        <v/>
      </c>
      <c r="BQ111" s="159" t="str">
        <f t="array" aca="1" ref="BQ111" ca="1">IFERROR(INDEX($I$3:$I$18,MATCH(1,($AM$3:$AM$18=$AR111&amp;$AQ111)*($J$3:$J$18=BQ$3),0),0),"")</f>
        <v/>
      </c>
      <c r="BR111" s="157" t="str">
        <f t="array" aca="1" ref="BR111" ca="1">IFERROR(INDEX($L$3:$L$18,MATCH(1,($AM$3:$AM$18=$AR111&amp;$AQ111)*($J$3:$J$18=BR$3),0),0),"")</f>
        <v/>
      </c>
      <c r="BS111" s="157" t="str">
        <f t="array" aca="1" ref="BS111" ca="1">IFERROR(INDEX($M$3:$M$18,MATCH(1,($AM$3:$AM$18=$AR111&amp;$AQ111)*($J$3:$J$18=BS$3),0),0),"")</f>
        <v/>
      </c>
      <c r="BT111" s="157" t="str">
        <f t="array" aca="1" ref="BT111" ca="1">IFERROR(INDEX($K$3:$K$18,MATCH(1,($AM$3:$AM$18=$AR111&amp;$AQ111)*($J$3:$J$18=BT$3),0),0),"")</f>
        <v/>
      </c>
      <c r="BU111" s="159" t="str">
        <f t="array" aca="1" ref="BU111" ca="1">IFERROR(INDEX($I$3:$I$18,MATCH(1,($AM$3:$AM$18=$AR111&amp;$AQ111)*($J$3:$J$18=BU$3),0),0),"")</f>
        <v/>
      </c>
      <c r="BV111" s="157" t="str">
        <f t="array" aca="1" ref="BV111" ca="1">IFERROR(INDEX($L$3:$L$18,MATCH(1,($AM$3:$AM$18=$AR111&amp;$AQ111)*($J$3:$J$18=BV$3),0),0),"")</f>
        <v/>
      </c>
      <c r="BW111" s="157" t="str">
        <f t="array" aca="1" ref="BW111" ca="1">IFERROR(INDEX($M$3:$M$18,MATCH(1,($AM$3:$AM$18=$AR111&amp;$AQ111)*($J$3:$J$18=BW$3),0),0),"")</f>
        <v/>
      </c>
      <c r="BX111" s="157" t="str">
        <f t="array" aca="1" ref="BX111" ca="1">IFERROR(INDEX($K$3:$K$18,MATCH(1,($AM$3:$AM$18=$AR111&amp;$AQ111)*($J$3:$J$18=BX$3),0),0),"")</f>
        <v/>
      </c>
      <c r="BY111" s="159" t="str">
        <f t="array" aca="1" ref="BY111" ca="1">IFERROR(INDEX($I$3:$I$18,MATCH(1,($AM$3:$AM$18=$AR111&amp;$AQ111)*($J$3:$J$18=BY$3),0),0),"")</f>
        <v/>
      </c>
      <c r="BZ111" s="157" t="str">
        <f t="array" aca="1" ref="BZ111" ca="1">IFERROR(INDEX($L$3:$L$18,MATCH(1,($AM$3:$AM$18=$AR111&amp;$AQ111)*($J$3:$J$18=BZ$3),0),0),"")</f>
        <v/>
      </c>
      <c r="CA111" s="157" t="str">
        <f t="array" aca="1" ref="CA111" ca="1">IFERROR(INDEX($M$3:$M$18,MATCH(1,($AM$3:$AM$18=$AR111&amp;$AQ111)*($J$3:$J$18=CA$3),0),0),"")</f>
        <v/>
      </c>
      <c r="CB111" s="157" t="str">
        <f t="array" ref="CB111">IFERROR(INDEX($S$3:$S$34,MATCH(1,($AN$3:$AN$34=$AR111&amp;$AQ111)*($R$3:$R$34=CB$3),0),0),"")</f>
        <v/>
      </c>
      <c r="CC111" s="159" t="str">
        <f t="array" ref="CC111">IFERROR(INDEX($Q$3:$Q$34,MATCH(1,($AN$3:$AN$34=$AR111&amp;$AQ111)*($R$3:$R$34=CC$3),0),0),"")</f>
        <v/>
      </c>
      <c r="CD111" s="157" t="str">
        <f t="array" ref="CD111">IFERROR(INDEX($T$3:$T$34,MATCH(1,($AN$3:$AN$34=$AR111&amp;$AQ111)*($R$3:$R$34=CD$3),0),0),"")</f>
        <v/>
      </c>
      <c r="CE111" s="157" t="str">
        <f t="array" ref="CE111">IFERROR(INDEX($U$3:$U$34,MATCH(1,($AN$3:$AN$34=$AR111&amp;$AQ111)*($R$3:$R$34=CE$3),0),0),"")</f>
        <v/>
      </c>
      <c r="CF111" s="157" t="str">
        <f t="array" ref="CF111">IFERROR(INDEX($S$3:$S$34,MATCH(1,($AN$3:$AN$34=$AR111&amp;$AQ111)*($R$3:$R$34=CF$3),0),0),"")</f>
        <v/>
      </c>
      <c r="CG111" s="159" t="str">
        <f t="array" ref="CG111">IFERROR(INDEX($Q$3:$Q$34,MATCH(1,($AN$3:$AN$34=$AR111&amp;$AQ111)*($R$3:$R$34=CG$3),0),0),"")</f>
        <v/>
      </c>
      <c r="CH111" s="157" t="str">
        <f t="array" ref="CH111">IFERROR(INDEX($T$3:$T$34,MATCH(1,($AN$3:$AN$34=$AR111&amp;$AQ111)*($R$3:$R$34=CH$3),0),0),"")</f>
        <v/>
      </c>
      <c r="CI111" s="157" t="str">
        <f t="array" ref="CI111">IFERROR(INDEX($U$3:$U$34,MATCH(1,($AN$3:$AN$34=$AR111&amp;$AQ111)*($R$3:$R$34=CI$3),0),0),"")</f>
        <v/>
      </c>
      <c r="CJ111" s="157" t="str">
        <f t="array" ref="CJ111">IFERROR(INDEX($S$3:$S$34,MATCH(1,($AN$3:$AN$34=$AR111&amp;$AQ111)*($R$3:$R$34=CJ$3),0),0),"")</f>
        <v/>
      </c>
      <c r="CK111" s="159" t="str">
        <f t="array" ref="CK111">IFERROR(INDEX($Q$3:$Q$34,MATCH(1,($AN$3:$AN$34=$AR111&amp;$AQ111)*($R$3:$R$34=CK$3),0),0),"")</f>
        <v/>
      </c>
      <c r="CL111" s="157" t="str">
        <f t="array" ref="CL111">IFERROR(INDEX($T$3:$T$34,MATCH(1,($AN$3:$AN$34=$AR111&amp;$AQ111)*($R$3:$R$34=CL$3),0),0),"")</f>
        <v/>
      </c>
      <c r="CM111" s="157" t="str">
        <f t="array" ref="CM111">IFERROR(INDEX($U$3:$U$34,MATCH(1,($AN$3:$AN$34=$AR111&amp;$AQ111)*($R$3:$R$34=CM$3),0),0),"")</f>
        <v/>
      </c>
      <c r="CN111" s="157" t="str">
        <f t="array" ref="CN111">IFERROR(INDEX($S$3:$S$34,MATCH(1,($AN$3:$AN$34=$AR111&amp;$AQ111)*($R$3:$R$34=CN$3),0),0),"")</f>
        <v/>
      </c>
      <c r="CO111" s="159" t="str">
        <f t="array" ref="CO111">IFERROR(INDEX($Q$3:$Q$34,MATCH(1,($AN$3:$AN$34=$AR111&amp;$AQ111)*($R$3:$R$34=CO$3),0),0),"")</f>
        <v/>
      </c>
      <c r="CP111" s="157" t="str">
        <f t="array" ref="CP111">IFERROR(INDEX($T$3:$T$34,MATCH(1,($AN$3:$AN$34=$AR111&amp;$AQ111)*($R$3:$R$34=CP$3),0),0),"")</f>
        <v/>
      </c>
      <c r="CQ111" s="157" t="str">
        <f t="array" ref="CQ111">IFERROR(INDEX($U$3:$U$34,MATCH(1,($AN$3:$AN$34=$AR111&amp;$AQ111)*($R$3:$R$34=CQ$3),0),0),"")</f>
        <v/>
      </c>
      <c r="CR111" s="157" t="str">
        <f t="array" ref="CR111">IFERROR(INDEX($S$3:$S$34,MATCH(1,($AN$3:$AN$34=$AR111&amp;$AQ111)*($R$3:$R$34=CR$3),0),0),"")</f>
        <v/>
      </c>
      <c r="CS111" s="159" t="str">
        <f t="array" ref="CS111">IFERROR(INDEX($Q$3:$Q$34,MATCH(1,($AN$3:$AN$34=$AR111&amp;$AQ111)*($R$3:$R$34=CS$3),0),0),"")</f>
        <v/>
      </c>
      <c r="CT111" s="157" t="str">
        <f t="array" ref="CT111">IFERROR(INDEX($T$3:$T$34,MATCH(1,($AN$3:$AN$34=$AR111&amp;$AQ111)*($R$3:$R$34=CT$3),0),0),"")</f>
        <v/>
      </c>
      <c r="CU111" s="157" t="str">
        <f t="array" ref="CU111">IFERROR(INDEX($U$3:$U$34,MATCH(1,($AN$3:$AN$34=$AR111&amp;$AQ111)*($R$3:$R$34=CU$3),0),0),"")</f>
        <v/>
      </c>
      <c r="CV111" s="157" t="str">
        <f t="array" ref="CV111">IFERROR(INDEX($S$3:$S$34,MATCH(1,($AN$3:$AN$34=$AR111&amp;$AQ111)*($R$3:$R$34=CV$3),0),0),"")</f>
        <v/>
      </c>
      <c r="CW111" s="159" t="str">
        <f t="array" ref="CW111">IFERROR(INDEX($Q$3:$Q$34,MATCH(1,($AN$3:$AN$34=$AR111&amp;$AQ111)*($R$3:$R$34=CW$3),0),0),"")</f>
        <v/>
      </c>
      <c r="CX111" s="157" t="str">
        <f t="array" ref="CX111">IFERROR(INDEX($T$3:$T$34,MATCH(1,($AN$3:$AN$34=$AR111&amp;$AQ111)*($R$3:$R$34=CX$3),0),0),"")</f>
        <v/>
      </c>
      <c r="CY111" s="157" t="str">
        <f t="array" ref="CY111">IFERROR(INDEX($U$3:$U$34,MATCH(1,($AN$3:$AN$34=$AR111&amp;$AQ111)*($R$3:$R$34=CY$3),0),0),"")</f>
        <v/>
      </c>
      <c r="CZ111" s="157" t="str">
        <f t="array" ref="CZ111">IFERROR(INDEX($S$3:$S$34,MATCH(1,($AN$3:$AN$34=$AR111&amp;$AQ111)*($R$3:$R$34=CZ$3),0),0),"")</f>
        <v/>
      </c>
      <c r="DA111" s="159" t="str">
        <f t="array" ref="DA111">IFERROR(INDEX($Q$3:$Q$34,MATCH(1,($AN$3:$AN$34=$AR111&amp;$AQ111)*($R$3:$R$34=DA$3),0),0),"")</f>
        <v/>
      </c>
      <c r="DB111" s="157" t="str">
        <f t="array" ref="DB111">IFERROR(INDEX($T$3:$T$34,MATCH(1,($AN$3:$AN$34=$AR111&amp;$AQ111)*($R$3:$R$34=DB$3),0),0),"")</f>
        <v/>
      </c>
      <c r="DC111" s="157" t="str">
        <f t="array" ref="DC111">IFERROR(INDEX($U$3:$U$34,MATCH(1,($AN$3:$AN$34=$AR111&amp;$AQ111)*($R$3:$R$34=DC$3),0),0),"")</f>
        <v/>
      </c>
      <c r="DD111" s="157" t="str">
        <f t="array" ref="DD111">IFERROR(INDEX($AA$3:$AA$66,MATCH(1,($AO$3:$AO$66=$AR111&amp;$AQ111)*($Z$3:$Z$66=DD$3),0),0),"")</f>
        <v/>
      </c>
      <c r="DE111" s="159" t="str">
        <f t="array" ref="DE111">IFERROR(INDEX($Y$3:$Y$66,MATCH(1,($AO$3:$AO$66=$AR111&amp;$AQ111)*($Z$3:$Z$66=DE$3),0),0),"")</f>
        <v/>
      </c>
      <c r="DF111" s="157" t="str">
        <f t="array" ref="DF111">IFERROR(INDEX($AB$3:$AB$66,MATCH(1,($AO$3:$AO$66=$AR111&amp;$AQ111)*($Z$3:$Z$66=DF$3),0),0),"")</f>
        <v/>
      </c>
      <c r="DG111" s="157" t="str">
        <f t="array" ref="DG111">IFERROR(INDEX($AC$3:$AC$66,MATCH(1,($AO$3:$AO$66=$AR111&amp;$AQ111)*($Z$3:$Z$66=DG$3),0),0),"")</f>
        <v/>
      </c>
      <c r="DH111" s="157" t="str">
        <f t="array" ref="DH111">IFERROR(INDEX($AA$3:$AA$66,MATCH(1,($AO$3:$AO$66=$AR111&amp;$AQ111)*($Z$3:$Z$66=DH$3),0),0),"")</f>
        <v/>
      </c>
      <c r="DI111" s="159" t="str">
        <f t="array" ref="DI111">IFERROR(INDEX($Y$3:$Y$66,MATCH(1,($AO$3:$AO$66=$AR111&amp;$AQ111)*($Z$3:$Z$66=DI$3),0),0),"")</f>
        <v/>
      </c>
      <c r="DJ111" s="157" t="str">
        <f t="array" ref="DJ111">IFERROR(INDEX($AB$3:$AB$66,MATCH(1,($AO$3:$AO$66=$AR111&amp;$AQ111)*($Z$3:$Z$66=DJ$3),0),0),"")</f>
        <v/>
      </c>
      <c r="DK111" s="157" t="str">
        <f t="array" ref="DK111">IFERROR(INDEX($AC$3:$AC$66,MATCH(1,($AO$3:$AO$66=$AR111&amp;$AQ111)*($Z$3:$Z$66=DK$3),0),0),"")</f>
        <v/>
      </c>
      <c r="DL111" s="157" t="str">
        <f t="array" ref="DL111">IFERROR(INDEX($AA$3:$AA$66,MATCH(1,($AO$3:$AO$66=$AR111&amp;$AQ111)*($Z$3:$Z$66=DL$3),0),0),"")</f>
        <v/>
      </c>
      <c r="DM111" s="159" t="str">
        <f t="array" ref="DM111">IFERROR(INDEX($Y$3:$Y$66,MATCH(1,($AO$3:$AO$66=$AR111&amp;$AQ111)*($Z$3:$Z$66=DM$3),0),0),"")</f>
        <v/>
      </c>
      <c r="DN111" s="157" t="str">
        <f t="array" ref="DN111">IFERROR(INDEX($AB$3:$AB$66,MATCH(1,($AO$3:$AO$66=$AR111&amp;$AQ111)*($Z$3:$Z$66=DN$3),0),0),"")</f>
        <v/>
      </c>
      <c r="DO111" s="157" t="str">
        <f t="array" ref="DO111">IFERROR(INDEX($AC$3:$AC$66,MATCH(1,($AO$3:$AO$66=$AR111&amp;$AQ111)*($Z$3:$Z$66=DO$3),0),0),"")</f>
        <v/>
      </c>
      <c r="DP111" s="157" t="str">
        <f t="array" ref="DP111">IFERROR(INDEX($AA$3:$AA$66,MATCH(1,($AO$3:$AO$66=$AR111&amp;$AQ111)*($Z$3:$Z$66=DP$3),0),0),"")</f>
        <v/>
      </c>
      <c r="DQ111" s="159" t="str">
        <f t="array" ref="DQ111">IFERROR(INDEX($Y$3:$Y$66,MATCH(1,($AO$3:$AO$66=$AR111&amp;$AQ111)*($Z$3:$Z$66=DQ$3),0),0),"")</f>
        <v/>
      </c>
      <c r="DR111" s="157" t="str">
        <f t="array" ref="DR111">IFERROR(INDEX($AB$3:$AB$66,MATCH(1,($AO$3:$AO$66=$AR111&amp;$AQ111)*($Z$3:$Z$66=DR$3),0),0),"")</f>
        <v/>
      </c>
      <c r="DS111" s="157" t="str">
        <f t="array" ref="DS111">IFERROR(INDEX($AC$3:$AC$66,MATCH(1,($AO$3:$AO$66=$AR111&amp;$AQ111)*($Z$3:$Z$66=DS$3),0),0),"")</f>
        <v/>
      </c>
      <c r="DT111" s="157" t="str">
        <f t="array" ref="DT111">IFERROR(INDEX($AA$3:$AA$66,MATCH(1,($AO$3:$AO$66=$AR111&amp;$AQ111)*($Z$3:$Z$66=DT$3),0),0),"")</f>
        <v/>
      </c>
      <c r="DU111" s="159" t="str">
        <f t="array" ref="DU111">IFERROR(INDEX($Y$3:$Y$66,MATCH(1,($AO$3:$AO$66=$AR111&amp;$AQ111)*($Z$3:$Z$66=DU$3),0),0),"")</f>
        <v/>
      </c>
      <c r="DV111" s="157" t="str">
        <f t="array" ref="DV111">IFERROR(INDEX($AB$3:$AB$66,MATCH(1,($AO$3:$AO$66=$AR111&amp;$AQ111)*($Z$3:$Z$66=DV$3),0),0),"")</f>
        <v/>
      </c>
      <c r="DW111" s="157" t="str">
        <f t="array" ref="DW111">IFERROR(INDEX($AC$3:$AC$66,MATCH(1,($AO$3:$AO$66=$AR111&amp;$AQ111)*($Z$3:$Z$66=DW$3),0),0),"")</f>
        <v/>
      </c>
      <c r="DX111" s="157" t="str">
        <f t="array" ref="DX111">IFERROR(INDEX($AA$3:$AA$66,MATCH(1,($AO$3:$AO$66=$AR111&amp;$AQ111)*($Z$3:$Z$66=DX$3),0),0),"")</f>
        <v/>
      </c>
      <c r="DY111" s="159" t="str">
        <f t="array" ref="DY111">IFERROR(INDEX($Y$3:$Y$66,MATCH(1,($AO$3:$AO$66=$AR111&amp;$AQ111)*($Z$3:$Z$66=DY$3),0),0),"")</f>
        <v/>
      </c>
      <c r="DZ111" s="157" t="str">
        <f t="array" ref="DZ111">IFERROR(INDEX($AB$3:$AB$66,MATCH(1,($AO$3:$AO$66=$AR111&amp;$AQ111)*($Z$3:$Z$66=DZ$3),0),0),"")</f>
        <v/>
      </c>
      <c r="EA111" s="157" t="str">
        <f t="array" ref="EA111">IFERROR(INDEX($AC$3:$AC$66,MATCH(1,($AO$3:$AO$66=$AR111&amp;$AQ111)*($Z$3:$Z$66=EA$3),0),0),"")</f>
        <v/>
      </c>
      <c r="EB111" s="157" t="str">
        <f t="array" ref="EB111">IFERROR(INDEX($AA$3:$AA$66,MATCH(1,($AO$3:$AO$66=$AR111&amp;$AQ111)*($Z$3:$Z$66=EB$3),0),0),"")</f>
        <v/>
      </c>
      <c r="EC111" s="159" t="str">
        <f t="array" ref="EC111">IFERROR(INDEX($Y$3:$Y$66,MATCH(1,($AO$3:$AO$66=$AR111&amp;$AQ111)*($Z$3:$Z$66=EC$3),0),0),"")</f>
        <v/>
      </c>
      <c r="ED111" s="157" t="str">
        <f t="array" ref="ED111">IFERROR(INDEX($AB$3:$AB$66,MATCH(1,($AO$3:$AO$66=$AR111&amp;$AQ111)*($Z$3:$Z$66=ED$3),0),0),"")</f>
        <v/>
      </c>
      <c r="EE111" s="157" t="str">
        <f t="array" ref="EE111">IFERROR(INDEX($AC$3:$AC$66,MATCH(1,($AO$3:$AO$66=$AR111&amp;$AQ111)*($Z$3:$Z$66=EE$3),0),0),"")</f>
        <v/>
      </c>
      <c r="EF111" s="157" t="str">
        <f t="array" ref="EF111">IFERROR(INDEX($AI$3:$AI$130,MATCH(1,($AP$3:$AP$130=$AR111&amp;$AQ111)*($AH$3:$AH$130=EF$3),0),0),"")</f>
        <v/>
      </c>
      <c r="EG111" s="159" t="str">
        <f t="array" ref="EG111">IFERROR(INDEX($AG$3:$AG$130,MATCH(1,($AP$3:$AP$130=$AR111&amp;$AQ111)*($AH$3:$AH$130=EG$3),0),0),"")</f>
        <v/>
      </c>
      <c r="EH111" s="157" t="str">
        <f t="array" ref="EH111">IFERROR(INDEX($AJ$3:$AJ$130,MATCH(1,($AP$3:$AP$130=$AR111&amp;$AQ111)*($AH$3:$AH$130=EH$3),0),0),"")</f>
        <v/>
      </c>
      <c r="EI111" s="157" t="str">
        <f t="array" ref="EI111">IFERROR(INDEX($AK$3:$AK$130,MATCH(1,($AP$3:$AP$130=$AR111&amp;$AQ111)*($AH$3:$AH$130=EI$3),0),0),"")</f>
        <v/>
      </c>
      <c r="EJ111" s="157" t="str">
        <f t="array" ref="EJ111">IFERROR(INDEX($AI$3:$AI$130,MATCH(1,($AP$3:$AP$130=$AR111&amp;$AQ111)*($AH$3:$AH$130=EJ$3),0),0),"")</f>
        <v/>
      </c>
      <c r="EK111" s="159" t="str">
        <f t="array" ref="EK111">IFERROR(INDEX($AG$3:$AG$130,MATCH(1,($AP$3:$AP$130=$AR111&amp;$AQ111)*($AH$3:$AH$130=EK$3),0),0),"")</f>
        <v/>
      </c>
      <c r="EL111" s="157" t="str">
        <f t="array" ref="EL111">IFERROR(INDEX($AJ$3:$AJ$130,MATCH(1,($AP$3:$AP$130=$AR111&amp;$AQ111)*($AH$3:$AH$130=EL$3),0),0),"")</f>
        <v/>
      </c>
      <c r="EM111" s="157" t="str">
        <f t="array" ref="EM111">IFERROR(INDEX($AK$3:$AK$130,MATCH(1,($AP$3:$AP$130=$AR111&amp;$AQ111)*($AH$3:$AH$130=EM$3),0),0),"")</f>
        <v/>
      </c>
      <c r="EN111" s="157" t="str">
        <f t="array" ref="EN111">IFERROR(INDEX($AI$3:$AI$130,MATCH(1,($AP$3:$AP$130=$AR111&amp;$AQ111)*($AH$3:$AH$130=EN$3),0),0),"")</f>
        <v/>
      </c>
      <c r="EO111" s="159" t="str">
        <f t="array" ref="EO111">IFERROR(INDEX($AG$3:$AG$130,MATCH(1,($AP$3:$AP$130=$AR111&amp;$AQ111)*($AH$3:$AH$130=EO$3),0),0),"")</f>
        <v/>
      </c>
      <c r="EP111" s="157" t="str">
        <f t="array" ref="EP111">IFERROR(INDEX($AJ$3:$AJ$130,MATCH(1,($AP$3:$AP$130=$AR111&amp;$AQ111)*($AH$3:$AH$130=EP$3),0),0),"")</f>
        <v/>
      </c>
      <c r="EQ111" s="157" t="str">
        <f t="array" ref="EQ111">IFERROR(INDEX($AK$3:$AK$130,MATCH(1,($AP$3:$AP$130=$AR111&amp;$AQ111)*($AH$3:$AH$130=EQ$3),0),0),"")</f>
        <v/>
      </c>
      <c r="ER111" s="157" t="str">
        <f t="array" ref="ER111">IFERROR(INDEX($AI$3:$AI$130,MATCH(1,($AP$3:$AP$130=$AR111&amp;$AQ111)*($AH$3:$AH$130=ER$3),0),0),"")</f>
        <v/>
      </c>
      <c r="ES111" s="159" t="str">
        <f t="array" ref="ES111">IFERROR(INDEX($AG$3:$AG$130,MATCH(1,($AP$3:$AP$130=$AR111&amp;$AQ111)*($AH$3:$AH$130=ES$3),0),0),"")</f>
        <v/>
      </c>
      <c r="ET111" s="157" t="str">
        <f t="array" ref="ET111">IFERROR(INDEX($AJ$3:$AJ$130,MATCH(1,($AP$3:$AP$130=$AR111&amp;$AQ111)*($AH$3:$AH$130=ET$3),0),0),"")</f>
        <v/>
      </c>
      <c r="EU111" s="157" t="str">
        <f t="array" ref="EU111">IFERROR(INDEX($AK$3:$AK$130,MATCH(1,($AP$3:$AP$130=$AR111&amp;$AQ111)*($AH$3:$AH$130=EU$3),0),0),"")</f>
        <v/>
      </c>
      <c r="EV111" s="157" t="str">
        <f t="array" ref="EV111">IFERROR(INDEX($AI$3:$AI$130,MATCH(1,($AP$3:$AP$130=$AR111&amp;$AQ111)*($AH$3:$AH$130=EV$3),0),0),"")</f>
        <v/>
      </c>
      <c r="EW111" s="159" t="str">
        <f t="array" ref="EW111">IFERROR(INDEX($AG$3:$AG$130,MATCH(1,($AP$3:$AP$130=$AR111&amp;$AQ111)*($AH$3:$AH$130=EW$3),0),0),"")</f>
        <v/>
      </c>
      <c r="EX111" s="157" t="str">
        <f t="array" ref="EX111">IFERROR(INDEX($AJ$3:$AJ$130,MATCH(1,($AP$3:$AP$130=$AR111&amp;$AQ111)*($AH$3:$AH$130=EX$3),0),0),"")</f>
        <v/>
      </c>
      <c r="EY111" s="157" t="str">
        <f t="array" ref="EY111">IFERROR(INDEX($AK$3:$AK$130,MATCH(1,($AP$3:$AP$130=$AR111&amp;$AQ111)*($AH$3:$AH$130=EY$3),0),0),"")</f>
        <v/>
      </c>
      <c r="EZ111" s="157" t="str">
        <f t="array" ref="EZ111">IFERROR(INDEX($AI$3:$AI$130,MATCH(1,($AP$3:$AP$130=$AR111&amp;$AQ111)*($AH$3:$AH$130=EZ$3),0),0),"")</f>
        <v/>
      </c>
      <c r="FA111" s="159" t="str">
        <f t="array" ref="FA111">IFERROR(INDEX($AG$3:$AG$130,MATCH(1,($AP$3:$AP$130=$AR111&amp;$AQ111)*($AH$3:$AH$130=FA$3),0),0),"")</f>
        <v/>
      </c>
      <c r="FB111" s="157" t="str">
        <f t="array" ref="FB111">IFERROR(INDEX($AJ$3:$AJ$130,MATCH(1,($AP$3:$AP$130=$AR111&amp;$AQ111)*($AH$3:$AH$130=FB$3),0),0),"")</f>
        <v/>
      </c>
      <c r="FC111" s="157" t="str">
        <f t="array" ref="FC111">IFERROR(INDEX($AK$3:$AK$130,MATCH(1,($AP$3:$AP$130=$AR111&amp;$AQ111)*($AH$3:$AH$130=FC$3),0),0),"")</f>
        <v/>
      </c>
      <c r="FD111" s="157" t="str">
        <f t="array" ref="FD111">IFERROR(INDEX($AI$3:$AI$130,MATCH(1,($AP$3:$AP$130=$AR111&amp;$AQ111)*($AH$3:$AH$130=FD$3),0),0),"")</f>
        <v/>
      </c>
      <c r="FE111" s="159" t="str">
        <f t="array" ref="FE111">IFERROR(INDEX($AG$3:$AG$130,MATCH(1,($AP$3:$AP$130=$AR111&amp;$AQ111)*($AH$3:$AH$130=FE$3),0),0),"")</f>
        <v/>
      </c>
      <c r="FF111" s="157" t="str">
        <f t="array" ref="FF111">IFERROR(INDEX($AJ$3:$AJ$130,MATCH(1,($AP$3:$AP$130=$AR111&amp;$AQ111)*($AH$3:$AH$130=FF$3),0),0),"")</f>
        <v/>
      </c>
      <c r="FG111" s="157" t="str">
        <f t="array" ref="FG111">IFERROR(INDEX($AK$3:$AK$130,MATCH(1,($AP$3:$AP$130=$AR111&amp;$AQ111)*($AH$3:$AH$130=FG$3),0),0),"")</f>
        <v/>
      </c>
    </row>
    <row r="112" spans="2:163" ht="13.8" x14ac:dyDescent="0.25">
      <c r="B112" s="155">
        <f>dummy1!O118</f>
        <v>110</v>
      </c>
      <c r="C112" s="156">
        <f>dummy1!P118</f>
        <v>42041</v>
      </c>
      <c r="D112" s="157">
        <f>dummy1!Q118</f>
        <v>0.79166666666666674</v>
      </c>
      <c r="E112" s="155" t="str">
        <f>dummy1!R118</f>
        <v>Court 14</v>
      </c>
      <c r="AE112" s="156"/>
      <c r="AF112" s="156"/>
      <c r="AG112" s="155" t="str">
        <f t="shared" si="71"/>
        <v/>
      </c>
      <c r="AH112" s="155" t="str">
        <f t="shared" si="72"/>
        <v/>
      </c>
      <c r="AI112" s="155" t="str">
        <f t="shared" si="73"/>
        <v/>
      </c>
      <c r="AJ112" s="155" t="str">
        <f t="shared" si="74"/>
        <v/>
      </c>
      <c r="AK112" s="155" t="str">
        <f t="shared" si="75"/>
        <v/>
      </c>
      <c r="AL112" s="154">
        <f>IF(dummy1!B119=dummy1!B118,IF(dummy1!C119&gt;1,AL111,AL111+1),1)</f>
        <v>3</v>
      </c>
      <c r="AP112" s="155" t="str">
        <f t="shared" si="76"/>
        <v>3Court 14</v>
      </c>
      <c r="AQ112" s="155" t="str">
        <f t="shared" si="87"/>
        <v>Court 14</v>
      </c>
      <c r="AR112" s="155">
        <f t="shared" si="91"/>
        <v>4</v>
      </c>
      <c r="AS112" s="155">
        <f t="shared" ca="1" si="78"/>
        <v>14</v>
      </c>
      <c r="AT112" s="155">
        <f t="shared" ca="1" si="79"/>
        <v>0</v>
      </c>
      <c r="AU112" s="155">
        <f t="shared" ca="1" si="80"/>
        <v>0</v>
      </c>
      <c r="AV112" s="155">
        <f t="shared" ca="1" si="81"/>
        <v>0</v>
      </c>
      <c r="AW112" s="155">
        <f t="shared" ca="1" si="82"/>
        <v>0</v>
      </c>
      <c r="AX112" s="155">
        <f t="shared" ca="1" si="83"/>
        <v>0</v>
      </c>
      <c r="AY112" s="155">
        <f t="shared" ca="1" si="84"/>
        <v>0</v>
      </c>
      <c r="AZ112" s="157" t="str">
        <f t="array" aca="1" ref="AZ112" ca="1">IFERROR(INDEX($K$3:$K$18,MATCH(1,($AM$3:$AM$18=$AR112&amp;$AQ112)*($J$3:$J$18=AZ$3),0),0),"")</f>
        <v/>
      </c>
      <c r="BA112" s="159" t="str">
        <f t="array" aca="1" ref="BA112" ca="1">IFERROR(INDEX($I$3:$I$18,MATCH(1,($AM$3:$AM$18=$AR112&amp;$AQ112)*($J$3:$J$18=BA$3),0),0),"")</f>
        <v/>
      </c>
      <c r="BB112" s="157" t="str">
        <f t="array" aca="1" ref="BB112" ca="1">IFERROR(INDEX($L$3:$L$18,MATCH(1,($AM$3:$AM$18=$AR112&amp;$AQ112)*($J$3:$J$18=BB$3),0),0),"")</f>
        <v/>
      </c>
      <c r="BC112" s="157" t="str">
        <f t="array" aca="1" ref="BC112" ca="1">IFERROR(INDEX($M$3:$M$18,MATCH(1,($AM$3:$AM$18=$AR112&amp;$AQ112)*($J$3:$J$18=BC$3),0),0),"")</f>
        <v/>
      </c>
      <c r="BD112" s="157" t="str">
        <f t="array" aca="1" ref="BD112" ca="1">IFERROR(INDEX($K$3:$K$18,MATCH(1,($AM$3:$AM$18=$AR112&amp;$AQ112)*($J$3:$J$18=BD$3),0),0),"")</f>
        <v/>
      </c>
      <c r="BE112" s="159" t="str">
        <f t="array" aca="1" ref="BE112" ca="1">IFERROR(INDEX($I$3:$I$18,MATCH(1,($AM$3:$AM$18=$AR112&amp;$AQ112)*($J$3:$J$18=BE$3),0),0),"")</f>
        <v/>
      </c>
      <c r="BF112" s="157" t="str">
        <f t="array" aca="1" ref="BF112" ca="1">IFERROR(INDEX($L$3:$L$18,MATCH(1,($AM$3:$AM$18=$AR112&amp;$AQ112)*($J$3:$J$18=BF$3),0),0),"")</f>
        <v/>
      </c>
      <c r="BG112" s="157" t="str">
        <f t="array" aca="1" ref="BG112" ca="1">IFERROR(INDEX($M$3:$M$18,MATCH(1,($AM$3:$AM$18=$AR112&amp;$AQ112)*($J$3:$J$18=BG$3),0),0),"")</f>
        <v/>
      </c>
      <c r="BH112" s="157" t="str">
        <f t="array" aca="1" ref="BH112" ca="1">IFERROR(INDEX($K$3:$K$18,MATCH(1,($AM$3:$AM$18=$AR112&amp;$AQ112)*($J$3:$J$18=BH$3),0),0),"")</f>
        <v/>
      </c>
      <c r="BI112" s="159" t="str">
        <f t="array" aca="1" ref="BI112" ca="1">IFERROR(INDEX($I$3:$I$18,MATCH(1,($AM$3:$AM$18=$AR112&amp;$AQ112)*($J$3:$J$18=BI$3),0),0),"")</f>
        <v/>
      </c>
      <c r="BJ112" s="157" t="str">
        <f t="array" aca="1" ref="BJ112" ca="1">IFERROR(INDEX($L$3:$L$18,MATCH(1,($AM$3:$AM$18=$AR112&amp;$AQ112)*($J$3:$J$18=BJ$3),0),0),"")</f>
        <v/>
      </c>
      <c r="BK112" s="157" t="str">
        <f t="array" aca="1" ref="BK112" ca="1">IFERROR(INDEX($M$3:$M$18,MATCH(1,($AM$3:$AM$18=$AR112&amp;$AQ112)*($J$3:$J$18=BK$3),0),0),"")</f>
        <v/>
      </c>
      <c r="BL112" s="157" t="str">
        <f t="array" aca="1" ref="BL112" ca="1">IFERROR(INDEX($K$3:$K$18,MATCH(1,($AM$3:$AM$18=$AR112&amp;$AQ112)*($J$3:$J$18=BL$3),0),0),"")</f>
        <v/>
      </c>
      <c r="BM112" s="159" t="str">
        <f t="array" aca="1" ref="BM112" ca="1">IFERROR(INDEX($I$3:$I$18,MATCH(1,($AM$3:$AM$18=$AR112&amp;$AQ112)*($J$3:$J$18=BM$3),0),0),"")</f>
        <v/>
      </c>
      <c r="BN112" s="157" t="str">
        <f t="array" aca="1" ref="BN112" ca="1">IFERROR(INDEX($L$3:$L$18,MATCH(1,($AM$3:$AM$18=$AR112&amp;$AQ112)*($J$3:$J$18=BN$3),0),0),"")</f>
        <v/>
      </c>
      <c r="BO112" s="157" t="str">
        <f t="array" aca="1" ref="BO112" ca="1">IFERROR(INDEX($M$3:$M$18,MATCH(1,($AM$3:$AM$18=$AR112&amp;$AQ112)*($J$3:$J$18=BO$3),0),0),"")</f>
        <v/>
      </c>
      <c r="BP112" s="157" t="str">
        <f t="array" aca="1" ref="BP112" ca="1">IFERROR(INDEX($K$3:$K$18,MATCH(1,($AM$3:$AM$18=$AR112&amp;$AQ112)*($J$3:$J$18=BP$3),0),0),"")</f>
        <v/>
      </c>
      <c r="BQ112" s="159" t="str">
        <f t="array" aca="1" ref="BQ112" ca="1">IFERROR(INDEX($I$3:$I$18,MATCH(1,($AM$3:$AM$18=$AR112&amp;$AQ112)*($J$3:$J$18=BQ$3),0),0),"")</f>
        <v/>
      </c>
      <c r="BR112" s="157" t="str">
        <f t="array" aca="1" ref="BR112" ca="1">IFERROR(INDEX($L$3:$L$18,MATCH(1,($AM$3:$AM$18=$AR112&amp;$AQ112)*($J$3:$J$18=BR$3),0),0),"")</f>
        <v/>
      </c>
      <c r="BS112" s="157" t="str">
        <f t="array" aca="1" ref="BS112" ca="1">IFERROR(INDEX($M$3:$M$18,MATCH(1,($AM$3:$AM$18=$AR112&amp;$AQ112)*($J$3:$J$18=BS$3),0),0),"")</f>
        <v/>
      </c>
      <c r="BT112" s="157" t="str">
        <f t="array" aca="1" ref="BT112" ca="1">IFERROR(INDEX($K$3:$K$18,MATCH(1,($AM$3:$AM$18=$AR112&amp;$AQ112)*($J$3:$J$18=BT$3),0),0),"")</f>
        <v/>
      </c>
      <c r="BU112" s="159" t="str">
        <f t="array" aca="1" ref="BU112" ca="1">IFERROR(INDEX($I$3:$I$18,MATCH(1,($AM$3:$AM$18=$AR112&amp;$AQ112)*($J$3:$J$18=BU$3),0),0),"")</f>
        <v/>
      </c>
      <c r="BV112" s="157" t="str">
        <f t="array" aca="1" ref="BV112" ca="1">IFERROR(INDEX($L$3:$L$18,MATCH(1,($AM$3:$AM$18=$AR112&amp;$AQ112)*($J$3:$J$18=BV$3),0),0),"")</f>
        <v/>
      </c>
      <c r="BW112" s="157" t="str">
        <f t="array" aca="1" ref="BW112" ca="1">IFERROR(INDEX($M$3:$M$18,MATCH(1,($AM$3:$AM$18=$AR112&amp;$AQ112)*($J$3:$J$18=BW$3),0),0),"")</f>
        <v/>
      </c>
      <c r="BX112" s="157" t="str">
        <f t="array" aca="1" ref="BX112" ca="1">IFERROR(INDEX($K$3:$K$18,MATCH(1,($AM$3:$AM$18=$AR112&amp;$AQ112)*($J$3:$J$18=BX$3),0),0),"")</f>
        <v/>
      </c>
      <c r="BY112" s="159" t="str">
        <f t="array" aca="1" ref="BY112" ca="1">IFERROR(INDEX($I$3:$I$18,MATCH(1,($AM$3:$AM$18=$AR112&amp;$AQ112)*($J$3:$J$18=BY$3),0),0),"")</f>
        <v/>
      </c>
      <c r="BZ112" s="157" t="str">
        <f t="array" aca="1" ref="BZ112" ca="1">IFERROR(INDEX($L$3:$L$18,MATCH(1,($AM$3:$AM$18=$AR112&amp;$AQ112)*($J$3:$J$18=BZ$3),0),0),"")</f>
        <v/>
      </c>
      <c r="CA112" s="157" t="str">
        <f t="array" aca="1" ref="CA112" ca="1">IFERROR(INDEX($M$3:$M$18,MATCH(1,($AM$3:$AM$18=$AR112&amp;$AQ112)*($J$3:$J$18=CA$3),0),0),"")</f>
        <v/>
      </c>
      <c r="CB112" s="157" t="str">
        <f t="array" ref="CB112">IFERROR(INDEX($S$3:$S$34,MATCH(1,($AN$3:$AN$34=$AR112&amp;$AQ112)*($R$3:$R$34=CB$3),0),0),"")</f>
        <v/>
      </c>
      <c r="CC112" s="159" t="str">
        <f t="array" ref="CC112">IFERROR(INDEX($Q$3:$Q$34,MATCH(1,($AN$3:$AN$34=$AR112&amp;$AQ112)*($R$3:$R$34=CC$3),0),0),"")</f>
        <v/>
      </c>
      <c r="CD112" s="157" t="str">
        <f t="array" ref="CD112">IFERROR(INDEX($T$3:$T$34,MATCH(1,($AN$3:$AN$34=$AR112&amp;$AQ112)*($R$3:$R$34=CD$3),0),0),"")</f>
        <v/>
      </c>
      <c r="CE112" s="157" t="str">
        <f t="array" ref="CE112">IFERROR(INDEX($U$3:$U$34,MATCH(1,($AN$3:$AN$34=$AR112&amp;$AQ112)*($R$3:$R$34=CE$3),0),0),"")</f>
        <v/>
      </c>
      <c r="CF112" s="157" t="str">
        <f t="array" ref="CF112">IFERROR(INDEX($S$3:$S$34,MATCH(1,($AN$3:$AN$34=$AR112&amp;$AQ112)*($R$3:$R$34=CF$3),0),0),"")</f>
        <v/>
      </c>
      <c r="CG112" s="159" t="str">
        <f t="array" ref="CG112">IFERROR(INDEX($Q$3:$Q$34,MATCH(1,($AN$3:$AN$34=$AR112&amp;$AQ112)*($R$3:$R$34=CG$3),0),0),"")</f>
        <v/>
      </c>
      <c r="CH112" s="157" t="str">
        <f t="array" ref="CH112">IFERROR(INDEX($T$3:$T$34,MATCH(1,($AN$3:$AN$34=$AR112&amp;$AQ112)*($R$3:$R$34=CH$3),0),0),"")</f>
        <v/>
      </c>
      <c r="CI112" s="157" t="str">
        <f t="array" ref="CI112">IFERROR(INDEX($U$3:$U$34,MATCH(1,($AN$3:$AN$34=$AR112&amp;$AQ112)*($R$3:$R$34=CI$3),0),0),"")</f>
        <v/>
      </c>
      <c r="CJ112" s="157" t="str">
        <f t="array" ref="CJ112">IFERROR(INDEX($S$3:$S$34,MATCH(1,($AN$3:$AN$34=$AR112&amp;$AQ112)*($R$3:$R$34=CJ$3),0),0),"")</f>
        <v/>
      </c>
      <c r="CK112" s="159" t="str">
        <f t="array" ref="CK112">IFERROR(INDEX($Q$3:$Q$34,MATCH(1,($AN$3:$AN$34=$AR112&amp;$AQ112)*($R$3:$R$34=CK$3),0),0),"")</f>
        <v/>
      </c>
      <c r="CL112" s="157" t="str">
        <f t="array" ref="CL112">IFERROR(INDEX($T$3:$T$34,MATCH(1,($AN$3:$AN$34=$AR112&amp;$AQ112)*($R$3:$R$34=CL$3),0),0),"")</f>
        <v/>
      </c>
      <c r="CM112" s="157" t="str">
        <f t="array" ref="CM112">IFERROR(INDEX($U$3:$U$34,MATCH(1,($AN$3:$AN$34=$AR112&amp;$AQ112)*($R$3:$R$34=CM$3),0),0),"")</f>
        <v/>
      </c>
      <c r="CN112" s="157" t="str">
        <f t="array" ref="CN112">IFERROR(INDEX($S$3:$S$34,MATCH(1,($AN$3:$AN$34=$AR112&amp;$AQ112)*($R$3:$R$34=CN$3),0),0),"")</f>
        <v/>
      </c>
      <c r="CO112" s="159" t="str">
        <f t="array" ref="CO112">IFERROR(INDEX($Q$3:$Q$34,MATCH(1,($AN$3:$AN$34=$AR112&amp;$AQ112)*($R$3:$R$34=CO$3),0),0),"")</f>
        <v/>
      </c>
      <c r="CP112" s="157" t="str">
        <f t="array" ref="CP112">IFERROR(INDEX($T$3:$T$34,MATCH(1,($AN$3:$AN$34=$AR112&amp;$AQ112)*($R$3:$R$34=CP$3),0),0),"")</f>
        <v/>
      </c>
      <c r="CQ112" s="157" t="str">
        <f t="array" ref="CQ112">IFERROR(INDEX($U$3:$U$34,MATCH(1,($AN$3:$AN$34=$AR112&amp;$AQ112)*($R$3:$R$34=CQ$3),0),0),"")</f>
        <v/>
      </c>
      <c r="CR112" s="157" t="str">
        <f t="array" ref="CR112">IFERROR(INDEX($S$3:$S$34,MATCH(1,($AN$3:$AN$34=$AR112&amp;$AQ112)*($R$3:$R$34=CR$3),0),0),"")</f>
        <v/>
      </c>
      <c r="CS112" s="159" t="str">
        <f t="array" ref="CS112">IFERROR(INDEX($Q$3:$Q$34,MATCH(1,($AN$3:$AN$34=$AR112&amp;$AQ112)*($R$3:$R$34=CS$3),0),0),"")</f>
        <v/>
      </c>
      <c r="CT112" s="157" t="str">
        <f t="array" ref="CT112">IFERROR(INDEX($T$3:$T$34,MATCH(1,($AN$3:$AN$34=$AR112&amp;$AQ112)*($R$3:$R$34=CT$3),0),0),"")</f>
        <v/>
      </c>
      <c r="CU112" s="157" t="str">
        <f t="array" ref="CU112">IFERROR(INDEX($U$3:$U$34,MATCH(1,($AN$3:$AN$34=$AR112&amp;$AQ112)*($R$3:$R$34=CU$3),0),0),"")</f>
        <v/>
      </c>
      <c r="CV112" s="157" t="str">
        <f t="array" ref="CV112">IFERROR(INDEX($S$3:$S$34,MATCH(1,($AN$3:$AN$34=$AR112&amp;$AQ112)*($R$3:$R$34=CV$3),0),0),"")</f>
        <v/>
      </c>
      <c r="CW112" s="159" t="str">
        <f t="array" ref="CW112">IFERROR(INDEX($Q$3:$Q$34,MATCH(1,($AN$3:$AN$34=$AR112&amp;$AQ112)*($R$3:$R$34=CW$3),0),0),"")</f>
        <v/>
      </c>
      <c r="CX112" s="157" t="str">
        <f t="array" ref="CX112">IFERROR(INDEX($T$3:$T$34,MATCH(1,($AN$3:$AN$34=$AR112&amp;$AQ112)*($R$3:$R$34=CX$3),0),0),"")</f>
        <v/>
      </c>
      <c r="CY112" s="157" t="str">
        <f t="array" ref="CY112">IFERROR(INDEX($U$3:$U$34,MATCH(1,($AN$3:$AN$34=$AR112&amp;$AQ112)*($R$3:$R$34=CY$3),0),0),"")</f>
        <v/>
      </c>
      <c r="CZ112" s="157" t="str">
        <f t="array" ref="CZ112">IFERROR(INDEX($S$3:$S$34,MATCH(1,($AN$3:$AN$34=$AR112&amp;$AQ112)*($R$3:$R$34=CZ$3),0),0),"")</f>
        <v/>
      </c>
      <c r="DA112" s="159" t="str">
        <f t="array" ref="DA112">IFERROR(INDEX($Q$3:$Q$34,MATCH(1,($AN$3:$AN$34=$AR112&amp;$AQ112)*($R$3:$R$34=DA$3),0),0),"")</f>
        <v/>
      </c>
      <c r="DB112" s="157" t="str">
        <f t="array" ref="DB112">IFERROR(INDEX($T$3:$T$34,MATCH(1,($AN$3:$AN$34=$AR112&amp;$AQ112)*($R$3:$R$34=DB$3),0),0),"")</f>
        <v/>
      </c>
      <c r="DC112" s="157" t="str">
        <f t="array" ref="DC112">IFERROR(INDEX($U$3:$U$34,MATCH(1,($AN$3:$AN$34=$AR112&amp;$AQ112)*($R$3:$R$34=DC$3),0),0),"")</f>
        <v/>
      </c>
      <c r="DD112" s="157" t="str">
        <f t="array" ref="DD112">IFERROR(INDEX($AA$3:$AA$66,MATCH(1,($AO$3:$AO$66=$AR112&amp;$AQ112)*($Z$3:$Z$66=DD$3),0),0),"")</f>
        <v/>
      </c>
      <c r="DE112" s="159" t="str">
        <f t="array" ref="DE112">IFERROR(INDEX($Y$3:$Y$66,MATCH(1,($AO$3:$AO$66=$AR112&amp;$AQ112)*($Z$3:$Z$66=DE$3),0),0),"")</f>
        <v/>
      </c>
      <c r="DF112" s="157" t="str">
        <f t="array" ref="DF112">IFERROR(INDEX($AB$3:$AB$66,MATCH(1,($AO$3:$AO$66=$AR112&amp;$AQ112)*($Z$3:$Z$66=DF$3),0),0),"")</f>
        <v/>
      </c>
      <c r="DG112" s="157" t="str">
        <f t="array" ref="DG112">IFERROR(INDEX($AC$3:$AC$66,MATCH(1,($AO$3:$AO$66=$AR112&amp;$AQ112)*($Z$3:$Z$66=DG$3),0),0),"")</f>
        <v/>
      </c>
      <c r="DH112" s="157" t="str">
        <f t="array" ref="DH112">IFERROR(INDEX($AA$3:$AA$66,MATCH(1,($AO$3:$AO$66=$AR112&amp;$AQ112)*($Z$3:$Z$66=DH$3),0),0),"")</f>
        <v/>
      </c>
      <c r="DI112" s="159" t="str">
        <f t="array" ref="DI112">IFERROR(INDEX($Y$3:$Y$66,MATCH(1,($AO$3:$AO$66=$AR112&amp;$AQ112)*($Z$3:$Z$66=DI$3),0),0),"")</f>
        <v/>
      </c>
      <c r="DJ112" s="157" t="str">
        <f t="array" ref="DJ112">IFERROR(INDEX($AB$3:$AB$66,MATCH(1,($AO$3:$AO$66=$AR112&amp;$AQ112)*($Z$3:$Z$66=DJ$3),0),0),"")</f>
        <v/>
      </c>
      <c r="DK112" s="157" t="str">
        <f t="array" ref="DK112">IFERROR(INDEX($AC$3:$AC$66,MATCH(1,($AO$3:$AO$66=$AR112&amp;$AQ112)*($Z$3:$Z$66=DK$3),0),0),"")</f>
        <v/>
      </c>
      <c r="DL112" s="157" t="str">
        <f t="array" ref="DL112">IFERROR(INDEX($AA$3:$AA$66,MATCH(1,($AO$3:$AO$66=$AR112&amp;$AQ112)*($Z$3:$Z$66=DL$3),0),0),"")</f>
        <v/>
      </c>
      <c r="DM112" s="159" t="str">
        <f t="array" ref="DM112">IFERROR(INDEX($Y$3:$Y$66,MATCH(1,($AO$3:$AO$66=$AR112&amp;$AQ112)*($Z$3:$Z$66=DM$3),0),0),"")</f>
        <v/>
      </c>
      <c r="DN112" s="157" t="str">
        <f t="array" ref="DN112">IFERROR(INDEX($AB$3:$AB$66,MATCH(1,($AO$3:$AO$66=$AR112&amp;$AQ112)*($Z$3:$Z$66=DN$3),0),0),"")</f>
        <v/>
      </c>
      <c r="DO112" s="157" t="str">
        <f t="array" ref="DO112">IFERROR(INDEX($AC$3:$AC$66,MATCH(1,($AO$3:$AO$66=$AR112&amp;$AQ112)*($Z$3:$Z$66=DO$3),0),0),"")</f>
        <v/>
      </c>
      <c r="DP112" s="157" t="str">
        <f t="array" ref="DP112">IFERROR(INDEX($AA$3:$AA$66,MATCH(1,($AO$3:$AO$66=$AR112&amp;$AQ112)*($Z$3:$Z$66=DP$3),0),0),"")</f>
        <v/>
      </c>
      <c r="DQ112" s="159" t="str">
        <f t="array" ref="DQ112">IFERROR(INDEX($Y$3:$Y$66,MATCH(1,($AO$3:$AO$66=$AR112&amp;$AQ112)*($Z$3:$Z$66=DQ$3),0),0),"")</f>
        <v/>
      </c>
      <c r="DR112" s="157" t="str">
        <f t="array" ref="DR112">IFERROR(INDEX($AB$3:$AB$66,MATCH(1,($AO$3:$AO$66=$AR112&amp;$AQ112)*($Z$3:$Z$66=DR$3),0),0),"")</f>
        <v/>
      </c>
      <c r="DS112" s="157" t="str">
        <f t="array" ref="DS112">IFERROR(INDEX($AC$3:$AC$66,MATCH(1,($AO$3:$AO$66=$AR112&amp;$AQ112)*($Z$3:$Z$66=DS$3),0),0),"")</f>
        <v/>
      </c>
      <c r="DT112" s="157" t="str">
        <f t="array" ref="DT112">IFERROR(INDEX($AA$3:$AA$66,MATCH(1,($AO$3:$AO$66=$AR112&amp;$AQ112)*($Z$3:$Z$66=DT$3),0),0),"")</f>
        <v/>
      </c>
      <c r="DU112" s="159" t="str">
        <f t="array" ref="DU112">IFERROR(INDEX($Y$3:$Y$66,MATCH(1,($AO$3:$AO$66=$AR112&amp;$AQ112)*($Z$3:$Z$66=DU$3),0),0),"")</f>
        <v/>
      </c>
      <c r="DV112" s="157" t="str">
        <f t="array" ref="DV112">IFERROR(INDEX($AB$3:$AB$66,MATCH(1,($AO$3:$AO$66=$AR112&amp;$AQ112)*($Z$3:$Z$66=DV$3),0),0),"")</f>
        <v/>
      </c>
      <c r="DW112" s="157" t="str">
        <f t="array" ref="DW112">IFERROR(INDEX($AC$3:$AC$66,MATCH(1,($AO$3:$AO$66=$AR112&amp;$AQ112)*($Z$3:$Z$66=DW$3),0),0),"")</f>
        <v/>
      </c>
      <c r="DX112" s="157" t="str">
        <f t="array" ref="DX112">IFERROR(INDEX($AA$3:$AA$66,MATCH(1,($AO$3:$AO$66=$AR112&amp;$AQ112)*($Z$3:$Z$66=DX$3),0),0),"")</f>
        <v/>
      </c>
      <c r="DY112" s="159" t="str">
        <f t="array" ref="DY112">IFERROR(INDEX($Y$3:$Y$66,MATCH(1,($AO$3:$AO$66=$AR112&amp;$AQ112)*($Z$3:$Z$66=DY$3),0),0),"")</f>
        <v/>
      </c>
      <c r="DZ112" s="157" t="str">
        <f t="array" ref="DZ112">IFERROR(INDEX($AB$3:$AB$66,MATCH(1,($AO$3:$AO$66=$AR112&amp;$AQ112)*($Z$3:$Z$66=DZ$3),0),0),"")</f>
        <v/>
      </c>
      <c r="EA112" s="157" t="str">
        <f t="array" ref="EA112">IFERROR(INDEX($AC$3:$AC$66,MATCH(1,($AO$3:$AO$66=$AR112&amp;$AQ112)*($Z$3:$Z$66=EA$3),0),0),"")</f>
        <v/>
      </c>
      <c r="EB112" s="157" t="str">
        <f t="array" ref="EB112">IFERROR(INDEX($AA$3:$AA$66,MATCH(1,($AO$3:$AO$66=$AR112&amp;$AQ112)*($Z$3:$Z$66=EB$3),0),0),"")</f>
        <v/>
      </c>
      <c r="EC112" s="159" t="str">
        <f t="array" ref="EC112">IFERROR(INDEX($Y$3:$Y$66,MATCH(1,($AO$3:$AO$66=$AR112&amp;$AQ112)*($Z$3:$Z$66=EC$3),0),0),"")</f>
        <v/>
      </c>
      <c r="ED112" s="157" t="str">
        <f t="array" ref="ED112">IFERROR(INDEX($AB$3:$AB$66,MATCH(1,($AO$3:$AO$66=$AR112&amp;$AQ112)*($Z$3:$Z$66=ED$3),0),0),"")</f>
        <v/>
      </c>
      <c r="EE112" s="157" t="str">
        <f t="array" ref="EE112">IFERROR(INDEX($AC$3:$AC$66,MATCH(1,($AO$3:$AO$66=$AR112&amp;$AQ112)*($Z$3:$Z$66=EE$3),0),0),"")</f>
        <v/>
      </c>
      <c r="EF112" s="157" t="str">
        <f t="array" ref="EF112">IFERROR(INDEX($AI$3:$AI$130,MATCH(1,($AP$3:$AP$130=$AR112&amp;$AQ112)*($AH$3:$AH$130=EF$3),0),0),"")</f>
        <v/>
      </c>
      <c r="EG112" s="159" t="str">
        <f t="array" ref="EG112">IFERROR(INDEX($AG$3:$AG$130,MATCH(1,($AP$3:$AP$130=$AR112&amp;$AQ112)*($AH$3:$AH$130=EG$3),0),0),"")</f>
        <v/>
      </c>
      <c r="EH112" s="157" t="str">
        <f t="array" ref="EH112">IFERROR(INDEX($AJ$3:$AJ$130,MATCH(1,($AP$3:$AP$130=$AR112&amp;$AQ112)*($AH$3:$AH$130=EH$3),0),0),"")</f>
        <v/>
      </c>
      <c r="EI112" s="157" t="str">
        <f t="array" ref="EI112">IFERROR(INDEX($AK$3:$AK$130,MATCH(1,($AP$3:$AP$130=$AR112&amp;$AQ112)*($AH$3:$AH$130=EI$3),0),0),"")</f>
        <v/>
      </c>
      <c r="EJ112" s="157" t="str">
        <f t="array" ref="EJ112">IFERROR(INDEX($AI$3:$AI$130,MATCH(1,($AP$3:$AP$130=$AR112&amp;$AQ112)*($AH$3:$AH$130=EJ$3),0),0),"")</f>
        <v/>
      </c>
      <c r="EK112" s="159" t="str">
        <f t="array" ref="EK112">IFERROR(INDEX($AG$3:$AG$130,MATCH(1,($AP$3:$AP$130=$AR112&amp;$AQ112)*($AH$3:$AH$130=EK$3),0),0),"")</f>
        <v/>
      </c>
      <c r="EL112" s="157" t="str">
        <f t="array" ref="EL112">IFERROR(INDEX($AJ$3:$AJ$130,MATCH(1,($AP$3:$AP$130=$AR112&amp;$AQ112)*($AH$3:$AH$130=EL$3),0),0),"")</f>
        <v/>
      </c>
      <c r="EM112" s="157" t="str">
        <f t="array" ref="EM112">IFERROR(INDEX($AK$3:$AK$130,MATCH(1,($AP$3:$AP$130=$AR112&amp;$AQ112)*($AH$3:$AH$130=EM$3),0),0),"")</f>
        <v/>
      </c>
      <c r="EN112" s="157" t="str">
        <f t="array" ref="EN112">IFERROR(INDEX($AI$3:$AI$130,MATCH(1,($AP$3:$AP$130=$AR112&amp;$AQ112)*($AH$3:$AH$130=EN$3),0),0),"")</f>
        <v/>
      </c>
      <c r="EO112" s="159" t="str">
        <f t="array" ref="EO112">IFERROR(INDEX($AG$3:$AG$130,MATCH(1,($AP$3:$AP$130=$AR112&amp;$AQ112)*($AH$3:$AH$130=EO$3),0),0),"")</f>
        <v/>
      </c>
      <c r="EP112" s="157" t="str">
        <f t="array" ref="EP112">IFERROR(INDEX($AJ$3:$AJ$130,MATCH(1,($AP$3:$AP$130=$AR112&amp;$AQ112)*($AH$3:$AH$130=EP$3),0),0),"")</f>
        <v/>
      </c>
      <c r="EQ112" s="157" t="str">
        <f t="array" ref="EQ112">IFERROR(INDEX($AK$3:$AK$130,MATCH(1,($AP$3:$AP$130=$AR112&amp;$AQ112)*($AH$3:$AH$130=EQ$3),0),0),"")</f>
        <v/>
      </c>
      <c r="ER112" s="157" t="str">
        <f t="array" ref="ER112">IFERROR(INDEX($AI$3:$AI$130,MATCH(1,($AP$3:$AP$130=$AR112&amp;$AQ112)*($AH$3:$AH$130=ER$3),0),0),"")</f>
        <v/>
      </c>
      <c r="ES112" s="159" t="str">
        <f t="array" ref="ES112">IFERROR(INDEX($AG$3:$AG$130,MATCH(1,($AP$3:$AP$130=$AR112&amp;$AQ112)*($AH$3:$AH$130=ES$3),0),0),"")</f>
        <v/>
      </c>
      <c r="ET112" s="157" t="str">
        <f t="array" ref="ET112">IFERROR(INDEX($AJ$3:$AJ$130,MATCH(1,($AP$3:$AP$130=$AR112&amp;$AQ112)*($AH$3:$AH$130=ET$3),0),0),"")</f>
        <v/>
      </c>
      <c r="EU112" s="157" t="str">
        <f t="array" ref="EU112">IFERROR(INDEX($AK$3:$AK$130,MATCH(1,($AP$3:$AP$130=$AR112&amp;$AQ112)*($AH$3:$AH$130=EU$3),0),0),"")</f>
        <v/>
      </c>
      <c r="EV112" s="157" t="str">
        <f t="array" ref="EV112">IFERROR(INDEX($AI$3:$AI$130,MATCH(1,($AP$3:$AP$130=$AR112&amp;$AQ112)*($AH$3:$AH$130=EV$3),0),0),"")</f>
        <v/>
      </c>
      <c r="EW112" s="159" t="str">
        <f t="array" ref="EW112">IFERROR(INDEX($AG$3:$AG$130,MATCH(1,($AP$3:$AP$130=$AR112&amp;$AQ112)*($AH$3:$AH$130=EW$3),0),0),"")</f>
        <v/>
      </c>
      <c r="EX112" s="157" t="str">
        <f t="array" ref="EX112">IFERROR(INDEX($AJ$3:$AJ$130,MATCH(1,($AP$3:$AP$130=$AR112&amp;$AQ112)*($AH$3:$AH$130=EX$3),0),0),"")</f>
        <v/>
      </c>
      <c r="EY112" s="157" t="str">
        <f t="array" ref="EY112">IFERROR(INDEX($AK$3:$AK$130,MATCH(1,($AP$3:$AP$130=$AR112&amp;$AQ112)*($AH$3:$AH$130=EY$3),0),0),"")</f>
        <v/>
      </c>
      <c r="EZ112" s="157" t="str">
        <f t="array" ref="EZ112">IFERROR(INDEX($AI$3:$AI$130,MATCH(1,($AP$3:$AP$130=$AR112&amp;$AQ112)*($AH$3:$AH$130=EZ$3),0),0),"")</f>
        <v/>
      </c>
      <c r="FA112" s="159" t="str">
        <f t="array" ref="FA112">IFERROR(INDEX($AG$3:$AG$130,MATCH(1,($AP$3:$AP$130=$AR112&amp;$AQ112)*($AH$3:$AH$130=FA$3),0),0),"")</f>
        <v/>
      </c>
      <c r="FB112" s="157" t="str">
        <f t="array" ref="FB112">IFERROR(INDEX($AJ$3:$AJ$130,MATCH(1,($AP$3:$AP$130=$AR112&amp;$AQ112)*($AH$3:$AH$130=FB$3),0),0),"")</f>
        <v/>
      </c>
      <c r="FC112" s="157" t="str">
        <f t="array" ref="FC112">IFERROR(INDEX($AK$3:$AK$130,MATCH(1,($AP$3:$AP$130=$AR112&amp;$AQ112)*($AH$3:$AH$130=FC$3),0),0),"")</f>
        <v/>
      </c>
      <c r="FD112" s="157" t="str">
        <f t="array" ref="FD112">IFERROR(INDEX($AI$3:$AI$130,MATCH(1,($AP$3:$AP$130=$AR112&amp;$AQ112)*($AH$3:$AH$130=FD$3),0),0),"")</f>
        <v/>
      </c>
      <c r="FE112" s="159" t="str">
        <f t="array" ref="FE112">IFERROR(INDEX($AG$3:$AG$130,MATCH(1,($AP$3:$AP$130=$AR112&amp;$AQ112)*($AH$3:$AH$130=FE$3),0),0),"")</f>
        <v/>
      </c>
      <c r="FF112" s="157" t="str">
        <f t="array" ref="FF112">IFERROR(INDEX($AJ$3:$AJ$130,MATCH(1,($AP$3:$AP$130=$AR112&amp;$AQ112)*($AH$3:$AH$130=FF$3),0),0),"")</f>
        <v/>
      </c>
      <c r="FG112" s="157" t="str">
        <f t="array" ref="FG112">IFERROR(INDEX($AK$3:$AK$130,MATCH(1,($AP$3:$AP$130=$AR112&amp;$AQ112)*($AH$3:$AH$130=FG$3),0),0),"")</f>
        <v/>
      </c>
    </row>
    <row r="113" spans="2:163" ht="13.8" x14ac:dyDescent="0.25">
      <c r="B113" s="155">
        <f>dummy1!O119</f>
        <v>111</v>
      </c>
      <c r="C113" s="156">
        <f>dummy1!P119</f>
        <v>42041</v>
      </c>
      <c r="D113" s="157">
        <f>dummy1!Q119</f>
        <v>0.79166666666666674</v>
      </c>
      <c r="E113" s="155" t="str">
        <f>dummy1!R119</f>
        <v>Court 15</v>
      </c>
      <c r="AE113" s="156"/>
      <c r="AF113" s="156"/>
      <c r="AG113" s="155" t="str">
        <f t="shared" si="71"/>
        <v/>
      </c>
      <c r="AH113" s="155" t="str">
        <f t="shared" si="72"/>
        <v/>
      </c>
      <c r="AI113" s="155" t="str">
        <f t="shared" si="73"/>
        <v/>
      </c>
      <c r="AJ113" s="155" t="str">
        <f t="shared" si="74"/>
        <v/>
      </c>
      <c r="AK113" s="155" t="str">
        <f t="shared" si="75"/>
        <v/>
      </c>
      <c r="AL113" s="154">
        <f>IF(dummy1!B120=dummy1!B119,IF(dummy1!C120&gt;1,AL112,AL112+1),1)</f>
        <v>3</v>
      </c>
      <c r="AP113" s="155" t="str">
        <f t="shared" si="76"/>
        <v>3Court 15</v>
      </c>
      <c r="AQ113" s="155" t="str">
        <f t="shared" si="87"/>
        <v>Court 14</v>
      </c>
      <c r="AR113" s="155">
        <f t="shared" si="91"/>
        <v>5</v>
      </c>
      <c r="AS113" s="155">
        <f t="shared" ca="1" si="78"/>
        <v>14</v>
      </c>
      <c r="AT113" s="155">
        <f t="shared" ca="1" si="79"/>
        <v>0</v>
      </c>
      <c r="AU113" s="155">
        <f t="shared" ca="1" si="80"/>
        <v>0</v>
      </c>
      <c r="AV113" s="155">
        <f t="shared" ca="1" si="81"/>
        <v>0</v>
      </c>
      <c r="AW113" s="155">
        <f t="shared" ca="1" si="82"/>
        <v>0</v>
      </c>
      <c r="AX113" s="155">
        <f t="shared" ca="1" si="83"/>
        <v>0</v>
      </c>
      <c r="AY113" s="155">
        <f t="shared" ca="1" si="84"/>
        <v>0</v>
      </c>
      <c r="AZ113" s="157" t="str">
        <f t="array" aca="1" ref="AZ113" ca="1">IFERROR(INDEX($K$3:$K$18,MATCH(1,($AM$3:$AM$18=$AR113&amp;$AQ113)*($J$3:$J$18=AZ$3),0),0),"")</f>
        <v/>
      </c>
      <c r="BA113" s="159" t="str">
        <f t="array" aca="1" ref="BA113" ca="1">IFERROR(INDEX($I$3:$I$18,MATCH(1,($AM$3:$AM$18=$AR113&amp;$AQ113)*($J$3:$J$18=BA$3),0),0),"")</f>
        <v/>
      </c>
      <c r="BB113" s="157" t="str">
        <f t="array" aca="1" ref="BB113" ca="1">IFERROR(INDEX($L$3:$L$18,MATCH(1,($AM$3:$AM$18=$AR113&amp;$AQ113)*($J$3:$J$18=BB$3),0),0),"")</f>
        <v/>
      </c>
      <c r="BC113" s="157" t="str">
        <f t="array" aca="1" ref="BC113" ca="1">IFERROR(INDEX($M$3:$M$18,MATCH(1,($AM$3:$AM$18=$AR113&amp;$AQ113)*($J$3:$J$18=BC$3),0),0),"")</f>
        <v/>
      </c>
      <c r="BD113" s="157" t="str">
        <f t="array" aca="1" ref="BD113" ca="1">IFERROR(INDEX($K$3:$K$18,MATCH(1,($AM$3:$AM$18=$AR113&amp;$AQ113)*($J$3:$J$18=BD$3),0),0),"")</f>
        <v/>
      </c>
      <c r="BE113" s="159" t="str">
        <f t="array" aca="1" ref="BE113" ca="1">IFERROR(INDEX($I$3:$I$18,MATCH(1,($AM$3:$AM$18=$AR113&amp;$AQ113)*($J$3:$J$18=BE$3),0),0),"")</f>
        <v/>
      </c>
      <c r="BF113" s="157" t="str">
        <f t="array" aca="1" ref="BF113" ca="1">IFERROR(INDEX($L$3:$L$18,MATCH(1,($AM$3:$AM$18=$AR113&amp;$AQ113)*($J$3:$J$18=BF$3),0),0),"")</f>
        <v/>
      </c>
      <c r="BG113" s="157" t="str">
        <f t="array" aca="1" ref="BG113" ca="1">IFERROR(INDEX($M$3:$M$18,MATCH(1,($AM$3:$AM$18=$AR113&amp;$AQ113)*($J$3:$J$18=BG$3),0),0),"")</f>
        <v/>
      </c>
      <c r="BH113" s="157" t="str">
        <f t="array" aca="1" ref="BH113" ca="1">IFERROR(INDEX($K$3:$K$18,MATCH(1,($AM$3:$AM$18=$AR113&amp;$AQ113)*($J$3:$J$18=BH$3),0),0),"")</f>
        <v/>
      </c>
      <c r="BI113" s="159" t="str">
        <f t="array" aca="1" ref="BI113" ca="1">IFERROR(INDEX($I$3:$I$18,MATCH(1,($AM$3:$AM$18=$AR113&amp;$AQ113)*($J$3:$J$18=BI$3),0),0),"")</f>
        <v/>
      </c>
      <c r="BJ113" s="157" t="str">
        <f t="array" aca="1" ref="BJ113" ca="1">IFERROR(INDEX($L$3:$L$18,MATCH(1,($AM$3:$AM$18=$AR113&amp;$AQ113)*($J$3:$J$18=BJ$3),0),0),"")</f>
        <v/>
      </c>
      <c r="BK113" s="157" t="str">
        <f t="array" aca="1" ref="BK113" ca="1">IFERROR(INDEX($M$3:$M$18,MATCH(1,($AM$3:$AM$18=$AR113&amp;$AQ113)*($J$3:$J$18=BK$3),0),0),"")</f>
        <v/>
      </c>
      <c r="BL113" s="157" t="str">
        <f t="array" aca="1" ref="BL113" ca="1">IFERROR(INDEX($K$3:$K$18,MATCH(1,($AM$3:$AM$18=$AR113&amp;$AQ113)*($J$3:$J$18=BL$3),0),0),"")</f>
        <v/>
      </c>
      <c r="BM113" s="159" t="str">
        <f t="array" aca="1" ref="BM113" ca="1">IFERROR(INDEX($I$3:$I$18,MATCH(1,($AM$3:$AM$18=$AR113&amp;$AQ113)*($J$3:$J$18=BM$3),0),0),"")</f>
        <v/>
      </c>
      <c r="BN113" s="157" t="str">
        <f t="array" aca="1" ref="BN113" ca="1">IFERROR(INDEX($L$3:$L$18,MATCH(1,($AM$3:$AM$18=$AR113&amp;$AQ113)*($J$3:$J$18=BN$3),0),0),"")</f>
        <v/>
      </c>
      <c r="BO113" s="157" t="str">
        <f t="array" aca="1" ref="BO113" ca="1">IFERROR(INDEX($M$3:$M$18,MATCH(1,($AM$3:$AM$18=$AR113&amp;$AQ113)*($J$3:$J$18=BO$3),0),0),"")</f>
        <v/>
      </c>
      <c r="BP113" s="157" t="str">
        <f t="array" aca="1" ref="BP113" ca="1">IFERROR(INDEX($K$3:$K$18,MATCH(1,($AM$3:$AM$18=$AR113&amp;$AQ113)*($J$3:$J$18=BP$3),0),0),"")</f>
        <v/>
      </c>
      <c r="BQ113" s="159" t="str">
        <f t="array" aca="1" ref="BQ113" ca="1">IFERROR(INDEX($I$3:$I$18,MATCH(1,($AM$3:$AM$18=$AR113&amp;$AQ113)*($J$3:$J$18=BQ$3),0),0),"")</f>
        <v/>
      </c>
      <c r="BR113" s="157" t="str">
        <f t="array" aca="1" ref="BR113" ca="1">IFERROR(INDEX($L$3:$L$18,MATCH(1,($AM$3:$AM$18=$AR113&amp;$AQ113)*($J$3:$J$18=BR$3),0),0),"")</f>
        <v/>
      </c>
      <c r="BS113" s="157" t="str">
        <f t="array" aca="1" ref="BS113" ca="1">IFERROR(INDEX($M$3:$M$18,MATCH(1,($AM$3:$AM$18=$AR113&amp;$AQ113)*($J$3:$J$18=BS$3),0),0),"")</f>
        <v/>
      </c>
      <c r="BT113" s="157" t="str">
        <f t="array" aca="1" ref="BT113" ca="1">IFERROR(INDEX($K$3:$K$18,MATCH(1,($AM$3:$AM$18=$AR113&amp;$AQ113)*($J$3:$J$18=BT$3),0),0),"")</f>
        <v/>
      </c>
      <c r="BU113" s="159" t="str">
        <f t="array" aca="1" ref="BU113" ca="1">IFERROR(INDEX($I$3:$I$18,MATCH(1,($AM$3:$AM$18=$AR113&amp;$AQ113)*($J$3:$J$18=BU$3),0),0),"")</f>
        <v/>
      </c>
      <c r="BV113" s="157" t="str">
        <f t="array" aca="1" ref="BV113" ca="1">IFERROR(INDEX($L$3:$L$18,MATCH(1,($AM$3:$AM$18=$AR113&amp;$AQ113)*($J$3:$J$18=BV$3),0),0),"")</f>
        <v/>
      </c>
      <c r="BW113" s="157" t="str">
        <f t="array" aca="1" ref="BW113" ca="1">IFERROR(INDEX($M$3:$M$18,MATCH(1,($AM$3:$AM$18=$AR113&amp;$AQ113)*($J$3:$J$18=BW$3),0),0),"")</f>
        <v/>
      </c>
      <c r="BX113" s="157" t="str">
        <f t="array" aca="1" ref="BX113" ca="1">IFERROR(INDEX($K$3:$K$18,MATCH(1,($AM$3:$AM$18=$AR113&amp;$AQ113)*($J$3:$J$18=BX$3),0),0),"")</f>
        <v/>
      </c>
      <c r="BY113" s="159" t="str">
        <f t="array" aca="1" ref="BY113" ca="1">IFERROR(INDEX($I$3:$I$18,MATCH(1,($AM$3:$AM$18=$AR113&amp;$AQ113)*($J$3:$J$18=BY$3),0),0),"")</f>
        <v/>
      </c>
      <c r="BZ113" s="157" t="str">
        <f t="array" aca="1" ref="BZ113" ca="1">IFERROR(INDEX($L$3:$L$18,MATCH(1,($AM$3:$AM$18=$AR113&amp;$AQ113)*($J$3:$J$18=BZ$3),0),0),"")</f>
        <v/>
      </c>
      <c r="CA113" s="157" t="str">
        <f t="array" aca="1" ref="CA113" ca="1">IFERROR(INDEX($M$3:$M$18,MATCH(1,($AM$3:$AM$18=$AR113&amp;$AQ113)*($J$3:$J$18=CA$3),0),0),"")</f>
        <v/>
      </c>
      <c r="CB113" s="157" t="str">
        <f t="array" ref="CB113">IFERROR(INDEX($S$3:$S$34,MATCH(1,($AN$3:$AN$34=$AR113&amp;$AQ113)*($R$3:$R$34=CB$3),0),0),"")</f>
        <v/>
      </c>
      <c r="CC113" s="159" t="str">
        <f t="array" ref="CC113">IFERROR(INDEX($Q$3:$Q$34,MATCH(1,($AN$3:$AN$34=$AR113&amp;$AQ113)*($R$3:$R$34=CC$3),0),0),"")</f>
        <v/>
      </c>
      <c r="CD113" s="157" t="str">
        <f t="array" ref="CD113">IFERROR(INDEX($T$3:$T$34,MATCH(1,($AN$3:$AN$34=$AR113&amp;$AQ113)*($R$3:$R$34=CD$3),0),0),"")</f>
        <v/>
      </c>
      <c r="CE113" s="157" t="str">
        <f t="array" ref="CE113">IFERROR(INDEX($U$3:$U$34,MATCH(1,($AN$3:$AN$34=$AR113&amp;$AQ113)*($R$3:$R$34=CE$3),0),0),"")</f>
        <v/>
      </c>
      <c r="CF113" s="157" t="str">
        <f t="array" ref="CF113">IFERROR(INDEX($S$3:$S$34,MATCH(1,($AN$3:$AN$34=$AR113&amp;$AQ113)*($R$3:$R$34=CF$3),0),0),"")</f>
        <v/>
      </c>
      <c r="CG113" s="159" t="str">
        <f t="array" ref="CG113">IFERROR(INDEX($Q$3:$Q$34,MATCH(1,($AN$3:$AN$34=$AR113&amp;$AQ113)*($R$3:$R$34=CG$3),0),0),"")</f>
        <v/>
      </c>
      <c r="CH113" s="157" t="str">
        <f t="array" ref="CH113">IFERROR(INDEX($T$3:$T$34,MATCH(1,($AN$3:$AN$34=$AR113&amp;$AQ113)*($R$3:$R$34=CH$3),0),0),"")</f>
        <v/>
      </c>
      <c r="CI113" s="157" t="str">
        <f t="array" ref="CI113">IFERROR(INDEX($U$3:$U$34,MATCH(1,($AN$3:$AN$34=$AR113&amp;$AQ113)*($R$3:$R$34=CI$3),0),0),"")</f>
        <v/>
      </c>
      <c r="CJ113" s="157" t="str">
        <f t="array" ref="CJ113">IFERROR(INDEX($S$3:$S$34,MATCH(1,($AN$3:$AN$34=$AR113&amp;$AQ113)*($R$3:$R$34=CJ$3),0),0),"")</f>
        <v/>
      </c>
      <c r="CK113" s="159" t="str">
        <f t="array" ref="CK113">IFERROR(INDEX($Q$3:$Q$34,MATCH(1,($AN$3:$AN$34=$AR113&amp;$AQ113)*($R$3:$R$34=CK$3),0),0),"")</f>
        <v/>
      </c>
      <c r="CL113" s="157" t="str">
        <f t="array" ref="CL113">IFERROR(INDEX($T$3:$T$34,MATCH(1,($AN$3:$AN$34=$AR113&amp;$AQ113)*($R$3:$R$34=CL$3),0),0),"")</f>
        <v/>
      </c>
      <c r="CM113" s="157" t="str">
        <f t="array" ref="CM113">IFERROR(INDEX($U$3:$U$34,MATCH(1,($AN$3:$AN$34=$AR113&amp;$AQ113)*($R$3:$R$34=CM$3),0),0),"")</f>
        <v/>
      </c>
      <c r="CN113" s="157" t="str">
        <f t="array" ref="CN113">IFERROR(INDEX($S$3:$S$34,MATCH(1,($AN$3:$AN$34=$AR113&amp;$AQ113)*($R$3:$R$34=CN$3),0),0),"")</f>
        <v/>
      </c>
      <c r="CO113" s="159" t="str">
        <f t="array" ref="CO113">IFERROR(INDEX($Q$3:$Q$34,MATCH(1,($AN$3:$AN$34=$AR113&amp;$AQ113)*($R$3:$R$34=CO$3),0),0),"")</f>
        <v/>
      </c>
      <c r="CP113" s="157" t="str">
        <f t="array" ref="CP113">IFERROR(INDEX($T$3:$T$34,MATCH(1,($AN$3:$AN$34=$AR113&amp;$AQ113)*($R$3:$R$34=CP$3),0),0),"")</f>
        <v/>
      </c>
      <c r="CQ113" s="157" t="str">
        <f t="array" ref="CQ113">IFERROR(INDEX($U$3:$U$34,MATCH(1,($AN$3:$AN$34=$AR113&amp;$AQ113)*($R$3:$R$34=CQ$3),0),0),"")</f>
        <v/>
      </c>
      <c r="CR113" s="157" t="str">
        <f t="array" ref="CR113">IFERROR(INDEX($S$3:$S$34,MATCH(1,($AN$3:$AN$34=$AR113&amp;$AQ113)*($R$3:$R$34=CR$3),0),0),"")</f>
        <v/>
      </c>
      <c r="CS113" s="159" t="str">
        <f t="array" ref="CS113">IFERROR(INDEX($Q$3:$Q$34,MATCH(1,($AN$3:$AN$34=$AR113&amp;$AQ113)*($R$3:$R$34=CS$3),0),0),"")</f>
        <v/>
      </c>
      <c r="CT113" s="157" t="str">
        <f t="array" ref="CT113">IFERROR(INDEX($T$3:$T$34,MATCH(1,($AN$3:$AN$34=$AR113&amp;$AQ113)*($R$3:$R$34=CT$3),0),0),"")</f>
        <v/>
      </c>
      <c r="CU113" s="157" t="str">
        <f t="array" ref="CU113">IFERROR(INDEX($U$3:$U$34,MATCH(1,($AN$3:$AN$34=$AR113&amp;$AQ113)*($R$3:$R$34=CU$3),0),0),"")</f>
        <v/>
      </c>
      <c r="CV113" s="157" t="str">
        <f t="array" ref="CV113">IFERROR(INDEX($S$3:$S$34,MATCH(1,($AN$3:$AN$34=$AR113&amp;$AQ113)*($R$3:$R$34=CV$3),0),0),"")</f>
        <v/>
      </c>
      <c r="CW113" s="159" t="str">
        <f t="array" ref="CW113">IFERROR(INDEX($Q$3:$Q$34,MATCH(1,($AN$3:$AN$34=$AR113&amp;$AQ113)*($R$3:$R$34=CW$3),0),0),"")</f>
        <v/>
      </c>
      <c r="CX113" s="157" t="str">
        <f t="array" ref="CX113">IFERROR(INDEX($T$3:$T$34,MATCH(1,($AN$3:$AN$34=$AR113&amp;$AQ113)*($R$3:$R$34=CX$3),0),0),"")</f>
        <v/>
      </c>
      <c r="CY113" s="157" t="str">
        <f t="array" ref="CY113">IFERROR(INDEX($U$3:$U$34,MATCH(1,($AN$3:$AN$34=$AR113&amp;$AQ113)*($R$3:$R$34=CY$3),0),0),"")</f>
        <v/>
      </c>
      <c r="CZ113" s="157" t="str">
        <f t="array" ref="CZ113">IFERROR(INDEX($S$3:$S$34,MATCH(1,($AN$3:$AN$34=$AR113&amp;$AQ113)*($R$3:$R$34=CZ$3),0),0),"")</f>
        <v/>
      </c>
      <c r="DA113" s="159" t="str">
        <f t="array" ref="DA113">IFERROR(INDEX($Q$3:$Q$34,MATCH(1,($AN$3:$AN$34=$AR113&amp;$AQ113)*($R$3:$R$34=DA$3),0),0),"")</f>
        <v/>
      </c>
      <c r="DB113" s="157" t="str">
        <f t="array" ref="DB113">IFERROR(INDEX($T$3:$T$34,MATCH(1,($AN$3:$AN$34=$AR113&amp;$AQ113)*($R$3:$R$34=DB$3),0),0),"")</f>
        <v/>
      </c>
      <c r="DC113" s="157" t="str">
        <f t="array" ref="DC113">IFERROR(INDEX($U$3:$U$34,MATCH(1,($AN$3:$AN$34=$AR113&amp;$AQ113)*($R$3:$R$34=DC$3),0),0),"")</f>
        <v/>
      </c>
      <c r="DD113" s="157" t="str">
        <f t="array" ref="DD113">IFERROR(INDEX($AA$3:$AA$66,MATCH(1,($AO$3:$AO$66=$AR113&amp;$AQ113)*($Z$3:$Z$66=DD$3),0),0),"")</f>
        <v/>
      </c>
      <c r="DE113" s="159" t="str">
        <f t="array" ref="DE113">IFERROR(INDEX($Y$3:$Y$66,MATCH(1,($AO$3:$AO$66=$AR113&amp;$AQ113)*($Z$3:$Z$66=DE$3),0),0),"")</f>
        <v/>
      </c>
      <c r="DF113" s="157" t="str">
        <f t="array" ref="DF113">IFERROR(INDEX($AB$3:$AB$66,MATCH(1,($AO$3:$AO$66=$AR113&amp;$AQ113)*($Z$3:$Z$66=DF$3),0),0),"")</f>
        <v/>
      </c>
      <c r="DG113" s="157" t="str">
        <f t="array" ref="DG113">IFERROR(INDEX($AC$3:$AC$66,MATCH(1,($AO$3:$AO$66=$AR113&amp;$AQ113)*($Z$3:$Z$66=DG$3),0),0),"")</f>
        <v/>
      </c>
      <c r="DH113" s="157" t="str">
        <f t="array" ref="DH113">IFERROR(INDEX($AA$3:$AA$66,MATCH(1,($AO$3:$AO$66=$AR113&amp;$AQ113)*($Z$3:$Z$66=DH$3),0),0),"")</f>
        <v/>
      </c>
      <c r="DI113" s="159" t="str">
        <f t="array" ref="DI113">IFERROR(INDEX($Y$3:$Y$66,MATCH(1,($AO$3:$AO$66=$AR113&amp;$AQ113)*($Z$3:$Z$66=DI$3),0),0),"")</f>
        <v/>
      </c>
      <c r="DJ113" s="157" t="str">
        <f t="array" ref="DJ113">IFERROR(INDEX($AB$3:$AB$66,MATCH(1,($AO$3:$AO$66=$AR113&amp;$AQ113)*($Z$3:$Z$66=DJ$3),0),0),"")</f>
        <v/>
      </c>
      <c r="DK113" s="157" t="str">
        <f t="array" ref="DK113">IFERROR(INDEX($AC$3:$AC$66,MATCH(1,($AO$3:$AO$66=$AR113&amp;$AQ113)*($Z$3:$Z$66=DK$3),0),0),"")</f>
        <v/>
      </c>
      <c r="DL113" s="157" t="str">
        <f t="array" ref="DL113">IFERROR(INDEX($AA$3:$AA$66,MATCH(1,($AO$3:$AO$66=$AR113&amp;$AQ113)*($Z$3:$Z$66=DL$3),0),0),"")</f>
        <v/>
      </c>
      <c r="DM113" s="159" t="str">
        <f t="array" ref="DM113">IFERROR(INDEX($Y$3:$Y$66,MATCH(1,($AO$3:$AO$66=$AR113&amp;$AQ113)*($Z$3:$Z$66=DM$3),0),0),"")</f>
        <v/>
      </c>
      <c r="DN113" s="157" t="str">
        <f t="array" ref="DN113">IFERROR(INDEX($AB$3:$AB$66,MATCH(1,($AO$3:$AO$66=$AR113&amp;$AQ113)*($Z$3:$Z$66=DN$3),0),0),"")</f>
        <v/>
      </c>
      <c r="DO113" s="157" t="str">
        <f t="array" ref="DO113">IFERROR(INDEX($AC$3:$AC$66,MATCH(1,($AO$3:$AO$66=$AR113&amp;$AQ113)*($Z$3:$Z$66=DO$3),0),0),"")</f>
        <v/>
      </c>
      <c r="DP113" s="157" t="str">
        <f t="array" ref="DP113">IFERROR(INDEX($AA$3:$AA$66,MATCH(1,($AO$3:$AO$66=$AR113&amp;$AQ113)*($Z$3:$Z$66=DP$3),0),0),"")</f>
        <v/>
      </c>
      <c r="DQ113" s="159" t="str">
        <f t="array" ref="DQ113">IFERROR(INDEX($Y$3:$Y$66,MATCH(1,($AO$3:$AO$66=$AR113&amp;$AQ113)*($Z$3:$Z$66=DQ$3),0),0),"")</f>
        <v/>
      </c>
      <c r="DR113" s="157" t="str">
        <f t="array" ref="DR113">IFERROR(INDEX($AB$3:$AB$66,MATCH(1,($AO$3:$AO$66=$AR113&amp;$AQ113)*($Z$3:$Z$66=DR$3),0),0),"")</f>
        <v/>
      </c>
      <c r="DS113" s="157" t="str">
        <f t="array" ref="DS113">IFERROR(INDEX($AC$3:$AC$66,MATCH(1,($AO$3:$AO$66=$AR113&amp;$AQ113)*($Z$3:$Z$66=DS$3),0),0),"")</f>
        <v/>
      </c>
      <c r="DT113" s="157" t="str">
        <f t="array" ref="DT113">IFERROR(INDEX($AA$3:$AA$66,MATCH(1,($AO$3:$AO$66=$AR113&amp;$AQ113)*($Z$3:$Z$66=DT$3),0),0),"")</f>
        <v/>
      </c>
      <c r="DU113" s="159" t="str">
        <f t="array" ref="DU113">IFERROR(INDEX($Y$3:$Y$66,MATCH(1,($AO$3:$AO$66=$AR113&amp;$AQ113)*($Z$3:$Z$66=DU$3),0),0),"")</f>
        <v/>
      </c>
      <c r="DV113" s="157" t="str">
        <f t="array" ref="DV113">IFERROR(INDEX($AB$3:$AB$66,MATCH(1,($AO$3:$AO$66=$AR113&amp;$AQ113)*($Z$3:$Z$66=DV$3),0),0),"")</f>
        <v/>
      </c>
      <c r="DW113" s="157" t="str">
        <f t="array" ref="DW113">IFERROR(INDEX($AC$3:$AC$66,MATCH(1,($AO$3:$AO$66=$AR113&amp;$AQ113)*($Z$3:$Z$66=DW$3),0),0),"")</f>
        <v/>
      </c>
      <c r="DX113" s="157" t="str">
        <f t="array" ref="DX113">IFERROR(INDEX($AA$3:$AA$66,MATCH(1,($AO$3:$AO$66=$AR113&amp;$AQ113)*($Z$3:$Z$66=DX$3),0),0),"")</f>
        <v/>
      </c>
      <c r="DY113" s="159" t="str">
        <f t="array" ref="DY113">IFERROR(INDEX($Y$3:$Y$66,MATCH(1,($AO$3:$AO$66=$AR113&amp;$AQ113)*($Z$3:$Z$66=DY$3),0),0),"")</f>
        <v/>
      </c>
      <c r="DZ113" s="157" t="str">
        <f t="array" ref="DZ113">IFERROR(INDEX($AB$3:$AB$66,MATCH(1,($AO$3:$AO$66=$AR113&amp;$AQ113)*($Z$3:$Z$66=DZ$3),0),0),"")</f>
        <v/>
      </c>
      <c r="EA113" s="157" t="str">
        <f t="array" ref="EA113">IFERROR(INDEX($AC$3:$AC$66,MATCH(1,($AO$3:$AO$66=$AR113&amp;$AQ113)*($Z$3:$Z$66=EA$3),0),0),"")</f>
        <v/>
      </c>
      <c r="EB113" s="157" t="str">
        <f t="array" ref="EB113">IFERROR(INDEX($AA$3:$AA$66,MATCH(1,($AO$3:$AO$66=$AR113&amp;$AQ113)*($Z$3:$Z$66=EB$3),0),0),"")</f>
        <v/>
      </c>
      <c r="EC113" s="159" t="str">
        <f t="array" ref="EC113">IFERROR(INDEX($Y$3:$Y$66,MATCH(1,($AO$3:$AO$66=$AR113&amp;$AQ113)*($Z$3:$Z$66=EC$3),0),0),"")</f>
        <v/>
      </c>
      <c r="ED113" s="157" t="str">
        <f t="array" ref="ED113">IFERROR(INDEX($AB$3:$AB$66,MATCH(1,($AO$3:$AO$66=$AR113&amp;$AQ113)*($Z$3:$Z$66=ED$3),0),0),"")</f>
        <v/>
      </c>
      <c r="EE113" s="157" t="str">
        <f t="array" ref="EE113">IFERROR(INDEX($AC$3:$AC$66,MATCH(1,($AO$3:$AO$66=$AR113&amp;$AQ113)*($Z$3:$Z$66=EE$3),0),0),"")</f>
        <v/>
      </c>
      <c r="EF113" s="157" t="str">
        <f t="array" ref="EF113">IFERROR(INDEX($AI$3:$AI$130,MATCH(1,($AP$3:$AP$130=$AR113&amp;$AQ113)*($AH$3:$AH$130=EF$3),0),0),"")</f>
        <v/>
      </c>
      <c r="EG113" s="159" t="str">
        <f t="array" ref="EG113">IFERROR(INDEX($AG$3:$AG$130,MATCH(1,($AP$3:$AP$130=$AR113&amp;$AQ113)*($AH$3:$AH$130=EG$3),0),0),"")</f>
        <v/>
      </c>
      <c r="EH113" s="157" t="str">
        <f t="array" ref="EH113">IFERROR(INDEX($AJ$3:$AJ$130,MATCH(1,($AP$3:$AP$130=$AR113&amp;$AQ113)*($AH$3:$AH$130=EH$3),0),0),"")</f>
        <v/>
      </c>
      <c r="EI113" s="157" t="str">
        <f t="array" ref="EI113">IFERROR(INDEX($AK$3:$AK$130,MATCH(1,($AP$3:$AP$130=$AR113&amp;$AQ113)*($AH$3:$AH$130=EI$3),0),0),"")</f>
        <v/>
      </c>
      <c r="EJ113" s="157" t="str">
        <f t="array" ref="EJ113">IFERROR(INDEX($AI$3:$AI$130,MATCH(1,($AP$3:$AP$130=$AR113&amp;$AQ113)*($AH$3:$AH$130=EJ$3),0),0),"")</f>
        <v/>
      </c>
      <c r="EK113" s="159" t="str">
        <f t="array" ref="EK113">IFERROR(INDEX($AG$3:$AG$130,MATCH(1,($AP$3:$AP$130=$AR113&amp;$AQ113)*($AH$3:$AH$130=EK$3),0),0),"")</f>
        <v/>
      </c>
      <c r="EL113" s="157" t="str">
        <f t="array" ref="EL113">IFERROR(INDEX($AJ$3:$AJ$130,MATCH(1,($AP$3:$AP$130=$AR113&amp;$AQ113)*($AH$3:$AH$130=EL$3),0),0),"")</f>
        <v/>
      </c>
      <c r="EM113" s="157" t="str">
        <f t="array" ref="EM113">IFERROR(INDEX($AK$3:$AK$130,MATCH(1,($AP$3:$AP$130=$AR113&amp;$AQ113)*($AH$3:$AH$130=EM$3),0),0),"")</f>
        <v/>
      </c>
      <c r="EN113" s="157" t="str">
        <f t="array" ref="EN113">IFERROR(INDEX($AI$3:$AI$130,MATCH(1,($AP$3:$AP$130=$AR113&amp;$AQ113)*($AH$3:$AH$130=EN$3),0),0),"")</f>
        <v/>
      </c>
      <c r="EO113" s="159" t="str">
        <f t="array" ref="EO113">IFERROR(INDEX($AG$3:$AG$130,MATCH(1,($AP$3:$AP$130=$AR113&amp;$AQ113)*($AH$3:$AH$130=EO$3),0),0),"")</f>
        <v/>
      </c>
      <c r="EP113" s="157" t="str">
        <f t="array" ref="EP113">IFERROR(INDEX($AJ$3:$AJ$130,MATCH(1,($AP$3:$AP$130=$AR113&amp;$AQ113)*($AH$3:$AH$130=EP$3),0),0),"")</f>
        <v/>
      </c>
      <c r="EQ113" s="157" t="str">
        <f t="array" ref="EQ113">IFERROR(INDEX($AK$3:$AK$130,MATCH(1,($AP$3:$AP$130=$AR113&amp;$AQ113)*($AH$3:$AH$130=EQ$3),0),0),"")</f>
        <v/>
      </c>
      <c r="ER113" s="157" t="str">
        <f t="array" ref="ER113">IFERROR(INDEX($AI$3:$AI$130,MATCH(1,($AP$3:$AP$130=$AR113&amp;$AQ113)*($AH$3:$AH$130=ER$3),0),0),"")</f>
        <v/>
      </c>
      <c r="ES113" s="159" t="str">
        <f t="array" ref="ES113">IFERROR(INDEX($AG$3:$AG$130,MATCH(1,($AP$3:$AP$130=$AR113&amp;$AQ113)*($AH$3:$AH$130=ES$3),0),0),"")</f>
        <v/>
      </c>
      <c r="ET113" s="157" t="str">
        <f t="array" ref="ET113">IFERROR(INDEX($AJ$3:$AJ$130,MATCH(1,($AP$3:$AP$130=$AR113&amp;$AQ113)*($AH$3:$AH$130=ET$3),0),0),"")</f>
        <v/>
      </c>
      <c r="EU113" s="157" t="str">
        <f t="array" ref="EU113">IFERROR(INDEX($AK$3:$AK$130,MATCH(1,($AP$3:$AP$130=$AR113&amp;$AQ113)*($AH$3:$AH$130=EU$3),0),0),"")</f>
        <v/>
      </c>
      <c r="EV113" s="157" t="str">
        <f t="array" ref="EV113">IFERROR(INDEX($AI$3:$AI$130,MATCH(1,($AP$3:$AP$130=$AR113&amp;$AQ113)*($AH$3:$AH$130=EV$3),0),0),"")</f>
        <v/>
      </c>
      <c r="EW113" s="159" t="str">
        <f t="array" ref="EW113">IFERROR(INDEX($AG$3:$AG$130,MATCH(1,($AP$3:$AP$130=$AR113&amp;$AQ113)*($AH$3:$AH$130=EW$3),0),0),"")</f>
        <v/>
      </c>
      <c r="EX113" s="157" t="str">
        <f t="array" ref="EX113">IFERROR(INDEX($AJ$3:$AJ$130,MATCH(1,($AP$3:$AP$130=$AR113&amp;$AQ113)*($AH$3:$AH$130=EX$3),0),0),"")</f>
        <v/>
      </c>
      <c r="EY113" s="157" t="str">
        <f t="array" ref="EY113">IFERROR(INDEX($AK$3:$AK$130,MATCH(1,($AP$3:$AP$130=$AR113&amp;$AQ113)*($AH$3:$AH$130=EY$3),0),0),"")</f>
        <v/>
      </c>
      <c r="EZ113" s="157" t="str">
        <f t="array" ref="EZ113">IFERROR(INDEX($AI$3:$AI$130,MATCH(1,($AP$3:$AP$130=$AR113&amp;$AQ113)*($AH$3:$AH$130=EZ$3),0),0),"")</f>
        <v/>
      </c>
      <c r="FA113" s="159" t="str">
        <f t="array" ref="FA113">IFERROR(INDEX($AG$3:$AG$130,MATCH(1,($AP$3:$AP$130=$AR113&amp;$AQ113)*($AH$3:$AH$130=FA$3),0),0),"")</f>
        <v/>
      </c>
      <c r="FB113" s="157" t="str">
        <f t="array" ref="FB113">IFERROR(INDEX($AJ$3:$AJ$130,MATCH(1,($AP$3:$AP$130=$AR113&amp;$AQ113)*($AH$3:$AH$130=FB$3),0),0),"")</f>
        <v/>
      </c>
      <c r="FC113" s="157" t="str">
        <f t="array" ref="FC113">IFERROR(INDEX($AK$3:$AK$130,MATCH(1,($AP$3:$AP$130=$AR113&amp;$AQ113)*($AH$3:$AH$130=FC$3),0),0),"")</f>
        <v/>
      </c>
      <c r="FD113" s="157" t="str">
        <f t="array" ref="FD113">IFERROR(INDEX($AI$3:$AI$130,MATCH(1,($AP$3:$AP$130=$AR113&amp;$AQ113)*($AH$3:$AH$130=FD$3),0),0),"")</f>
        <v/>
      </c>
      <c r="FE113" s="159" t="str">
        <f t="array" ref="FE113">IFERROR(INDEX($AG$3:$AG$130,MATCH(1,($AP$3:$AP$130=$AR113&amp;$AQ113)*($AH$3:$AH$130=FE$3),0),0),"")</f>
        <v/>
      </c>
      <c r="FF113" s="157" t="str">
        <f t="array" ref="FF113">IFERROR(INDEX($AJ$3:$AJ$130,MATCH(1,($AP$3:$AP$130=$AR113&amp;$AQ113)*($AH$3:$AH$130=FF$3),0),0),"")</f>
        <v/>
      </c>
      <c r="FG113" s="157" t="str">
        <f t="array" ref="FG113">IFERROR(INDEX($AK$3:$AK$130,MATCH(1,($AP$3:$AP$130=$AR113&amp;$AQ113)*($AH$3:$AH$130=FG$3),0),0),"")</f>
        <v/>
      </c>
    </row>
    <row r="114" spans="2:163" ht="13.8" x14ac:dyDescent="0.25">
      <c r="B114" s="155">
        <f>dummy1!O120</f>
        <v>112</v>
      </c>
      <c r="C114" s="156">
        <f>dummy1!P120</f>
        <v>42041</v>
      </c>
      <c r="D114" s="157">
        <f>dummy1!Q120</f>
        <v>0.79166666666666674</v>
      </c>
      <c r="E114" s="155" t="str">
        <f>dummy1!R120</f>
        <v>Court 16</v>
      </c>
      <c r="AE114" s="156"/>
      <c r="AF114" s="156"/>
      <c r="AG114" s="155" t="str">
        <f t="shared" si="71"/>
        <v/>
      </c>
      <c r="AH114" s="155" t="str">
        <f t="shared" si="72"/>
        <v/>
      </c>
      <c r="AI114" s="155" t="str">
        <f t="shared" si="73"/>
        <v/>
      </c>
      <c r="AJ114" s="155" t="str">
        <f t="shared" si="74"/>
        <v/>
      </c>
      <c r="AK114" s="155" t="str">
        <f t="shared" si="75"/>
        <v/>
      </c>
      <c r="AL114" s="154">
        <f>IF(dummy1!B121=dummy1!B120,IF(dummy1!C121&gt;1,AL113,AL113+1),1)</f>
        <v>3</v>
      </c>
      <c r="AP114" s="155" t="str">
        <f t="shared" si="76"/>
        <v>3Court 16</v>
      </c>
      <c r="AQ114" s="155" t="str">
        <f t="shared" si="87"/>
        <v>Court 14</v>
      </c>
      <c r="AR114" s="155">
        <f t="shared" si="91"/>
        <v>6</v>
      </c>
      <c r="AS114" s="155">
        <f t="shared" ca="1" si="78"/>
        <v>14</v>
      </c>
      <c r="AT114" s="155">
        <f t="shared" ca="1" si="79"/>
        <v>0</v>
      </c>
      <c r="AU114" s="155">
        <f t="shared" ca="1" si="80"/>
        <v>0</v>
      </c>
      <c r="AV114" s="155">
        <f t="shared" ca="1" si="81"/>
        <v>0</v>
      </c>
      <c r="AW114" s="155">
        <f t="shared" ca="1" si="82"/>
        <v>0</v>
      </c>
      <c r="AX114" s="155">
        <f t="shared" ca="1" si="83"/>
        <v>0</v>
      </c>
      <c r="AY114" s="155">
        <f t="shared" ca="1" si="84"/>
        <v>0</v>
      </c>
      <c r="AZ114" s="157" t="str">
        <f t="array" aca="1" ref="AZ114" ca="1">IFERROR(INDEX($K$3:$K$18,MATCH(1,($AM$3:$AM$18=$AR114&amp;$AQ114)*($J$3:$J$18=AZ$3),0),0),"")</f>
        <v/>
      </c>
      <c r="BA114" s="159" t="str">
        <f t="array" aca="1" ref="BA114" ca="1">IFERROR(INDEX($I$3:$I$18,MATCH(1,($AM$3:$AM$18=$AR114&amp;$AQ114)*($J$3:$J$18=BA$3),0),0),"")</f>
        <v/>
      </c>
      <c r="BB114" s="157" t="str">
        <f t="array" aca="1" ref="BB114" ca="1">IFERROR(INDEX($L$3:$L$18,MATCH(1,($AM$3:$AM$18=$AR114&amp;$AQ114)*($J$3:$J$18=BB$3),0),0),"")</f>
        <v/>
      </c>
      <c r="BC114" s="157" t="str">
        <f t="array" aca="1" ref="BC114" ca="1">IFERROR(INDEX($M$3:$M$18,MATCH(1,($AM$3:$AM$18=$AR114&amp;$AQ114)*($J$3:$J$18=BC$3),0),0),"")</f>
        <v/>
      </c>
      <c r="BD114" s="157" t="str">
        <f t="array" aca="1" ref="BD114" ca="1">IFERROR(INDEX($K$3:$K$18,MATCH(1,($AM$3:$AM$18=$AR114&amp;$AQ114)*($J$3:$J$18=BD$3),0),0),"")</f>
        <v/>
      </c>
      <c r="BE114" s="159" t="str">
        <f t="array" aca="1" ref="BE114" ca="1">IFERROR(INDEX($I$3:$I$18,MATCH(1,($AM$3:$AM$18=$AR114&amp;$AQ114)*($J$3:$J$18=BE$3),0),0),"")</f>
        <v/>
      </c>
      <c r="BF114" s="157" t="str">
        <f t="array" aca="1" ref="BF114" ca="1">IFERROR(INDEX($L$3:$L$18,MATCH(1,($AM$3:$AM$18=$AR114&amp;$AQ114)*($J$3:$J$18=BF$3),0),0),"")</f>
        <v/>
      </c>
      <c r="BG114" s="157" t="str">
        <f t="array" aca="1" ref="BG114" ca="1">IFERROR(INDEX($M$3:$M$18,MATCH(1,($AM$3:$AM$18=$AR114&amp;$AQ114)*($J$3:$J$18=BG$3),0),0),"")</f>
        <v/>
      </c>
      <c r="BH114" s="157" t="str">
        <f t="array" aca="1" ref="BH114" ca="1">IFERROR(INDEX($K$3:$K$18,MATCH(1,($AM$3:$AM$18=$AR114&amp;$AQ114)*($J$3:$J$18=BH$3),0),0),"")</f>
        <v/>
      </c>
      <c r="BI114" s="159" t="str">
        <f t="array" aca="1" ref="BI114" ca="1">IFERROR(INDEX($I$3:$I$18,MATCH(1,($AM$3:$AM$18=$AR114&amp;$AQ114)*($J$3:$J$18=BI$3),0),0),"")</f>
        <v/>
      </c>
      <c r="BJ114" s="157" t="str">
        <f t="array" aca="1" ref="BJ114" ca="1">IFERROR(INDEX($L$3:$L$18,MATCH(1,($AM$3:$AM$18=$AR114&amp;$AQ114)*($J$3:$J$18=BJ$3),0),0),"")</f>
        <v/>
      </c>
      <c r="BK114" s="157" t="str">
        <f t="array" aca="1" ref="BK114" ca="1">IFERROR(INDEX($M$3:$M$18,MATCH(1,($AM$3:$AM$18=$AR114&amp;$AQ114)*($J$3:$J$18=BK$3),0),0),"")</f>
        <v/>
      </c>
      <c r="BL114" s="157" t="str">
        <f t="array" aca="1" ref="BL114" ca="1">IFERROR(INDEX($K$3:$K$18,MATCH(1,($AM$3:$AM$18=$AR114&amp;$AQ114)*($J$3:$J$18=BL$3),0),0),"")</f>
        <v/>
      </c>
      <c r="BM114" s="159" t="str">
        <f t="array" aca="1" ref="BM114" ca="1">IFERROR(INDEX($I$3:$I$18,MATCH(1,($AM$3:$AM$18=$AR114&amp;$AQ114)*($J$3:$J$18=BM$3),0),0),"")</f>
        <v/>
      </c>
      <c r="BN114" s="157" t="str">
        <f t="array" aca="1" ref="BN114" ca="1">IFERROR(INDEX($L$3:$L$18,MATCH(1,($AM$3:$AM$18=$AR114&amp;$AQ114)*($J$3:$J$18=BN$3),0),0),"")</f>
        <v/>
      </c>
      <c r="BO114" s="157" t="str">
        <f t="array" aca="1" ref="BO114" ca="1">IFERROR(INDEX($M$3:$M$18,MATCH(1,($AM$3:$AM$18=$AR114&amp;$AQ114)*($J$3:$J$18=BO$3),0),0),"")</f>
        <v/>
      </c>
      <c r="BP114" s="157" t="str">
        <f t="array" aca="1" ref="BP114" ca="1">IFERROR(INDEX($K$3:$K$18,MATCH(1,($AM$3:$AM$18=$AR114&amp;$AQ114)*($J$3:$J$18=BP$3),0),0),"")</f>
        <v/>
      </c>
      <c r="BQ114" s="159" t="str">
        <f t="array" aca="1" ref="BQ114" ca="1">IFERROR(INDEX($I$3:$I$18,MATCH(1,($AM$3:$AM$18=$AR114&amp;$AQ114)*($J$3:$J$18=BQ$3),0),0),"")</f>
        <v/>
      </c>
      <c r="BR114" s="157" t="str">
        <f t="array" aca="1" ref="BR114" ca="1">IFERROR(INDEX($L$3:$L$18,MATCH(1,($AM$3:$AM$18=$AR114&amp;$AQ114)*($J$3:$J$18=BR$3),0),0),"")</f>
        <v/>
      </c>
      <c r="BS114" s="157" t="str">
        <f t="array" aca="1" ref="BS114" ca="1">IFERROR(INDEX($M$3:$M$18,MATCH(1,($AM$3:$AM$18=$AR114&amp;$AQ114)*($J$3:$J$18=BS$3),0),0),"")</f>
        <v/>
      </c>
      <c r="BT114" s="157" t="str">
        <f t="array" aca="1" ref="BT114" ca="1">IFERROR(INDEX($K$3:$K$18,MATCH(1,($AM$3:$AM$18=$AR114&amp;$AQ114)*($J$3:$J$18=BT$3),0),0),"")</f>
        <v/>
      </c>
      <c r="BU114" s="159" t="str">
        <f t="array" aca="1" ref="BU114" ca="1">IFERROR(INDEX($I$3:$I$18,MATCH(1,($AM$3:$AM$18=$AR114&amp;$AQ114)*($J$3:$J$18=BU$3),0),0),"")</f>
        <v/>
      </c>
      <c r="BV114" s="157" t="str">
        <f t="array" aca="1" ref="BV114" ca="1">IFERROR(INDEX($L$3:$L$18,MATCH(1,($AM$3:$AM$18=$AR114&amp;$AQ114)*($J$3:$J$18=BV$3),0),0),"")</f>
        <v/>
      </c>
      <c r="BW114" s="157" t="str">
        <f t="array" aca="1" ref="BW114" ca="1">IFERROR(INDEX($M$3:$M$18,MATCH(1,($AM$3:$AM$18=$AR114&amp;$AQ114)*($J$3:$J$18=BW$3),0),0),"")</f>
        <v/>
      </c>
      <c r="BX114" s="157" t="str">
        <f t="array" aca="1" ref="BX114" ca="1">IFERROR(INDEX($K$3:$K$18,MATCH(1,($AM$3:$AM$18=$AR114&amp;$AQ114)*($J$3:$J$18=BX$3),0),0),"")</f>
        <v/>
      </c>
      <c r="BY114" s="159" t="str">
        <f t="array" aca="1" ref="BY114" ca="1">IFERROR(INDEX($I$3:$I$18,MATCH(1,($AM$3:$AM$18=$AR114&amp;$AQ114)*($J$3:$J$18=BY$3),0),0),"")</f>
        <v/>
      </c>
      <c r="BZ114" s="157" t="str">
        <f t="array" aca="1" ref="BZ114" ca="1">IFERROR(INDEX($L$3:$L$18,MATCH(1,($AM$3:$AM$18=$AR114&amp;$AQ114)*($J$3:$J$18=BZ$3),0),0),"")</f>
        <v/>
      </c>
      <c r="CA114" s="157" t="str">
        <f t="array" aca="1" ref="CA114" ca="1">IFERROR(INDEX($M$3:$M$18,MATCH(1,($AM$3:$AM$18=$AR114&amp;$AQ114)*($J$3:$J$18=CA$3),0),0),"")</f>
        <v/>
      </c>
      <c r="CB114" s="157" t="str">
        <f t="array" ref="CB114">IFERROR(INDEX($S$3:$S$34,MATCH(1,($AN$3:$AN$34=$AR114&amp;$AQ114)*($R$3:$R$34=CB$3),0),0),"")</f>
        <v/>
      </c>
      <c r="CC114" s="159" t="str">
        <f t="array" ref="CC114">IFERROR(INDEX($Q$3:$Q$34,MATCH(1,($AN$3:$AN$34=$AR114&amp;$AQ114)*($R$3:$R$34=CC$3),0),0),"")</f>
        <v/>
      </c>
      <c r="CD114" s="157" t="str">
        <f t="array" ref="CD114">IFERROR(INDEX($T$3:$T$34,MATCH(1,($AN$3:$AN$34=$AR114&amp;$AQ114)*($R$3:$R$34=CD$3),0),0),"")</f>
        <v/>
      </c>
      <c r="CE114" s="157" t="str">
        <f t="array" ref="CE114">IFERROR(INDEX($U$3:$U$34,MATCH(1,($AN$3:$AN$34=$AR114&amp;$AQ114)*($R$3:$R$34=CE$3),0),0),"")</f>
        <v/>
      </c>
      <c r="CF114" s="157" t="str">
        <f t="array" ref="CF114">IFERROR(INDEX($S$3:$S$34,MATCH(1,($AN$3:$AN$34=$AR114&amp;$AQ114)*($R$3:$R$34=CF$3),0),0),"")</f>
        <v/>
      </c>
      <c r="CG114" s="159" t="str">
        <f t="array" ref="CG114">IFERROR(INDEX($Q$3:$Q$34,MATCH(1,($AN$3:$AN$34=$AR114&amp;$AQ114)*($R$3:$R$34=CG$3),0),0),"")</f>
        <v/>
      </c>
      <c r="CH114" s="157" t="str">
        <f t="array" ref="CH114">IFERROR(INDEX($T$3:$T$34,MATCH(1,($AN$3:$AN$34=$AR114&amp;$AQ114)*($R$3:$R$34=CH$3),0),0),"")</f>
        <v/>
      </c>
      <c r="CI114" s="157" t="str">
        <f t="array" ref="CI114">IFERROR(INDEX($U$3:$U$34,MATCH(1,($AN$3:$AN$34=$AR114&amp;$AQ114)*($R$3:$R$34=CI$3),0),0),"")</f>
        <v/>
      </c>
      <c r="CJ114" s="157" t="str">
        <f t="array" ref="CJ114">IFERROR(INDEX($S$3:$S$34,MATCH(1,($AN$3:$AN$34=$AR114&amp;$AQ114)*($R$3:$R$34=CJ$3),0),0),"")</f>
        <v/>
      </c>
      <c r="CK114" s="159" t="str">
        <f t="array" ref="CK114">IFERROR(INDEX($Q$3:$Q$34,MATCH(1,($AN$3:$AN$34=$AR114&amp;$AQ114)*($R$3:$R$34=CK$3),0),0),"")</f>
        <v/>
      </c>
      <c r="CL114" s="157" t="str">
        <f t="array" ref="CL114">IFERROR(INDEX($T$3:$T$34,MATCH(1,($AN$3:$AN$34=$AR114&amp;$AQ114)*($R$3:$R$34=CL$3),0),0),"")</f>
        <v/>
      </c>
      <c r="CM114" s="157" t="str">
        <f t="array" ref="CM114">IFERROR(INDEX($U$3:$U$34,MATCH(1,($AN$3:$AN$34=$AR114&amp;$AQ114)*($R$3:$R$34=CM$3),0),0),"")</f>
        <v/>
      </c>
      <c r="CN114" s="157" t="str">
        <f t="array" ref="CN114">IFERROR(INDEX($S$3:$S$34,MATCH(1,($AN$3:$AN$34=$AR114&amp;$AQ114)*($R$3:$R$34=CN$3),0),0),"")</f>
        <v/>
      </c>
      <c r="CO114" s="159" t="str">
        <f t="array" ref="CO114">IFERROR(INDEX($Q$3:$Q$34,MATCH(1,($AN$3:$AN$34=$AR114&amp;$AQ114)*($R$3:$R$34=CO$3),0),0),"")</f>
        <v/>
      </c>
      <c r="CP114" s="157" t="str">
        <f t="array" ref="CP114">IFERROR(INDEX($T$3:$T$34,MATCH(1,($AN$3:$AN$34=$AR114&amp;$AQ114)*($R$3:$R$34=CP$3),0),0),"")</f>
        <v/>
      </c>
      <c r="CQ114" s="157" t="str">
        <f t="array" ref="CQ114">IFERROR(INDEX($U$3:$U$34,MATCH(1,($AN$3:$AN$34=$AR114&amp;$AQ114)*($R$3:$R$34=CQ$3),0),0),"")</f>
        <v/>
      </c>
      <c r="CR114" s="157" t="str">
        <f t="array" ref="CR114">IFERROR(INDEX($S$3:$S$34,MATCH(1,($AN$3:$AN$34=$AR114&amp;$AQ114)*($R$3:$R$34=CR$3),0),0),"")</f>
        <v/>
      </c>
      <c r="CS114" s="159" t="str">
        <f t="array" ref="CS114">IFERROR(INDEX($Q$3:$Q$34,MATCH(1,($AN$3:$AN$34=$AR114&amp;$AQ114)*($R$3:$R$34=CS$3),0),0),"")</f>
        <v/>
      </c>
      <c r="CT114" s="157" t="str">
        <f t="array" ref="CT114">IFERROR(INDEX($T$3:$T$34,MATCH(1,($AN$3:$AN$34=$AR114&amp;$AQ114)*($R$3:$R$34=CT$3),0),0),"")</f>
        <v/>
      </c>
      <c r="CU114" s="157" t="str">
        <f t="array" ref="CU114">IFERROR(INDEX($U$3:$U$34,MATCH(1,($AN$3:$AN$34=$AR114&amp;$AQ114)*($R$3:$R$34=CU$3),0),0),"")</f>
        <v/>
      </c>
      <c r="CV114" s="157" t="str">
        <f t="array" ref="CV114">IFERROR(INDEX($S$3:$S$34,MATCH(1,($AN$3:$AN$34=$AR114&amp;$AQ114)*($R$3:$R$34=CV$3),0),0),"")</f>
        <v/>
      </c>
      <c r="CW114" s="159" t="str">
        <f t="array" ref="CW114">IFERROR(INDEX($Q$3:$Q$34,MATCH(1,($AN$3:$AN$34=$AR114&amp;$AQ114)*($R$3:$R$34=CW$3),0),0),"")</f>
        <v/>
      </c>
      <c r="CX114" s="157" t="str">
        <f t="array" ref="CX114">IFERROR(INDEX($T$3:$T$34,MATCH(1,($AN$3:$AN$34=$AR114&amp;$AQ114)*($R$3:$R$34=CX$3),0),0),"")</f>
        <v/>
      </c>
      <c r="CY114" s="157" t="str">
        <f t="array" ref="CY114">IFERROR(INDEX($U$3:$U$34,MATCH(1,($AN$3:$AN$34=$AR114&amp;$AQ114)*($R$3:$R$34=CY$3),0),0),"")</f>
        <v/>
      </c>
      <c r="CZ114" s="157" t="str">
        <f t="array" ref="CZ114">IFERROR(INDEX($S$3:$S$34,MATCH(1,($AN$3:$AN$34=$AR114&amp;$AQ114)*($R$3:$R$34=CZ$3),0),0),"")</f>
        <v/>
      </c>
      <c r="DA114" s="159" t="str">
        <f t="array" ref="DA114">IFERROR(INDEX($Q$3:$Q$34,MATCH(1,($AN$3:$AN$34=$AR114&amp;$AQ114)*($R$3:$R$34=DA$3),0),0),"")</f>
        <v/>
      </c>
      <c r="DB114" s="157" t="str">
        <f t="array" ref="DB114">IFERROR(INDEX($T$3:$T$34,MATCH(1,($AN$3:$AN$34=$AR114&amp;$AQ114)*($R$3:$R$34=DB$3),0),0),"")</f>
        <v/>
      </c>
      <c r="DC114" s="157" t="str">
        <f t="array" ref="DC114">IFERROR(INDEX($U$3:$U$34,MATCH(1,($AN$3:$AN$34=$AR114&amp;$AQ114)*($R$3:$R$34=DC$3),0),0),"")</f>
        <v/>
      </c>
      <c r="DD114" s="157" t="str">
        <f t="array" ref="DD114">IFERROR(INDEX($AA$3:$AA$66,MATCH(1,($AO$3:$AO$66=$AR114&amp;$AQ114)*($Z$3:$Z$66=DD$3),0),0),"")</f>
        <v/>
      </c>
      <c r="DE114" s="159" t="str">
        <f t="array" ref="DE114">IFERROR(INDEX($Y$3:$Y$66,MATCH(1,($AO$3:$AO$66=$AR114&amp;$AQ114)*($Z$3:$Z$66=DE$3),0),0),"")</f>
        <v/>
      </c>
      <c r="DF114" s="157" t="str">
        <f t="array" ref="DF114">IFERROR(INDEX($AB$3:$AB$66,MATCH(1,($AO$3:$AO$66=$AR114&amp;$AQ114)*($Z$3:$Z$66=DF$3),0),0),"")</f>
        <v/>
      </c>
      <c r="DG114" s="157" t="str">
        <f t="array" ref="DG114">IFERROR(INDEX($AC$3:$AC$66,MATCH(1,($AO$3:$AO$66=$AR114&amp;$AQ114)*($Z$3:$Z$66=DG$3),0),0),"")</f>
        <v/>
      </c>
      <c r="DH114" s="157" t="str">
        <f t="array" ref="DH114">IFERROR(INDEX($AA$3:$AA$66,MATCH(1,($AO$3:$AO$66=$AR114&amp;$AQ114)*($Z$3:$Z$66=DH$3),0),0),"")</f>
        <v/>
      </c>
      <c r="DI114" s="159" t="str">
        <f t="array" ref="DI114">IFERROR(INDEX($Y$3:$Y$66,MATCH(1,($AO$3:$AO$66=$AR114&amp;$AQ114)*($Z$3:$Z$66=DI$3),0),0),"")</f>
        <v/>
      </c>
      <c r="DJ114" s="157" t="str">
        <f t="array" ref="DJ114">IFERROR(INDEX($AB$3:$AB$66,MATCH(1,($AO$3:$AO$66=$AR114&amp;$AQ114)*($Z$3:$Z$66=DJ$3),0),0),"")</f>
        <v/>
      </c>
      <c r="DK114" s="157" t="str">
        <f t="array" ref="DK114">IFERROR(INDEX($AC$3:$AC$66,MATCH(1,($AO$3:$AO$66=$AR114&amp;$AQ114)*($Z$3:$Z$66=DK$3),0),0),"")</f>
        <v/>
      </c>
      <c r="DL114" s="157" t="str">
        <f t="array" ref="DL114">IFERROR(INDEX($AA$3:$AA$66,MATCH(1,($AO$3:$AO$66=$AR114&amp;$AQ114)*($Z$3:$Z$66=DL$3),0),0),"")</f>
        <v/>
      </c>
      <c r="DM114" s="159" t="str">
        <f t="array" ref="DM114">IFERROR(INDEX($Y$3:$Y$66,MATCH(1,($AO$3:$AO$66=$AR114&amp;$AQ114)*($Z$3:$Z$66=DM$3),0),0),"")</f>
        <v/>
      </c>
      <c r="DN114" s="157" t="str">
        <f t="array" ref="DN114">IFERROR(INDEX($AB$3:$AB$66,MATCH(1,($AO$3:$AO$66=$AR114&amp;$AQ114)*($Z$3:$Z$66=DN$3),0),0),"")</f>
        <v/>
      </c>
      <c r="DO114" s="157" t="str">
        <f t="array" ref="DO114">IFERROR(INDEX($AC$3:$AC$66,MATCH(1,($AO$3:$AO$66=$AR114&amp;$AQ114)*($Z$3:$Z$66=DO$3),0),0),"")</f>
        <v/>
      </c>
      <c r="DP114" s="157" t="str">
        <f t="array" ref="DP114">IFERROR(INDEX($AA$3:$AA$66,MATCH(1,($AO$3:$AO$66=$AR114&amp;$AQ114)*($Z$3:$Z$66=DP$3),0),0),"")</f>
        <v/>
      </c>
      <c r="DQ114" s="159" t="str">
        <f t="array" ref="DQ114">IFERROR(INDEX($Y$3:$Y$66,MATCH(1,($AO$3:$AO$66=$AR114&amp;$AQ114)*($Z$3:$Z$66=DQ$3),0),0),"")</f>
        <v/>
      </c>
      <c r="DR114" s="157" t="str">
        <f t="array" ref="DR114">IFERROR(INDEX($AB$3:$AB$66,MATCH(1,($AO$3:$AO$66=$AR114&amp;$AQ114)*($Z$3:$Z$66=DR$3),0),0),"")</f>
        <v/>
      </c>
      <c r="DS114" s="157" t="str">
        <f t="array" ref="DS114">IFERROR(INDEX($AC$3:$AC$66,MATCH(1,($AO$3:$AO$66=$AR114&amp;$AQ114)*($Z$3:$Z$66=DS$3),0),0),"")</f>
        <v/>
      </c>
      <c r="DT114" s="157" t="str">
        <f t="array" ref="DT114">IFERROR(INDEX($AA$3:$AA$66,MATCH(1,($AO$3:$AO$66=$AR114&amp;$AQ114)*($Z$3:$Z$66=DT$3),0),0),"")</f>
        <v/>
      </c>
      <c r="DU114" s="159" t="str">
        <f t="array" ref="DU114">IFERROR(INDEX($Y$3:$Y$66,MATCH(1,($AO$3:$AO$66=$AR114&amp;$AQ114)*($Z$3:$Z$66=DU$3),0),0),"")</f>
        <v/>
      </c>
      <c r="DV114" s="157" t="str">
        <f t="array" ref="DV114">IFERROR(INDEX($AB$3:$AB$66,MATCH(1,($AO$3:$AO$66=$AR114&amp;$AQ114)*($Z$3:$Z$66=DV$3),0),0),"")</f>
        <v/>
      </c>
      <c r="DW114" s="157" t="str">
        <f t="array" ref="DW114">IFERROR(INDEX($AC$3:$AC$66,MATCH(1,($AO$3:$AO$66=$AR114&amp;$AQ114)*($Z$3:$Z$66=DW$3),0),0),"")</f>
        <v/>
      </c>
      <c r="DX114" s="157" t="str">
        <f t="array" ref="DX114">IFERROR(INDEX($AA$3:$AA$66,MATCH(1,($AO$3:$AO$66=$AR114&amp;$AQ114)*($Z$3:$Z$66=DX$3),0),0),"")</f>
        <v/>
      </c>
      <c r="DY114" s="159" t="str">
        <f t="array" ref="DY114">IFERROR(INDEX($Y$3:$Y$66,MATCH(1,($AO$3:$AO$66=$AR114&amp;$AQ114)*($Z$3:$Z$66=DY$3),0),0),"")</f>
        <v/>
      </c>
      <c r="DZ114" s="157" t="str">
        <f t="array" ref="DZ114">IFERROR(INDEX($AB$3:$AB$66,MATCH(1,($AO$3:$AO$66=$AR114&amp;$AQ114)*($Z$3:$Z$66=DZ$3),0),0),"")</f>
        <v/>
      </c>
      <c r="EA114" s="157" t="str">
        <f t="array" ref="EA114">IFERROR(INDEX($AC$3:$AC$66,MATCH(1,($AO$3:$AO$66=$AR114&amp;$AQ114)*($Z$3:$Z$66=EA$3),0),0),"")</f>
        <v/>
      </c>
      <c r="EB114" s="157" t="str">
        <f t="array" ref="EB114">IFERROR(INDEX($AA$3:$AA$66,MATCH(1,($AO$3:$AO$66=$AR114&amp;$AQ114)*($Z$3:$Z$66=EB$3),0),0),"")</f>
        <v/>
      </c>
      <c r="EC114" s="159" t="str">
        <f t="array" ref="EC114">IFERROR(INDEX($Y$3:$Y$66,MATCH(1,($AO$3:$AO$66=$AR114&amp;$AQ114)*($Z$3:$Z$66=EC$3),0),0),"")</f>
        <v/>
      </c>
      <c r="ED114" s="157" t="str">
        <f t="array" ref="ED114">IFERROR(INDEX($AB$3:$AB$66,MATCH(1,($AO$3:$AO$66=$AR114&amp;$AQ114)*($Z$3:$Z$66=ED$3),0),0),"")</f>
        <v/>
      </c>
      <c r="EE114" s="157" t="str">
        <f t="array" ref="EE114">IFERROR(INDEX($AC$3:$AC$66,MATCH(1,($AO$3:$AO$66=$AR114&amp;$AQ114)*($Z$3:$Z$66=EE$3),0),0),"")</f>
        <v/>
      </c>
      <c r="EF114" s="157" t="str">
        <f t="array" ref="EF114">IFERROR(INDEX($AI$3:$AI$130,MATCH(1,($AP$3:$AP$130=$AR114&amp;$AQ114)*($AH$3:$AH$130=EF$3),0),0),"")</f>
        <v/>
      </c>
      <c r="EG114" s="159" t="str">
        <f t="array" ref="EG114">IFERROR(INDEX($AG$3:$AG$130,MATCH(1,($AP$3:$AP$130=$AR114&amp;$AQ114)*($AH$3:$AH$130=EG$3),0),0),"")</f>
        <v/>
      </c>
      <c r="EH114" s="157" t="str">
        <f t="array" ref="EH114">IFERROR(INDEX($AJ$3:$AJ$130,MATCH(1,($AP$3:$AP$130=$AR114&amp;$AQ114)*($AH$3:$AH$130=EH$3),0),0),"")</f>
        <v/>
      </c>
      <c r="EI114" s="157" t="str">
        <f t="array" ref="EI114">IFERROR(INDEX($AK$3:$AK$130,MATCH(1,($AP$3:$AP$130=$AR114&amp;$AQ114)*($AH$3:$AH$130=EI$3),0),0),"")</f>
        <v/>
      </c>
      <c r="EJ114" s="157" t="str">
        <f t="array" ref="EJ114">IFERROR(INDEX($AI$3:$AI$130,MATCH(1,($AP$3:$AP$130=$AR114&amp;$AQ114)*($AH$3:$AH$130=EJ$3),0),0),"")</f>
        <v/>
      </c>
      <c r="EK114" s="159" t="str">
        <f t="array" ref="EK114">IFERROR(INDEX($AG$3:$AG$130,MATCH(1,($AP$3:$AP$130=$AR114&amp;$AQ114)*($AH$3:$AH$130=EK$3),0),0),"")</f>
        <v/>
      </c>
      <c r="EL114" s="157" t="str">
        <f t="array" ref="EL114">IFERROR(INDEX($AJ$3:$AJ$130,MATCH(1,($AP$3:$AP$130=$AR114&amp;$AQ114)*($AH$3:$AH$130=EL$3),0),0),"")</f>
        <v/>
      </c>
      <c r="EM114" s="157" t="str">
        <f t="array" ref="EM114">IFERROR(INDEX($AK$3:$AK$130,MATCH(1,($AP$3:$AP$130=$AR114&amp;$AQ114)*($AH$3:$AH$130=EM$3),0),0),"")</f>
        <v/>
      </c>
      <c r="EN114" s="157" t="str">
        <f t="array" ref="EN114">IFERROR(INDEX($AI$3:$AI$130,MATCH(1,($AP$3:$AP$130=$AR114&amp;$AQ114)*($AH$3:$AH$130=EN$3),0),0),"")</f>
        <v/>
      </c>
      <c r="EO114" s="159" t="str">
        <f t="array" ref="EO114">IFERROR(INDEX($AG$3:$AG$130,MATCH(1,($AP$3:$AP$130=$AR114&amp;$AQ114)*($AH$3:$AH$130=EO$3),0),0),"")</f>
        <v/>
      </c>
      <c r="EP114" s="157" t="str">
        <f t="array" ref="EP114">IFERROR(INDEX($AJ$3:$AJ$130,MATCH(1,($AP$3:$AP$130=$AR114&amp;$AQ114)*($AH$3:$AH$130=EP$3),0),0),"")</f>
        <v/>
      </c>
      <c r="EQ114" s="157" t="str">
        <f t="array" ref="EQ114">IFERROR(INDEX($AK$3:$AK$130,MATCH(1,($AP$3:$AP$130=$AR114&amp;$AQ114)*($AH$3:$AH$130=EQ$3),0),0),"")</f>
        <v/>
      </c>
      <c r="ER114" s="157" t="str">
        <f t="array" ref="ER114">IFERROR(INDEX($AI$3:$AI$130,MATCH(1,($AP$3:$AP$130=$AR114&amp;$AQ114)*($AH$3:$AH$130=ER$3),0),0),"")</f>
        <v/>
      </c>
      <c r="ES114" s="159" t="str">
        <f t="array" ref="ES114">IFERROR(INDEX($AG$3:$AG$130,MATCH(1,($AP$3:$AP$130=$AR114&amp;$AQ114)*($AH$3:$AH$130=ES$3),0),0),"")</f>
        <v/>
      </c>
      <c r="ET114" s="157" t="str">
        <f t="array" ref="ET114">IFERROR(INDEX($AJ$3:$AJ$130,MATCH(1,($AP$3:$AP$130=$AR114&amp;$AQ114)*($AH$3:$AH$130=ET$3),0),0),"")</f>
        <v/>
      </c>
      <c r="EU114" s="157" t="str">
        <f t="array" ref="EU114">IFERROR(INDEX($AK$3:$AK$130,MATCH(1,($AP$3:$AP$130=$AR114&amp;$AQ114)*($AH$3:$AH$130=EU$3),0),0),"")</f>
        <v/>
      </c>
      <c r="EV114" s="157" t="str">
        <f t="array" ref="EV114">IFERROR(INDEX($AI$3:$AI$130,MATCH(1,($AP$3:$AP$130=$AR114&amp;$AQ114)*($AH$3:$AH$130=EV$3),0),0),"")</f>
        <v/>
      </c>
      <c r="EW114" s="159" t="str">
        <f t="array" ref="EW114">IFERROR(INDEX($AG$3:$AG$130,MATCH(1,($AP$3:$AP$130=$AR114&amp;$AQ114)*($AH$3:$AH$130=EW$3),0),0),"")</f>
        <v/>
      </c>
      <c r="EX114" s="157" t="str">
        <f t="array" ref="EX114">IFERROR(INDEX($AJ$3:$AJ$130,MATCH(1,($AP$3:$AP$130=$AR114&amp;$AQ114)*($AH$3:$AH$130=EX$3),0),0),"")</f>
        <v/>
      </c>
      <c r="EY114" s="157" t="str">
        <f t="array" ref="EY114">IFERROR(INDEX($AK$3:$AK$130,MATCH(1,($AP$3:$AP$130=$AR114&amp;$AQ114)*($AH$3:$AH$130=EY$3),0),0),"")</f>
        <v/>
      </c>
      <c r="EZ114" s="157" t="str">
        <f t="array" ref="EZ114">IFERROR(INDEX($AI$3:$AI$130,MATCH(1,($AP$3:$AP$130=$AR114&amp;$AQ114)*($AH$3:$AH$130=EZ$3),0),0),"")</f>
        <v/>
      </c>
      <c r="FA114" s="159" t="str">
        <f t="array" ref="FA114">IFERROR(INDEX($AG$3:$AG$130,MATCH(1,($AP$3:$AP$130=$AR114&amp;$AQ114)*($AH$3:$AH$130=FA$3),0),0),"")</f>
        <v/>
      </c>
      <c r="FB114" s="157" t="str">
        <f t="array" ref="FB114">IFERROR(INDEX($AJ$3:$AJ$130,MATCH(1,($AP$3:$AP$130=$AR114&amp;$AQ114)*($AH$3:$AH$130=FB$3),0),0),"")</f>
        <v/>
      </c>
      <c r="FC114" s="157" t="str">
        <f t="array" ref="FC114">IFERROR(INDEX($AK$3:$AK$130,MATCH(1,($AP$3:$AP$130=$AR114&amp;$AQ114)*($AH$3:$AH$130=FC$3),0),0),"")</f>
        <v/>
      </c>
      <c r="FD114" s="157" t="str">
        <f t="array" ref="FD114">IFERROR(INDEX($AI$3:$AI$130,MATCH(1,($AP$3:$AP$130=$AR114&amp;$AQ114)*($AH$3:$AH$130=FD$3),0),0),"")</f>
        <v/>
      </c>
      <c r="FE114" s="159" t="str">
        <f t="array" ref="FE114">IFERROR(INDEX($AG$3:$AG$130,MATCH(1,($AP$3:$AP$130=$AR114&amp;$AQ114)*($AH$3:$AH$130=FE$3),0),0),"")</f>
        <v/>
      </c>
      <c r="FF114" s="157" t="str">
        <f t="array" ref="FF114">IFERROR(INDEX($AJ$3:$AJ$130,MATCH(1,($AP$3:$AP$130=$AR114&amp;$AQ114)*($AH$3:$AH$130=FF$3),0),0),"")</f>
        <v/>
      </c>
      <c r="FG114" s="157" t="str">
        <f t="array" ref="FG114">IFERROR(INDEX($AK$3:$AK$130,MATCH(1,($AP$3:$AP$130=$AR114&amp;$AQ114)*($AH$3:$AH$130=FG$3),0),0),"")</f>
        <v/>
      </c>
    </row>
    <row r="115" spans="2:163" ht="13.8" x14ac:dyDescent="0.25">
      <c r="B115" s="155">
        <f>dummy1!O121</f>
        <v>113</v>
      </c>
      <c r="C115" s="156">
        <f>dummy1!P121</f>
        <v>42041</v>
      </c>
      <c r="D115" s="157">
        <f>dummy1!Q121</f>
        <v>0.87500000000000011</v>
      </c>
      <c r="E115" s="155" t="str">
        <f>dummy1!R121</f>
        <v>Court 1</v>
      </c>
      <c r="AE115" s="156"/>
      <c r="AF115" s="156"/>
      <c r="AG115" s="155" t="str">
        <f t="shared" si="71"/>
        <v/>
      </c>
      <c r="AH115" s="155" t="str">
        <f t="shared" si="72"/>
        <v/>
      </c>
      <c r="AI115" s="155" t="str">
        <f t="shared" si="73"/>
        <v/>
      </c>
      <c r="AJ115" s="155" t="str">
        <f t="shared" si="74"/>
        <v/>
      </c>
      <c r="AK115" s="155" t="str">
        <f t="shared" si="75"/>
        <v/>
      </c>
      <c r="AL115" s="154">
        <f>IF(dummy1!B122=dummy1!B121,IF(dummy1!C122&gt;1,AL114,AL114+1),1)</f>
        <v>4</v>
      </c>
      <c r="AP115" s="155" t="str">
        <f t="shared" si="76"/>
        <v>4Court 1</v>
      </c>
      <c r="AQ115" s="155" t="str">
        <f t="shared" si="87"/>
        <v>Court 14</v>
      </c>
      <c r="AR115" s="155">
        <f t="shared" si="91"/>
        <v>7</v>
      </c>
      <c r="AS115" s="155">
        <f t="shared" ca="1" si="78"/>
        <v>14</v>
      </c>
      <c r="AT115" s="155">
        <f t="shared" ca="1" si="79"/>
        <v>0</v>
      </c>
      <c r="AU115" s="155">
        <f t="shared" ca="1" si="80"/>
        <v>0</v>
      </c>
      <c r="AV115" s="155">
        <f t="shared" ca="1" si="81"/>
        <v>0</v>
      </c>
      <c r="AW115" s="155">
        <f t="shared" ca="1" si="82"/>
        <v>0</v>
      </c>
      <c r="AX115" s="155">
        <f t="shared" ca="1" si="83"/>
        <v>0</v>
      </c>
      <c r="AY115" s="155">
        <f t="shared" ca="1" si="84"/>
        <v>0</v>
      </c>
      <c r="AZ115" s="157" t="str">
        <f t="array" aca="1" ref="AZ115" ca="1">IFERROR(INDEX($K$3:$K$18,MATCH(1,($AM$3:$AM$18=$AR115&amp;$AQ115)*($J$3:$J$18=AZ$3),0),0),"")</f>
        <v/>
      </c>
      <c r="BA115" s="159" t="str">
        <f t="array" aca="1" ref="BA115" ca="1">IFERROR(INDEX($I$3:$I$18,MATCH(1,($AM$3:$AM$18=$AR115&amp;$AQ115)*($J$3:$J$18=BA$3),0),0),"")</f>
        <v/>
      </c>
      <c r="BB115" s="157" t="str">
        <f t="array" aca="1" ref="BB115" ca="1">IFERROR(INDEX($L$3:$L$18,MATCH(1,($AM$3:$AM$18=$AR115&amp;$AQ115)*($J$3:$J$18=BB$3),0),0),"")</f>
        <v/>
      </c>
      <c r="BC115" s="157" t="str">
        <f t="array" aca="1" ref="BC115" ca="1">IFERROR(INDEX($M$3:$M$18,MATCH(1,($AM$3:$AM$18=$AR115&amp;$AQ115)*($J$3:$J$18=BC$3),0),0),"")</f>
        <v/>
      </c>
      <c r="BD115" s="157" t="str">
        <f t="array" aca="1" ref="BD115" ca="1">IFERROR(INDEX($K$3:$K$18,MATCH(1,($AM$3:$AM$18=$AR115&amp;$AQ115)*($J$3:$J$18=BD$3),0),0),"")</f>
        <v/>
      </c>
      <c r="BE115" s="159" t="str">
        <f t="array" aca="1" ref="BE115" ca="1">IFERROR(INDEX($I$3:$I$18,MATCH(1,($AM$3:$AM$18=$AR115&amp;$AQ115)*($J$3:$J$18=BE$3),0),0),"")</f>
        <v/>
      </c>
      <c r="BF115" s="157" t="str">
        <f t="array" aca="1" ref="BF115" ca="1">IFERROR(INDEX($L$3:$L$18,MATCH(1,($AM$3:$AM$18=$AR115&amp;$AQ115)*($J$3:$J$18=BF$3),0),0),"")</f>
        <v/>
      </c>
      <c r="BG115" s="157" t="str">
        <f t="array" aca="1" ref="BG115" ca="1">IFERROR(INDEX($M$3:$M$18,MATCH(1,($AM$3:$AM$18=$AR115&amp;$AQ115)*($J$3:$J$18=BG$3),0),0),"")</f>
        <v/>
      </c>
      <c r="BH115" s="157" t="str">
        <f t="array" aca="1" ref="BH115" ca="1">IFERROR(INDEX($K$3:$K$18,MATCH(1,($AM$3:$AM$18=$AR115&amp;$AQ115)*($J$3:$J$18=BH$3),0),0),"")</f>
        <v/>
      </c>
      <c r="BI115" s="159" t="str">
        <f t="array" aca="1" ref="BI115" ca="1">IFERROR(INDEX($I$3:$I$18,MATCH(1,($AM$3:$AM$18=$AR115&amp;$AQ115)*($J$3:$J$18=BI$3),0),0),"")</f>
        <v/>
      </c>
      <c r="BJ115" s="157" t="str">
        <f t="array" aca="1" ref="BJ115" ca="1">IFERROR(INDEX($L$3:$L$18,MATCH(1,($AM$3:$AM$18=$AR115&amp;$AQ115)*($J$3:$J$18=BJ$3),0),0),"")</f>
        <v/>
      </c>
      <c r="BK115" s="157" t="str">
        <f t="array" aca="1" ref="BK115" ca="1">IFERROR(INDEX($M$3:$M$18,MATCH(1,($AM$3:$AM$18=$AR115&amp;$AQ115)*($J$3:$J$18=BK$3),0),0),"")</f>
        <v/>
      </c>
      <c r="BL115" s="157" t="str">
        <f t="array" aca="1" ref="BL115" ca="1">IFERROR(INDEX($K$3:$K$18,MATCH(1,($AM$3:$AM$18=$AR115&amp;$AQ115)*($J$3:$J$18=BL$3),0),0),"")</f>
        <v/>
      </c>
      <c r="BM115" s="159" t="str">
        <f t="array" aca="1" ref="BM115" ca="1">IFERROR(INDEX($I$3:$I$18,MATCH(1,($AM$3:$AM$18=$AR115&amp;$AQ115)*($J$3:$J$18=BM$3),0),0),"")</f>
        <v/>
      </c>
      <c r="BN115" s="157" t="str">
        <f t="array" aca="1" ref="BN115" ca="1">IFERROR(INDEX($L$3:$L$18,MATCH(1,($AM$3:$AM$18=$AR115&amp;$AQ115)*($J$3:$J$18=BN$3),0),0),"")</f>
        <v/>
      </c>
      <c r="BO115" s="157" t="str">
        <f t="array" aca="1" ref="BO115" ca="1">IFERROR(INDEX($M$3:$M$18,MATCH(1,($AM$3:$AM$18=$AR115&amp;$AQ115)*($J$3:$J$18=BO$3),0),0),"")</f>
        <v/>
      </c>
      <c r="BP115" s="157" t="str">
        <f t="array" aca="1" ref="BP115" ca="1">IFERROR(INDEX($K$3:$K$18,MATCH(1,($AM$3:$AM$18=$AR115&amp;$AQ115)*($J$3:$J$18=BP$3),0),0),"")</f>
        <v/>
      </c>
      <c r="BQ115" s="159" t="str">
        <f t="array" aca="1" ref="BQ115" ca="1">IFERROR(INDEX($I$3:$I$18,MATCH(1,($AM$3:$AM$18=$AR115&amp;$AQ115)*($J$3:$J$18=BQ$3),0),0),"")</f>
        <v/>
      </c>
      <c r="BR115" s="157" t="str">
        <f t="array" aca="1" ref="BR115" ca="1">IFERROR(INDEX($L$3:$L$18,MATCH(1,($AM$3:$AM$18=$AR115&amp;$AQ115)*($J$3:$J$18=BR$3),0),0),"")</f>
        <v/>
      </c>
      <c r="BS115" s="157" t="str">
        <f t="array" aca="1" ref="BS115" ca="1">IFERROR(INDEX($M$3:$M$18,MATCH(1,($AM$3:$AM$18=$AR115&amp;$AQ115)*($J$3:$J$18=BS$3),0),0),"")</f>
        <v/>
      </c>
      <c r="BT115" s="157" t="str">
        <f t="array" aca="1" ref="BT115" ca="1">IFERROR(INDEX($K$3:$K$18,MATCH(1,($AM$3:$AM$18=$AR115&amp;$AQ115)*($J$3:$J$18=BT$3),0),0),"")</f>
        <v/>
      </c>
      <c r="BU115" s="159" t="str">
        <f t="array" aca="1" ref="BU115" ca="1">IFERROR(INDEX($I$3:$I$18,MATCH(1,($AM$3:$AM$18=$AR115&amp;$AQ115)*($J$3:$J$18=BU$3),0),0),"")</f>
        <v/>
      </c>
      <c r="BV115" s="157" t="str">
        <f t="array" aca="1" ref="BV115" ca="1">IFERROR(INDEX($L$3:$L$18,MATCH(1,($AM$3:$AM$18=$AR115&amp;$AQ115)*($J$3:$J$18=BV$3),0),0),"")</f>
        <v/>
      </c>
      <c r="BW115" s="157" t="str">
        <f t="array" aca="1" ref="BW115" ca="1">IFERROR(INDEX($M$3:$M$18,MATCH(1,($AM$3:$AM$18=$AR115&amp;$AQ115)*($J$3:$J$18=BW$3),0),0),"")</f>
        <v/>
      </c>
      <c r="BX115" s="157" t="str">
        <f t="array" aca="1" ref="BX115" ca="1">IFERROR(INDEX($K$3:$K$18,MATCH(1,($AM$3:$AM$18=$AR115&amp;$AQ115)*($J$3:$J$18=BX$3),0),0),"")</f>
        <v/>
      </c>
      <c r="BY115" s="159" t="str">
        <f t="array" aca="1" ref="BY115" ca="1">IFERROR(INDEX($I$3:$I$18,MATCH(1,($AM$3:$AM$18=$AR115&amp;$AQ115)*($J$3:$J$18=BY$3),0),0),"")</f>
        <v/>
      </c>
      <c r="BZ115" s="157" t="str">
        <f t="array" aca="1" ref="BZ115" ca="1">IFERROR(INDEX($L$3:$L$18,MATCH(1,($AM$3:$AM$18=$AR115&amp;$AQ115)*($J$3:$J$18=BZ$3),0),0),"")</f>
        <v/>
      </c>
      <c r="CA115" s="157" t="str">
        <f t="array" aca="1" ref="CA115" ca="1">IFERROR(INDEX($M$3:$M$18,MATCH(1,($AM$3:$AM$18=$AR115&amp;$AQ115)*($J$3:$J$18=CA$3),0),0),"")</f>
        <v/>
      </c>
      <c r="CB115" s="157" t="str">
        <f t="array" ref="CB115">IFERROR(INDEX($S$3:$S$34,MATCH(1,($AN$3:$AN$34=$AR115&amp;$AQ115)*($R$3:$R$34=CB$3),0),0),"")</f>
        <v/>
      </c>
      <c r="CC115" s="159" t="str">
        <f t="array" ref="CC115">IFERROR(INDEX($Q$3:$Q$34,MATCH(1,($AN$3:$AN$34=$AR115&amp;$AQ115)*($R$3:$R$34=CC$3),0),0),"")</f>
        <v/>
      </c>
      <c r="CD115" s="157" t="str">
        <f t="array" ref="CD115">IFERROR(INDEX($T$3:$T$34,MATCH(1,($AN$3:$AN$34=$AR115&amp;$AQ115)*($R$3:$R$34=CD$3),0),0),"")</f>
        <v/>
      </c>
      <c r="CE115" s="157" t="str">
        <f t="array" ref="CE115">IFERROR(INDEX($U$3:$U$34,MATCH(1,($AN$3:$AN$34=$AR115&amp;$AQ115)*($R$3:$R$34=CE$3),0),0),"")</f>
        <v/>
      </c>
      <c r="CF115" s="157" t="str">
        <f t="array" ref="CF115">IFERROR(INDEX($S$3:$S$34,MATCH(1,($AN$3:$AN$34=$AR115&amp;$AQ115)*($R$3:$R$34=CF$3),0),0),"")</f>
        <v/>
      </c>
      <c r="CG115" s="159" t="str">
        <f t="array" ref="CG115">IFERROR(INDEX($Q$3:$Q$34,MATCH(1,($AN$3:$AN$34=$AR115&amp;$AQ115)*($R$3:$R$34=CG$3),0),0),"")</f>
        <v/>
      </c>
      <c r="CH115" s="157" t="str">
        <f t="array" ref="CH115">IFERROR(INDEX($T$3:$T$34,MATCH(1,($AN$3:$AN$34=$AR115&amp;$AQ115)*($R$3:$R$34=CH$3),0),0),"")</f>
        <v/>
      </c>
      <c r="CI115" s="157" t="str">
        <f t="array" ref="CI115">IFERROR(INDEX($U$3:$U$34,MATCH(1,($AN$3:$AN$34=$AR115&amp;$AQ115)*($R$3:$R$34=CI$3),0),0),"")</f>
        <v/>
      </c>
      <c r="CJ115" s="157" t="str">
        <f t="array" ref="CJ115">IFERROR(INDEX($S$3:$S$34,MATCH(1,($AN$3:$AN$34=$AR115&amp;$AQ115)*($R$3:$R$34=CJ$3),0),0),"")</f>
        <v/>
      </c>
      <c r="CK115" s="159" t="str">
        <f t="array" ref="CK115">IFERROR(INDEX($Q$3:$Q$34,MATCH(1,($AN$3:$AN$34=$AR115&amp;$AQ115)*($R$3:$R$34=CK$3),0),0),"")</f>
        <v/>
      </c>
      <c r="CL115" s="157" t="str">
        <f t="array" ref="CL115">IFERROR(INDEX($T$3:$T$34,MATCH(1,($AN$3:$AN$34=$AR115&amp;$AQ115)*($R$3:$R$34=CL$3),0),0),"")</f>
        <v/>
      </c>
      <c r="CM115" s="157" t="str">
        <f t="array" ref="CM115">IFERROR(INDEX($U$3:$U$34,MATCH(1,($AN$3:$AN$34=$AR115&amp;$AQ115)*($R$3:$R$34=CM$3),0),0),"")</f>
        <v/>
      </c>
      <c r="CN115" s="157" t="str">
        <f t="array" ref="CN115">IFERROR(INDEX($S$3:$S$34,MATCH(1,($AN$3:$AN$34=$AR115&amp;$AQ115)*($R$3:$R$34=CN$3),0),0),"")</f>
        <v/>
      </c>
      <c r="CO115" s="159" t="str">
        <f t="array" ref="CO115">IFERROR(INDEX($Q$3:$Q$34,MATCH(1,($AN$3:$AN$34=$AR115&amp;$AQ115)*($R$3:$R$34=CO$3),0),0),"")</f>
        <v/>
      </c>
      <c r="CP115" s="157" t="str">
        <f t="array" ref="CP115">IFERROR(INDEX($T$3:$T$34,MATCH(1,($AN$3:$AN$34=$AR115&amp;$AQ115)*($R$3:$R$34=CP$3),0),0),"")</f>
        <v/>
      </c>
      <c r="CQ115" s="157" t="str">
        <f t="array" ref="CQ115">IFERROR(INDEX($U$3:$U$34,MATCH(1,($AN$3:$AN$34=$AR115&amp;$AQ115)*($R$3:$R$34=CQ$3),0),0),"")</f>
        <v/>
      </c>
      <c r="CR115" s="157" t="str">
        <f t="array" ref="CR115">IFERROR(INDEX($S$3:$S$34,MATCH(1,($AN$3:$AN$34=$AR115&amp;$AQ115)*($R$3:$R$34=CR$3),0),0),"")</f>
        <v/>
      </c>
      <c r="CS115" s="159" t="str">
        <f t="array" ref="CS115">IFERROR(INDEX($Q$3:$Q$34,MATCH(1,($AN$3:$AN$34=$AR115&amp;$AQ115)*($R$3:$R$34=CS$3),0),0),"")</f>
        <v/>
      </c>
      <c r="CT115" s="157" t="str">
        <f t="array" ref="CT115">IFERROR(INDEX($T$3:$T$34,MATCH(1,($AN$3:$AN$34=$AR115&amp;$AQ115)*($R$3:$R$34=CT$3),0),0),"")</f>
        <v/>
      </c>
      <c r="CU115" s="157" t="str">
        <f t="array" ref="CU115">IFERROR(INDEX($U$3:$U$34,MATCH(1,($AN$3:$AN$34=$AR115&amp;$AQ115)*($R$3:$R$34=CU$3),0),0),"")</f>
        <v/>
      </c>
      <c r="CV115" s="157" t="str">
        <f t="array" ref="CV115">IFERROR(INDEX($S$3:$S$34,MATCH(1,($AN$3:$AN$34=$AR115&amp;$AQ115)*($R$3:$R$34=CV$3),0),0),"")</f>
        <v/>
      </c>
      <c r="CW115" s="159" t="str">
        <f t="array" ref="CW115">IFERROR(INDEX($Q$3:$Q$34,MATCH(1,($AN$3:$AN$34=$AR115&amp;$AQ115)*($R$3:$R$34=CW$3),0),0),"")</f>
        <v/>
      </c>
      <c r="CX115" s="157" t="str">
        <f t="array" ref="CX115">IFERROR(INDEX($T$3:$T$34,MATCH(1,($AN$3:$AN$34=$AR115&amp;$AQ115)*($R$3:$R$34=CX$3),0),0),"")</f>
        <v/>
      </c>
      <c r="CY115" s="157" t="str">
        <f t="array" ref="CY115">IFERROR(INDEX($U$3:$U$34,MATCH(1,($AN$3:$AN$34=$AR115&amp;$AQ115)*($R$3:$R$34=CY$3),0),0),"")</f>
        <v/>
      </c>
      <c r="CZ115" s="157" t="str">
        <f t="array" ref="CZ115">IFERROR(INDEX($S$3:$S$34,MATCH(1,($AN$3:$AN$34=$AR115&amp;$AQ115)*($R$3:$R$34=CZ$3),0),0),"")</f>
        <v/>
      </c>
      <c r="DA115" s="159" t="str">
        <f t="array" ref="DA115">IFERROR(INDEX($Q$3:$Q$34,MATCH(1,($AN$3:$AN$34=$AR115&amp;$AQ115)*($R$3:$R$34=DA$3),0),0),"")</f>
        <v/>
      </c>
      <c r="DB115" s="157" t="str">
        <f t="array" ref="DB115">IFERROR(INDEX($T$3:$T$34,MATCH(1,($AN$3:$AN$34=$AR115&amp;$AQ115)*($R$3:$R$34=DB$3),0),0),"")</f>
        <v/>
      </c>
      <c r="DC115" s="157" t="str">
        <f t="array" ref="DC115">IFERROR(INDEX($U$3:$U$34,MATCH(1,($AN$3:$AN$34=$AR115&amp;$AQ115)*($R$3:$R$34=DC$3),0),0),"")</f>
        <v/>
      </c>
      <c r="DD115" s="157" t="str">
        <f t="array" ref="DD115">IFERROR(INDEX($AA$3:$AA$66,MATCH(1,($AO$3:$AO$66=$AR115&amp;$AQ115)*($Z$3:$Z$66=DD$3),0),0),"")</f>
        <v/>
      </c>
      <c r="DE115" s="159" t="str">
        <f t="array" ref="DE115">IFERROR(INDEX($Y$3:$Y$66,MATCH(1,($AO$3:$AO$66=$AR115&amp;$AQ115)*($Z$3:$Z$66=DE$3),0),0),"")</f>
        <v/>
      </c>
      <c r="DF115" s="157" t="str">
        <f t="array" ref="DF115">IFERROR(INDEX($AB$3:$AB$66,MATCH(1,($AO$3:$AO$66=$AR115&amp;$AQ115)*($Z$3:$Z$66=DF$3),0),0),"")</f>
        <v/>
      </c>
      <c r="DG115" s="157" t="str">
        <f t="array" ref="DG115">IFERROR(INDEX($AC$3:$AC$66,MATCH(1,($AO$3:$AO$66=$AR115&amp;$AQ115)*($Z$3:$Z$66=DG$3),0),0),"")</f>
        <v/>
      </c>
      <c r="DH115" s="157" t="str">
        <f t="array" ref="DH115">IFERROR(INDEX($AA$3:$AA$66,MATCH(1,($AO$3:$AO$66=$AR115&amp;$AQ115)*($Z$3:$Z$66=DH$3),0),0),"")</f>
        <v/>
      </c>
      <c r="DI115" s="159" t="str">
        <f t="array" ref="DI115">IFERROR(INDEX($Y$3:$Y$66,MATCH(1,($AO$3:$AO$66=$AR115&amp;$AQ115)*($Z$3:$Z$66=DI$3),0),0),"")</f>
        <v/>
      </c>
      <c r="DJ115" s="157" t="str">
        <f t="array" ref="DJ115">IFERROR(INDEX($AB$3:$AB$66,MATCH(1,($AO$3:$AO$66=$AR115&amp;$AQ115)*($Z$3:$Z$66=DJ$3),0),0),"")</f>
        <v/>
      </c>
      <c r="DK115" s="157" t="str">
        <f t="array" ref="DK115">IFERROR(INDEX($AC$3:$AC$66,MATCH(1,($AO$3:$AO$66=$AR115&amp;$AQ115)*($Z$3:$Z$66=DK$3),0),0),"")</f>
        <v/>
      </c>
      <c r="DL115" s="157" t="str">
        <f t="array" ref="DL115">IFERROR(INDEX($AA$3:$AA$66,MATCH(1,($AO$3:$AO$66=$AR115&amp;$AQ115)*($Z$3:$Z$66=DL$3),0),0),"")</f>
        <v/>
      </c>
      <c r="DM115" s="159" t="str">
        <f t="array" ref="DM115">IFERROR(INDEX($Y$3:$Y$66,MATCH(1,($AO$3:$AO$66=$AR115&amp;$AQ115)*($Z$3:$Z$66=DM$3),0),0),"")</f>
        <v/>
      </c>
      <c r="DN115" s="157" t="str">
        <f t="array" ref="DN115">IFERROR(INDEX($AB$3:$AB$66,MATCH(1,($AO$3:$AO$66=$AR115&amp;$AQ115)*($Z$3:$Z$66=DN$3),0),0),"")</f>
        <v/>
      </c>
      <c r="DO115" s="157" t="str">
        <f t="array" ref="DO115">IFERROR(INDEX($AC$3:$AC$66,MATCH(1,($AO$3:$AO$66=$AR115&amp;$AQ115)*($Z$3:$Z$66=DO$3),0),0),"")</f>
        <v/>
      </c>
      <c r="DP115" s="157" t="str">
        <f t="array" ref="DP115">IFERROR(INDEX($AA$3:$AA$66,MATCH(1,($AO$3:$AO$66=$AR115&amp;$AQ115)*($Z$3:$Z$66=DP$3),0),0),"")</f>
        <v/>
      </c>
      <c r="DQ115" s="159" t="str">
        <f t="array" ref="DQ115">IFERROR(INDEX($Y$3:$Y$66,MATCH(1,($AO$3:$AO$66=$AR115&amp;$AQ115)*($Z$3:$Z$66=DQ$3),0),0),"")</f>
        <v/>
      </c>
      <c r="DR115" s="157" t="str">
        <f t="array" ref="DR115">IFERROR(INDEX($AB$3:$AB$66,MATCH(1,($AO$3:$AO$66=$AR115&amp;$AQ115)*($Z$3:$Z$66=DR$3),0),0),"")</f>
        <v/>
      </c>
      <c r="DS115" s="157" t="str">
        <f t="array" ref="DS115">IFERROR(INDEX($AC$3:$AC$66,MATCH(1,($AO$3:$AO$66=$AR115&amp;$AQ115)*($Z$3:$Z$66=DS$3),0),0),"")</f>
        <v/>
      </c>
      <c r="DT115" s="157" t="str">
        <f t="array" ref="DT115">IFERROR(INDEX($AA$3:$AA$66,MATCH(1,($AO$3:$AO$66=$AR115&amp;$AQ115)*($Z$3:$Z$66=DT$3),0),0),"")</f>
        <v/>
      </c>
      <c r="DU115" s="159" t="str">
        <f t="array" ref="DU115">IFERROR(INDEX($Y$3:$Y$66,MATCH(1,($AO$3:$AO$66=$AR115&amp;$AQ115)*($Z$3:$Z$66=DU$3),0),0),"")</f>
        <v/>
      </c>
      <c r="DV115" s="157" t="str">
        <f t="array" ref="DV115">IFERROR(INDEX($AB$3:$AB$66,MATCH(1,($AO$3:$AO$66=$AR115&amp;$AQ115)*($Z$3:$Z$66=DV$3),0),0),"")</f>
        <v/>
      </c>
      <c r="DW115" s="157" t="str">
        <f t="array" ref="DW115">IFERROR(INDEX($AC$3:$AC$66,MATCH(1,($AO$3:$AO$66=$AR115&amp;$AQ115)*($Z$3:$Z$66=DW$3),0),0),"")</f>
        <v/>
      </c>
      <c r="DX115" s="157" t="str">
        <f t="array" ref="DX115">IFERROR(INDEX($AA$3:$AA$66,MATCH(1,($AO$3:$AO$66=$AR115&amp;$AQ115)*($Z$3:$Z$66=DX$3),0),0),"")</f>
        <v/>
      </c>
      <c r="DY115" s="159" t="str">
        <f t="array" ref="DY115">IFERROR(INDEX($Y$3:$Y$66,MATCH(1,($AO$3:$AO$66=$AR115&amp;$AQ115)*($Z$3:$Z$66=DY$3),0),0),"")</f>
        <v/>
      </c>
      <c r="DZ115" s="157" t="str">
        <f t="array" ref="DZ115">IFERROR(INDEX($AB$3:$AB$66,MATCH(1,($AO$3:$AO$66=$AR115&amp;$AQ115)*($Z$3:$Z$66=DZ$3),0),0),"")</f>
        <v/>
      </c>
      <c r="EA115" s="157" t="str">
        <f t="array" ref="EA115">IFERROR(INDEX($AC$3:$AC$66,MATCH(1,($AO$3:$AO$66=$AR115&amp;$AQ115)*($Z$3:$Z$66=EA$3),0),0),"")</f>
        <v/>
      </c>
      <c r="EB115" s="157" t="str">
        <f t="array" ref="EB115">IFERROR(INDEX($AA$3:$AA$66,MATCH(1,($AO$3:$AO$66=$AR115&amp;$AQ115)*($Z$3:$Z$66=EB$3),0),0),"")</f>
        <v/>
      </c>
      <c r="EC115" s="159" t="str">
        <f t="array" ref="EC115">IFERROR(INDEX($Y$3:$Y$66,MATCH(1,($AO$3:$AO$66=$AR115&amp;$AQ115)*($Z$3:$Z$66=EC$3),0),0),"")</f>
        <v/>
      </c>
      <c r="ED115" s="157" t="str">
        <f t="array" ref="ED115">IFERROR(INDEX($AB$3:$AB$66,MATCH(1,($AO$3:$AO$66=$AR115&amp;$AQ115)*($Z$3:$Z$66=ED$3),0),0),"")</f>
        <v/>
      </c>
      <c r="EE115" s="157" t="str">
        <f t="array" ref="EE115">IFERROR(INDEX($AC$3:$AC$66,MATCH(1,($AO$3:$AO$66=$AR115&amp;$AQ115)*($Z$3:$Z$66=EE$3),0),0),"")</f>
        <v/>
      </c>
      <c r="EF115" s="157" t="str">
        <f t="array" ref="EF115">IFERROR(INDEX($AI$3:$AI$130,MATCH(1,($AP$3:$AP$130=$AR115&amp;$AQ115)*($AH$3:$AH$130=EF$3),0),0),"")</f>
        <v/>
      </c>
      <c r="EG115" s="159" t="str">
        <f t="array" ref="EG115">IFERROR(INDEX($AG$3:$AG$130,MATCH(1,($AP$3:$AP$130=$AR115&amp;$AQ115)*($AH$3:$AH$130=EG$3),0),0),"")</f>
        <v/>
      </c>
      <c r="EH115" s="157" t="str">
        <f t="array" ref="EH115">IFERROR(INDEX($AJ$3:$AJ$130,MATCH(1,($AP$3:$AP$130=$AR115&amp;$AQ115)*($AH$3:$AH$130=EH$3),0),0),"")</f>
        <v/>
      </c>
      <c r="EI115" s="157" t="str">
        <f t="array" ref="EI115">IFERROR(INDEX($AK$3:$AK$130,MATCH(1,($AP$3:$AP$130=$AR115&amp;$AQ115)*($AH$3:$AH$130=EI$3),0),0),"")</f>
        <v/>
      </c>
      <c r="EJ115" s="157" t="str">
        <f t="array" ref="EJ115">IFERROR(INDEX($AI$3:$AI$130,MATCH(1,($AP$3:$AP$130=$AR115&amp;$AQ115)*($AH$3:$AH$130=EJ$3),0),0),"")</f>
        <v/>
      </c>
      <c r="EK115" s="159" t="str">
        <f t="array" ref="EK115">IFERROR(INDEX($AG$3:$AG$130,MATCH(1,($AP$3:$AP$130=$AR115&amp;$AQ115)*($AH$3:$AH$130=EK$3),0),0),"")</f>
        <v/>
      </c>
      <c r="EL115" s="157" t="str">
        <f t="array" ref="EL115">IFERROR(INDEX($AJ$3:$AJ$130,MATCH(1,($AP$3:$AP$130=$AR115&amp;$AQ115)*($AH$3:$AH$130=EL$3),0),0),"")</f>
        <v/>
      </c>
      <c r="EM115" s="157" t="str">
        <f t="array" ref="EM115">IFERROR(INDEX($AK$3:$AK$130,MATCH(1,($AP$3:$AP$130=$AR115&amp;$AQ115)*($AH$3:$AH$130=EM$3),0),0),"")</f>
        <v/>
      </c>
      <c r="EN115" s="157" t="str">
        <f t="array" ref="EN115">IFERROR(INDEX($AI$3:$AI$130,MATCH(1,($AP$3:$AP$130=$AR115&amp;$AQ115)*($AH$3:$AH$130=EN$3),0),0),"")</f>
        <v/>
      </c>
      <c r="EO115" s="159" t="str">
        <f t="array" ref="EO115">IFERROR(INDEX($AG$3:$AG$130,MATCH(1,($AP$3:$AP$130=$AR115&amp;$AQ115)*($AH$3:$AH$130=EO$3),0),0),"")</f>
        <v/>
      </c>
      <c r="EP115" s="157" t="str">
        <f t="array" ref="EP115">IFERROR(INDEX($AJ$3:$AJ$130,MATCH(1,($AP$3:$AP$130=$AR115&amp;$AQ115)*($AH$3:$AH$130=EP$3),0),0),"")</f>
        <v/>
      </c>
      <c r="EQ115" s="157" t="str">
        <f t="array" ref="EQ115">IFERROR(INDEX($AK$3:$AK$130,MATCH(1,($AP$3:$AP$130=$AR115&amp;$AQ115)*($AH$3:$AH$130=EQ$3),0),0),"")</f>
        <v/>
      </c>
      <c r="ER115" s="157" t="str">
        <f t="array" ref="ER115">IFERROR(INDEX($AI$3:$AI$130,MATCH(1,($AP$3:$AP$130=$AR115&amp;$AQ115)*($AH$3:$AH$130=ER$3),0),0),"")</f>
        <v/>
      </c>
      <c r="ES115" s="159" t="str">
        <f t="array" ref="ES115">IFERROR(INDEX($AG$3:$AG$130,MATCH(1,($AP$3:$AP$130=$AR115&amp;$AQ115)*($AH$3:$AH$130=ES$3),0),0),"")</f>
        <v/>
      </c>
      <c r="ET115" s="157" t="str">
        <f t="array" ref="ET115">IFERROR(INDEX($AJ$3:$AJ$130,MATCH(1,($AP$3:$AP$130=$AR115&amp;$AQ115)*($AH$3:$AH$130=ET$3),0),0),"")</f>
        <v/>
      </c>
      <c r="EU115" s="157" t="str">
        <f t="array" ref="EU115">IFERROR(INDEX($AK$3:$AK$130,MATCH(1,($AP$3:$AP$130=$AR115&amp;$AQ115)*($AH$3:$AH$130=EU$3),0),0),"")</f>
        <v/>
      </c>
      <c r="EV115" s="157" t="str">
        <f t="array" ref="EV115">IFERROR(INDEX($AI$3:$AI$130,MATCH(1,($AP$3:$AP$130=$AR115&amp;$AQ115)*($AH$3:$AH$130=EV$3),0),0),"")</f>
        <v/>
      </c>
      <c r="EW115" s="159" t="str">
        <f t="array" ref="EW115">IFERROR(INDEX($AG$3:$AG$130,MATCH(1,($AP$3:$AP$130=$AR115&amp;$AQ115)*($AH$3:$AH$130=EW$3),0),0),"")</f>
        <v/>
      </c>
      <c r="EX115" s="157" t="str">
        <f t="array" ref="EX115">IFERROR(INDEX($AJ$3:$AJ$130,MATCH(1,($AP$3:$AP$130=$AR115&amp;$AQ115)*($AH$3:$AH$130=EX$3),0),0),"")</f>
        <v/>
      </c>
      <c r="EY115" s="157" t="str">
        <f t="array" ref="EY115">IFERROR(INDEX($AK$3:$AK$130,MATCH(1,($AP$3:$AP$130=$AR115&amp;$AQ115)*($AH$3:$AH$130=EY$3),0),0),"")</f>
        <v/>
      </c>
      <c r="EZ115" s="157" t="str">
        <f t="array" ref="EZ115">IFERROR(INDEX($AI$3:$AI$130,MATCH(1,($AP$3:$AP$130=$AR115&amp;$AQ115)*($AH$3:$AH$130=EZ$3),0),0),"")</f>
        <v/>
      </c>
      <c r="FA115" s="159" t="str">
        <f t="array" ref="FA115">IFERROR(INDEX($AG$3:$AG$130,MATCH(1,($AP$3:$AP$130=$AR115&amp;$AQ115)*($AH$3:$AH$130=FA$3),0),0),"")</f>
        <v/>
      </c>
      <c r="FB115" s="157" t="str">
        <f t="array" ref="FB115">IFERROR(INDEX($AJ$3:$AJ$130,MATCH(1,($AP$3:$AP$130=$AR115&amp;$AQ115)*($AH$3:$AH$130=FB$3),0),0),"")</f>
        <v/>
      </c>
      <c r="FC115" s="157" t="str">
        <f t="array" ref="FC115">IFERROR(INDEX($AK$3:$AK$130,MATCH(1,($AP$3:$AP$130=$AR115&amp;$AQ115)*($AH$3:$AH$130=FC$3),0),0),"")</f>
        <v/>
      </c>
      <c r="FD115" s="157" t="str">
        <f t="array" ref="FD115">IFERROR(INDEX($AI$3:$AI$130,MATCH(1,($AP$3:$AP$130=$AR115&amp;$AQ115)*($AH$3:$AH$130=FD$3),0),0),"")</f>
        <v/>
      </c>
      <c r="FE115" s="159" t="str">
        <f t="array" ref="FE115">IFERROR(INDEX($AG$3:$AG$130,MATCH(1,($AP$3:$AP$130=$AR115&amp;$AQ115)*($AH$3:$AH$130=FE$3),0),0),"")</f>
        <v/>
      </c>
      <c r="FF115" s="157" t="str">
        <f t="array" ref="FF115">IFERROR(INDEX($AJ$3:$AJ$130,MATCH(1,($AP$3:$AP$130=$AR115&amp;$AQ115)*($AH$3:$AH$130=FF$3),0),0),"")</f>
        <v/>
      </c>
      <c r="FG115" s="157" t="str">
        <f t="array" ref="FG115">IFERROR(INDEX($AK$3:$AK$130,MATCH(1,($AP$3:$AP$130=$AR115&amp;$AQ115)*($AH$3:$AH$130=FG$3),0),0),"")</f>
        <v/>
      </c>
    </row>
    <row r="116" spans="2:163" ht="13.8" x14ac:dyDescent="0.25">
      <c r="B116" s="155">
        <f>dummy1!O122</f>
        <v>114</v>
      </c>
      <c r="C116" s="156">
        <f>dummy1!P122</f>
        <v>42041</v>
      </c>
      <c r="D116" s="157">
        <f>dummy1!Q122</f>
        <v>0.87500000000000011</v>
      </c>
      <c r="E116" s="155" t="str">
        <f>dummy1!R122</f>
        <v>Court 2</v>
      </c>
      <c r="AE116" s="156"/>
      <c r="AF116" s="156"/>
      <c r="AG116" s="155" t="str">
        <f t="shared" si="71"/>
        <v/>
      </c>
      <c r="AH116" s="155" t="str">
        <f t="shared" si="72"/>
        <v/>
      </c>
      <c r="AI116" s="155" t="str">
        <f t="shared" si="73"/>
        <v/>
      </c>
      <c r="AJ116" s="155" t="str">
        <f t="shared" si="74"/>
        <v/>
      </c>
      <c r="AK116" s="155" t="str">
        <f t="shared" si="75"/>
        <v/>
      </c>
      <c r="AL116" s="154">
        <f>IF(dummy1!B123=dummy1!B122,IF(dummy1!C123&gt;1,AL115,AL115+1),1)</f>
        <v>4</v>
      </c>
      <c r="AP116" s="155" t="str">
        <f t="shared" si="76"/>
        <v>4Court 2</v>
      </c>
      <c r="AQ116" s="155" t="str">
        <f t="shared" si="87"/>
        <v>Court 14</v>
      </c>
      <c r="AR116" s="155">
        <f t="shared" si="91"/>
        <v>8</v>
      </c>
      <c r="AS116" s="155">
        <f t="shared" ca="1" si="78"/>
        <v>14</v>
      </c>
      <c r="AT116" s="155">
        <f t="shared" ca="1" si="79"/>
        <v>0</v>
      </c>
      <c r="AU116" s="155">
        <f t="shared" ca="1" si="80"/>
        <v>0</v>
      </c>
      <c r="AV116" s="155">
        <f t="shared" ca="1" si="81"/>
        <v>0</v>
      </c>
      <c r="AW116" s="155">
        <f t="shared" ca="1" si="82"/>
        <v>0</v>
      </c>
      <c r="AX116" s="155">
        <f t="shared" ca="1" si="83"/>
        <v>0</v>
      </c>
      <c r="AY116" s="155">
        <f t="shared" ca="1" si="84"/>
        <v>0</v>
      </c>
      <c r="AZ116" s="157" t="str">
        <f t="array" aca="1" ref="AZ116" ca="1">IFERROR(INDEX($K$3:$K$18,MATCH(1,($AM$3:$AM$18=$AR116&amp;$AQ116)*($J$3:$J$18=AZ$3),0),0),"")</f>
        <v/>
      </c>
      <c r="BA116" s="159" t="str">
        <f t="array" aca="1" ref="BA116" ca="1">IFERROR(INDEX($I$3:$I$18,MATCH(1,($AM$3:$AM$18=$AR116&amp;$AQ116)*($J$3:$J$18=BA$3),0),0),"")</f>
        <v/>
      </c>
      <c r="BB116" s="157" t="str">
        <f t="array" aca="1" ref="BB116" ca="1">IFERROR(INDEX($L$3:$L$18,MATCH(1,($AM$3:$AM$18=$AR116&amp;$AQ116)*($J$3:$J$18=BB$3),0),0),"")</f>
        <v/>
      </c>
      <c r="BC116" s="157" t="str">
        <f t="array" aca="1" ref="BC116" ca="1">IFERROR(INDEX($M$3:$M$18,MATCH(1,($AM$3:$AM$18=$AR116&amp;$AQ116)*($J$3:$J$18=BC$3),0),0),"")</f>
        <v/>
      </c>
      <c r="BD116" s="157" t="str">
        <f t="array" aca="1" ref="BD116" ca="1">IFERROR(INDEX($K$3:$K$18,MATCH(1,($AM$3:$AM$18=$AR116&amp;$AQ116)*($J$3:$J$18=BD$3),0),0),"")</f>
        <v/>
      </c>
      <c r="BE116" s="159" t="str">
        <f t="array" aca="1" ref="BE116" ca="1">IFERROR(INDEX($I$3:$I$18,MATCH(1,($AM$3:$AM$18=$AR116&amp;$AQ116)*($J$3:$J$18=BE$3),0),0),"")</f>
        <v/>
      </c>
      <c r="BF116" s="157" t="str">
        <f t="array" aca="1" ref="BF116" ca="1">IFERROR(INDEX($L$3:$L$18,MATCH(1,($AM$3:$AM$18=$AR116&amp;$AQ116)*($J$3:$J$18=BF$3),0),0),"")</f>
        <v/>
      </c>
      <c r="BG116" s="157" t="str">
        <f t="array" aca="1" ref="BG116" ca="1">IFERROR(INDEX($M$3:$M$18,MATCH(1,($AM$3:$AM$18=$AR116&amp;$AQ116)*($J$3:$J$18=BG$3),0),0),"")</f>
        <v/>
      </c>
      <c r="BH116" s="157" t="str">
        <f t="array" aca="1" ref="BH116" ca="1">IFERROR(INDEX($K$3:$K$18,MATCH(1,($AM$3:$AM$18=$AR116&amp;$AQ116)*($J$3:$J$18=BH$3),0),0),"")</f>
        <v/>
      </c>
      <c r="BI116" s="159" t="str">
        <f t="array" aca="1" ref="BI116" ca="1">IFERROR(INDEX($I$3:$I$18,MATCH(1,($AM$3:$AM$18=$AR116&amp;$AQ116)*($J$3:$J$18=BI$3),0),0),"")</f>
        <v/>
      </c>
      <c r="BJ116" s="157" t="str">
        <f t="array" aca="1" ref="BJ116" ca="1">IFERROR(INDEX($L$3:$L$18,MATCH(1,($AM$3:$AM$18=$AR116&amp;$AQ116)*($J$3:$J$18=BJ$3),0),0),"")</f>
        <v/>
      </c>
      <c r="BK116" s="157" t="str">
        <f t="array" aca="1" ref="BK116" ca="1">IFERROR(INDEX($M$3:$M$18,MATCH(1,($AM$3:$AM$18=$AR116&amp;$AQ116)*($J$3:$J$18=BK$3),0),0),"")</f>
        <v/>
      </c>
      <c r="BL116" s="157" t="str">
        <f t="array" aca="1" ref="BL116" ca="1">IFERROR(INDEX($K$3:$K$18,MATCH(1,($AM$3:$AM$18=$AR116&amp;$AQ116)*($J$3:$J$18=BL$3),0),0),"")</f>
        <v/>
      </c>
      <c r="BM116" s="159" t="str">
        <f t="array" aca="1" ref="BM116" ca="1">IFERROR(INDEX($I$3:$I$18,MATCH(1,($AM$3:$AM$18=$AR116&amp;$AQ116)*($J$3:$J$18=BM$3),0),0),"")</f>
        <v/>
      </c>
      <c r="BN116" s="157" t="str">
        <f t="array" aca="1" ref="BN116" ca="1">IFERROR(INDEX($L$3:$L$18,MATCH(1,($AM$3:$AM$18=$AR116&amp;$AQ116)*($J$3:$J$18=BN$3),0),0),"")</f>
        <v/>
      </c>
      <c r="BO116" s="157" t="str">
        <f t="array" aca="1" ref="BO116" ca="1">IFERROR(INDEX($M$3:$M$18,MATCH(1,($AM$3:$AM$18=$AR116&amp;$AQ116)*($J$3:$J$18=BO$3),0),0),"")</f>
        <v/>
      </c>
      <c r="BP116" s="157" t="str">
        <f t="array" aca="1" ref="BP116" ca="1">IFERROR(INDEX($K$3:$K$18,MATCH(1,($AM$3:$AM$18=$AR116&amp;$AQ116)*($J$3:$J$18=BP$3),0),0),"")</f>
        <v/>
      </c>
      <c r="BQ116" s="159" t="str">
        <f t="array" aca="1" ref="BQ116" ca="1">IFERROR(INDEX($I$3:$I$18,MATCH(1,($AM$3:$AM$18=$AR116&amp;$AQ116)*($J$3:$J$18=BQ$3),0),0),"")</f>
        <v/>
      </c>
      <c r="BR116" s="157" t="str">
        <f t="array" aca="1" ref="BR116" ca="1">IFERROR(INDEX($L$3:$L$18,MATCH(1,($AM$3:$AM$18=$AR116&amp;$AQ116)*($J$3:$J$18=BR$3),0),0),"")</f>
        <v/>
      </c>
      <c r="BS116" s="157" t="str">
        <f t="array" aca="1" ref="BS116" ca="1">IFERROR(INDEX($M$3:$M$18,MATCH(1,($AM$3:$AM$18=$AR116&amp;$AQ116)*($J$3:$J$18=BS$3),0),0),"")</f>
        <v/>
      </c>
      <c r="BT116" s="157" t="str">
        <f t="array" aca="1" ref="BT116" ca="1">IFERROR(INDEX($K$3:$K$18,MATCH(1,($AM$3:$AM$18=$AR116&amp;$AQ116)*($J$3:$J$18=BT$3),0),0),"")</f>
        <v/>
      </c>
      <c r="BU116" s="159" t="str">
        <f t="array" aca="1" ref="BU116" ca="1">IFERROR(INDEX($I$3:$I$18,MATCH(1,($AM$3:$AM$18=$AR116&amp;$AQ116)*($J$3:$J$18=BU$3),0),0),"")</f>
        <v/>
      </c>
      <c r="BV116" s="157" t="str">
        <f t="array" aca="1" ref="BV116" ca="1">IFERROR(INDEX($L$3:$L$18,MATCH(1,($AM$3:$AM$18=$AR116&amp;$AQ116)*($J$3:$J$18=BV$3),0),0),"")</f>
        <v/>
      </c>
      <c r="BW116" s="157" t="str">
        <f t="array" aca="1" ref="BW116" ca="1">IFERROR(INDEX($M$3:$M$18,MATCH(1,($AM$3:$AM$18=$AR116&amp;$AQ116)*($J$3:$J$18=BW$3),0),0),"")</f>
        <v/>
      </c>
      <c r="BX116" s="157" t="str">
        <f t="array" aca="1" ref="BX116" ca="1">IFERROR(INDEX($K$3:$K$18,MATCH(1,($AM$3:$AM$18=$AR116&amp;$AQ116)*($J$3:$J$18=BX$3),0),0),"")</f>
        <v/>
      </c>
      <c r="BY116" s="159" t="str">
        <f t="array" aca="1" ref="BY116" ca="1">IFERROR(INDEX($I$3:$I$18,MATCH(1,($AM$3:$AM$18=$AR116&amp;$AQ116)*($J$3:$J$18=BY$3),0),0),"")</f>
        <v/>
      </c>
      <c r="BZ116" s="157" t="str">
        <f t="array" aca="1" ref="BZ116" ca="1">IFERROR(INDEX($L$3:$L$18,MATCH(1,($AM$3:$AM$18=$AR116&amp;$AQ116)*($J$3:$J$18=BZ$3),0),0),"")</f>
        <v/>
      </c>
      <c r="CA116" s="157" t="str">
        <f t="array" aca="1" ref="CA116" ca="1">IFERROR(INDEX($M$3:$M$18,MATCH(1,($AM$3:$AM$18=$AR116&amp;$AQ116)*($J$3:$J$18=CA$3),0),0),"")</f>
        <v/>
      </c>
      <c r="CB116" s="157" t="str">
        <f t="array" ref="CB116">IFERROR(INDEX($S$3:$S$34,MATCH(1,($AN$3:$AN$34=$AR116&amp;$AQ116)*($R$3:$R$34=CB$3),0),0),"")</f>
        <v/>
      </c>
      <c r="CC116" s="159" t="str">
        <f t="array" ref="CC116">IFERROR(INDEX($Q$3:$Q$34,MATCH(1,($AN$3:$AN$34=$AR116&amp;$AQ116)*($R$3:$R$34=CC$3),0),0),"")</f>
        <v/>
      </c>
      <c r="CD116" s="157" t="str">
        <f t="array" ref="CD116">IFERROR(INDEX($T$3:$T$34,MATCH(1,($AN$3:$AN$34=$AR116&amp;$AQ116)*($R$3:$R$34=CD$3),0),0),"")</f>
        <v/>
      </c>
      <c r="CE116" s="157" t="str">
        <f t="array" ref="CE116">IFERROR(INDEX($U$3:$U$34,MATCH(1,($AN$3:$AN$34=$AR116&amp;$AQ116)*($R$3:$R$34=CE$3),0),0),"")</f>
        <v/>
      </c>
      <c r="CF116" s="157" t="str">
        <f t="array" ref="CF116">IFERROR(INDEX($S$3:$S$34,MATCH(1,($AN$3:$AN$34=$AR116&amp;$AQ116)*($R$3:$R$34=CF$3),0),0),"")</f>
        <v/>
      </c>
      <c r="CG116" s="159" t="str">
        <f t="array" ref="CG116">IFERROR(INDEX($Q$3:$Q$34,MATCH(1,($AN$3:$AN$34=$AR116&amp;$AQ116)*($R$3:$R$34=CG$3),0),0),"")</f>
        <v/>
      </c>
      <c r="CH116" s="157" t="str">
        <f t="array" ref="CH116">IFERROR(INDEX($T$3:$T$34,MATCH(1,($AN$3:$AN$34=$AR116&amp;$AQ116)*($R$3:$R$34=CH$3),0),0),"")</f>
        <v/>
      </c>
      <c r="CI116" s="157" t="str">
        <f t="array" ref="CI116">IFERROR(INDEX($U$3:$U$34,MATCH(1,($AN$3:$AN$34=$AR116&amp;$AQ116)*($R$3:$R$34=CI$3),0),0),"")</f>
        <v/>
      </c>
      <c r="CJ116" s="157" t="str">
        <f t="array" ref="CJ116">IFERROR(INDEX($S$3:$S$34,MATCH(1,($AN$3:$AN$34=$AR116&amp;$AQ116)*($R$3:$R$34=CJ$3),0),0),"")</f>
        <v/>
      </c>
      <c r="CK116" s="159" t="str">
        <f t="array" ref="CK116">IFERROR(INDEX($Q$3:$Q$34,MATCH(1,($AN$3:$AN$34=$AR116&amp;$AQ116)*($R$3:$R$34=CK$3),0),0),"")</f>
        <v/>
      </c>
      <c r="CL116" s="157" t="str">
        <f t="array" ref="CL116">IFERROR(INDEX($T$3:$T$34,MATCH(1,($AN$3:$AN$34=$AR116&amp;$AQ116)*($R$3:$R$34=CL$3),0),0),"")</f>
        <v/>
      </c>
      <c r="CM116" s="157" t="str">
        <f t="array" ref="CM116">IFERROR(INDEX($U$3:$U$34,MATCH(1,($AN$3:$AN$34=$AR116&amp;$AQ116)*($R$3:$R$34=CM$3),0),0),"")</f>
        <v/>
      </c>
      <c r="CN116" s="157" t="str">
        <f t="array" ref="CN116">IFERROR(INDEX($S$3:$S$34,MATCH(1,($AN$3:$AN$34=$AR116&amp;$AQ116)*($R$3:$R$34=CN$3),0),0),"")</f>
        <v/>
      </c>
      <c r="CO116" s="159" t="str">
        <f t="array" ref="CO116">IFERROR(INDEX($Q$3:$Q$34,MATCH(1,($AN$3:$AN$34=$AR116&amp;$AQ116)*($R$3:$R$34=CO$3),0),0),"")</f>
        <v/>
      </c>
      <c r="CP116" s="157" t="str">
        <f t="array" ref="CP116">IFERROR(INDEX($T$3:$T$34,MATCH(1,($AN$3:$AN$34=$AR116&amp;$AQ116)*($R$3:$R$34=CP$3),0),0),"")</f>
        <v/>
      </c>
      <c r="CQ116" s="157" t="str">
        <f t="array" ref="CQ116">IFERROR(INDEX($U$3:$U$34,MATCH(1,($AN$3:$AN$34=$AR116&amp;$AQ116)*($R$3:$R$34=CQ$3),0),0),"")</f>
        <v/>
      </c>
      <c r="CR116" s="157" t="str">
        <f t="array" ref="CR116">IFERROR(INDEX($S$3:$S$34,MATCH(1,($AN$3:$AN$34=$AR116&amp;$AQ116)*($R$3:$R$34=CR$3),0),0),"")</f>
        <v/>
      </c>
      <c r="CS116" s="159" t="str">
        <f t="array" ref="CS116">IFERROR(INDEX($Q$3:$Q$34,MATCH(1,($AN$3:$AN$34=$AR116&amp;$AQ116)*($R$3:$R$34=CS$3),0),0),"")</f>
        <v/>
      </c>
      <c r="CT116" s="157" t="str">
        <f t="array" ref="CT116">IFERROR(INDEX($T$3:$T$34,MATCH(1,($AN$3:$AN$34=$AR116&amp;$AQ116)*($R$3:$R$34=CT$3),0),0),"")</f>
        <v/>
      </c>
      <c r="CU116" s="157" t="str">
        <f t="array" ref="CU116">IFERROR(INDEX($U$3:$U$34,MATCH(1,($AN$3:$AN$34=$AR116&amp;$AQ116)*($R$3:$R$34=CU$3),0),0),"")</f>
        <v/>
      </c>
      <c r="CV116" s="157" t="str">
        <f t="array" ref="CV116">IFERROR(INDEX($S$3:$S$34,MATCH(1,($AN$3:$AN$34=$AR116&amp;$AQ116)*($R$3:$R$34=CV$3),0),0),"")</f>
        <v/>
      </c>
      <c r="CW116" s="159" t="str">
        <f t="array" ref="CW116">IFERROR(INDEX($Q$3:$Q$34,MATCH(1,($AN$3:$AN$34=$AR116&amp;$AQ116)*($R$3:$R$34=CW$3),0),0),"")</f>
        <v/>
      </c>
      <c r="CX116" s="157" t="str">
        <f t="array" ref="CX116">IFERROR(INDEX($T$3:$T$34,MATCH(1,($AN$3:$AN$34=$AR116&amp;$AQ116)*($R$3:$R$34=CX$3),0),0),"")</f>
        <v/>
      </c>
      <c r="CY116" s="157" t="str">
        <f t="array" ref="CY116">IFERROR(INDEX($U$3:$U$34,MATCH(1,($AN$3:$AN$34=$AR116&amp;$AQ116)*($R$3:$R$34=CY$3),0),0),"")</f>
        <v/>
      </c>
      <c r="CZ116" s="157" t="str">
        <f t="array" ref="CZ116">IFERROR(INDEX($S$3:$S$34,MATCH(1,($AN$3:$AN$34=$AR116&amp;$AQ116)*($R$3:$R$34=CZ$3),0),0),"")</f>
        <v/>
      </c>
      <c r="DA116" s="159" t="str">
        <f t="array" ref="DA116">IFERROR(INDEX($Q$3:$Q$34,MATCH(1,($AN$3:$AN$34=$AR116&amp;$AQ116)*($R$3:$R$34=DA$3),0),0),"")</f>
        <v/>
      </c>
      <c r="DB116" s="157" t="str">
        <f t="array" ref="DB116">IFERROR(INDEX($T$3:$T$34,MATCH(1,($AN$3:$AN$34=$AR116&amp;$AQ116)*($R$3:$R$34=DB$3),0),0),"")</f>
        <v/>
      </c>
      <c r="DC116" s="157" t="str">
        <f t="array" ref="DC116">IFERROR(INDEX($U$3:$U$34,MATCH(1,($AN$3:$AN$34=$AR116&amp;$AQ116)*($R$3:$R$34=DC$3),0),0),"")</f>
        <v/>
      </c>
      <c r="DD116" s="157" t="str">
        <f t="array" ref="DD116">IFERROR(INDEX($AA$3:$AA$66,MATCH(1,($AO$3:$AO$66=$AR116&amp;$AQ116)*($Z$3:$Z$66=DD$3),0),0),"")</f>
        <v/>
      </c>
      <c r="DE116" s="159" t="str">
        <f t="array" ref="DE116">IFERROR(INDEX($Y$3:$Y$66,MATCH(1,($AO$3:$AO$66=$AR116&amp;$AQ116)*($Z$3:$Z$66=DE$3),0),0),"")</f>
        <v/>
      </c>
      <c r="DF116" s="157" t="str">
        <f t="array" ref="DF116">IFERROR(INDEX($AB$3:$AB$66,MATCH(1,($AO$3:$AO$66=$AR116&amp;$AQ116)*($Z$3:$Z$66=DF$3),0),0),"")</f>
        <v/>
      </c>
      <c r="DG116" s="157" t="str">
        <f t="array" ref="DG116">IFERROR(INDEX($AC$3:$AC$66,MATCH(1,($AO$3:$AO$66=$AR116&amp;$AQ116)*($Z$3:$Z$66=DG$3),0),0),"")</f>
        <v/>
      </c>
      <c r="DH116" s="157" t="str">
        <f t="array" ref="DH116">IFERROR(INDEX($AA$3:$AA$66,MATCH(1,($AO$3:$AO$66=$AR116&amp;$AQ116)*($Z$3:$Z$66=DH$3),0),0),"")</f>
        <v/>
      </c>
      <c r="DI116" s="159" t="str">
        <f t="array" ref="DI116">IFERROR(INDEX($Y$3:$Y$66,MATCH(1,($AO$3:$AO$66=$AR116&amp;$AQ116)*($Z$3:$Z$66=DI$3),0),0),"")</f>
        <v/>
      </c>
      <c r="DJ116" s="157" t="str">
        <f t="array" ref="DJ116">IFERROR(INDEX($AB$3:$AB$66,MATCH(1,($AO$3:$AO$66=$AR116&amp;$AQ116)*($Z$3:$Z$66=DJ$3),0),0),"")</f>
        <v/>
      </c>
      <c r="DK116" s="157" t="str">
        <f t="array" ref="DK116">IFERROR(INDEX($AC$3:$AC$66,MATCH(1,($AO$3:$AO$66=$AR116&amp;$AQ116)*($Z$3:$Z$66=DK$3),0),0),"")</f>
        <v/>
      </c>
      <c r="DL116" s="157" t="str">
        <f t="array" ref="DL116">IFERROR(INDEX($AA$3:$AA$66,MATCH(1,($AO$3:$AO$66=$AR116&amp;$AQ116)*($Z$3:$Z$66=DL$3),0),0),"")</f>
        <v/>
      </c>
      <c r="DM116" s="159" t="str">
        <f t="array" ref="DM116">IFERROR(INDEX($Y$3:$Y$66,MATCH(1,($AO$3:$AO$66=$AR116&amp;$AQ116)*($Z$3:$Z$66=DM$3),0),0),"")</f>
        <v/>
      </c>
      <c r="DN116" s="157" t="str">
        <f t="array" ref="DN116">IFERROR(INDEX($AB$3:$AB$66,MATCH(1,($AO$3:$AO$66=$AR116&amp;$AQ116)*($Z$3:$Z$66=DN$3),0),0),"")</f>
        <v/>
      </c>
      <c r="DO116" s="157" t="str">
        <f t="array" ref="DO116">IFERROR(INDEX($AC$3:$AC$66,MATCH(1,($AO$3:$AO$66=$AR116&amp;$AQ116)*($Z$3:$Z$66=DO$3),0),0),"")</f>
        <v/>
      </c>
      <c r="DP116" s="157" t="str">
        <f t="array" ref="DP116">IFERROR(INDEX($AA$3:$AA$66,MATCH(1,($AO$3:$AO$66=$AR116&amp;$AQ116)*($Z$3:$Z$66=DP$3),0),0),"")</f>
        <v/>
      </c>
      <c r="DQ116" s="159" t="str">
        <f t="array" ref="DQ116">IFERROR(INDEX($Y$3:$Y$66,MATCH(1,($AO$3:$AO$66=$AR116&amp;$AQ116)*($Z$3:$Z$66=DQ$3),0),0),"")</f>
        <v/>
      </c>
      <c r="DR116" s="157" t="str">
        <f t="array" ref="DR116">IFERROR(INDEX($AB$3:$AB$66,MATCH(1,($AO$3:$AO$66=$AR116&amp;$AQ116)*($Z$3:$Z$66=DR$3),0),0),"")</f>
        <v/>
      </c>
      <c r="DS116" s="157" t="str">
        <f t="array" ref="DS116">IFERROR(INDEX($AC$3:$AC$66,MATCH(1,($AO$3:$AO$66=$AR116&amp;$AQ116)*($Z$3:$Z$66=DS$3),0),0),"")</f>
        <v/>
      </c>
      <c r="DT116" s="157" t="str">
        <f t="array" ref="DT116">IFERROR(INDEX($AA$3:$AA$66,MATCH(1,($AO$3:$AO$66=$AR116&amp;$AQ116)*($Z$3:$Z$66=DT$3),0),0),"")</f>
        <v/>
      </c>
      <c r="DU116" s="159" t="str">
        <f t="array" ref="DU116">IFERROR(INDEX($Y$3:$Y$66,MATCH(1,($AO$3:$AO$66=$AR116&amp;$AQ116)*($Z$3:$Z$66=DU$3),0),0),"")</f>
        <v/>
      </c>
      <c r="DV116" s="157" t="str">
        <f t="array" ref="DV116">IFERROR(INDEX($AB$3:$AB$66,MATCH(1,($AO$3:$AO$66=$AR116&amp;$AQ116)*($Z$3:$Z$66=DV$3),0),0),"")</f>
        <v/>
      </c>
      <c r="DW116" s="157" t="str">
        <f t="array" ref="DW116">IFERROR(INDEX($AC$3:$AC$66,MATCH(1,($AO$3:$AO$66=$AR116&amp;$AQ116)*($Z$3:$Z$66=DW$3),0),0),"")</f>
        <v/>
      </c>
      <c r="DX116" s="157" t="str">
        <f t="array" ref="DX116">IFERROR(INDEX($AA$3:$AA$66,MATCH(1,($AO$3:$AO$66=$AR116&amp;$AQ116)*($Z$3:$Z$66=DX$3),0),0),"")</f>
        <v/>
      </c>
      <c r="DY116" s="159" t="str">
        <f t="array" ref="DY116">IFERROR(INDEX($Y$3:$Y$66,MATCH(1,($AO$3:$AO$66=$AR116&amp;$AQ116)*($Z$3:$Z$66=DY$3),0),0),"")</f>
        <v/>
      </c>
      <c r="DZ116" s="157" t="str">
        <f t="array" ref="DZ116">IFERROR(INDEX($AB$3:$AB$66,MATCH(1,($AO$3:$AO$66=$AR116&amp;$AQ116)*($Z$3:$Z$66=DZ$3),0),0),"")</f>
        <v/>
      </c>
      <c r="EA116" s="157" t="str">
        <f t="array" ref="EA116">IFERROR(INDEX($AC$3:$AC$66,MATCH(1,($AO$3:$AO$66=$AR116&amp;$AQ116)*($Z$3:$Z$66=EA$3),0),0),"")</f>
        <v/>
      </c>
      <c r="EB116" s="157" t="str">
        <f t="array" ref="EB116">IFERROR(INDEX($AA$3:$AA$66,MATCH(1,($AO$3:$AO$66=$AR116&amp;$AQ116)*($Z$3:$Z$66=EB$3),0),0),"")</f>
        <v/>
      </c>
      <c r="EC116" s="159" t="str">
        <f t="array" ref="EC116">IFERROR(INDEX($Y$3:$Y$66,MATCH(1,($AO$3:$AO$66=$AR116&amp;$AQ116)*($Z$3:$Z$66=EC$3),0),0),"")</f>
        <v/>
      </c>
      <c r="ED116" s="157" t="str">
        <f t="array" ref="ED116">IFERROR(INDEX($AB$3:$AB$66,MATCH(1,($AO$3:$AO$66=$AR116&amp;$AQ116)*($Z$3:$Z$66=ED$3),0),0),"")</f>
        <v/>
      </c>
      <c r="EE116" s="157" t="str">
        <f t="array" ref="EE116">IFERROR(INDEX($AC$3:$AC$66,MATCH(1,($AO$3:$AO$66=$AR116&amp;$AQ116)*($Z$3:$Z$66=EE$3),0),0),"")</f>
        <v/>
      </c>
      <c r="EF116" s="157" t="str">
        <f t="array" ref="EF116">IFERROR(INDEX($AI$3:$AI$130,MATCH(1,($AP$3:$AP$130=$AR116&amp;$AQ116)*($AH$3:$AH$130=EF$3),0),0),"")</f>
        <v/>
      </c>
      <c r="EG116" s="159" t="str">
        <f t="array" ref="EG116">IFERROR(INDEX($AG$3:$AG$130,MATCH(1,($AP$3:$AP$130=$AR116&amp;$AQ116)*($AH$3:$AH$130=EG$3),0),0),"")</f>
        <v/>
      </c>
      <c r="EH116" s="157" t="str">
        <f t="array" ref="EH116">IFERROR(INDEX($AJ$3:$AJ$130,MATCH(1,($AP$3:$AP$130=$AR116&amp;$AQ116)*($AH$3:$AH$130=EH$3),0),0),"")</f>
        <v/>
      </c>
      <c r="EI116" s="157" t="str">
        <f t="array" ref="EI116">IFERROR(INDEX($AK$3:$AK$130,MATCH(1,($AP$3:$AP$130=$AR116&amp;$AQ116)*($AH$3:$AH$130=EI$3),0),0),"")</f>
        <v/>
      </c>
      <c r="EJ116" s="157" t="str">
        <f t="array" ref="EJ116">IFERROR(INDEX($AI$3:$AI$130,MATCH(1,($AP$3:$AP$130=$AR116&amp;$AQ116)*($AH$3:$AH$130=EJ$3),0),0),"")</f>
        <v/>
      </c>
      <c r="EK116" s="159" t="str">
        <f t="array" ref="EK116">IFERROR(INDEX($AG$3:$AG$130,MATCH(1,($AP$3:$AP$130=$AR116&amp;$AQ116)*($AH$3:$AH$130=EK$3),0),0),"")</f>
        <v/>
      </c>
      <c r="EL116" s="157" t="str">
        <f t="array" ref="EL116">IFERROR(INDEX($AJ$3:$AJ$130,MATCH(1,($AP$3:$AP$130=$AR116&amp;$AQ116)*($AH$3:$AH$130=EL$3),0),0),"")</f>
        <v/>
      </c>
      <c r="EM116" s="157" t="str">
        <f t="array" ref="EM116">IFERROR(INDEX($AK$3:$AK$130,MATCH(1,($AP$3:$AP$130=$AR116&amp;$AQ116)*($AH$3:$AH$130=EM$3),0),0),"")</f>
        <v/>
      </c>
      <c r="EN116" s="157" t="str">
        <f t="array" ref="EN116">IFERROR(INDEX($AI$3:$AI$130,MATCH(1,($AP$3:$AP$130=$AR116&amp;$AQ116)*($AH$3:$AH$130=EN$3),0),0),"")</f>
        <v/>
      </c>
      <c r="EO116" s="159" t="str">
        <f t="array" ref="EO116">IFERROR(INDEX($AG$3:$AG$130,MATCH(1,($AP$3:$AP$130=$AR116&amp;$AQ116)*($AH$3:$AH$130=EO$3),0),0),"")</f>
        <v/>
      </c>
      <c r="EP116" s="157" t="str">
        <f t="array" ref="EP116">IFERROR(INDEX($AJ$3:$AJ$130,MATCH(1,($AP$3:$AP$130=$AR116&amp;$AQ116)*($AH$3:$AH$130=EP$3),0),0),"")</f>
        <v/>
      </c>
      <c r="EQ116" s="157" t="str">
        <f t="array" ref="EQ116">IFERROR(INDEX($AK$3:$AK$130,MATCH(1,($AP$3:$AP$130=$AR116&amp;$AQ116)*($AH$3:$AH$130=EQ$3),0),0),"")</f>
        <v/>
      </c>
      <c r="ER116" s="157" t="str">
        <f t="array" ref="ER116">IFERROR(INDEX($AI$3:$AI$130,MATCH(1,($AP$3:$AP$130=$AR116&amp;$AQ116)*($AH$3:$AH$130=ER$3),0),0),"")</f>
        <v/>
      </c>
      <c r="ES116" s="159" t="str">
        <f t="array" ref="ES116">IFERROR(INDEX($AG$3:$AG$130,MATCH(1,($AP$3:$AP$130=$AR116&amp;$AQ116)*($AH$3:$AH$130=ES$3),0),0),"")</f>
        <v/>
      </c>
      <c r="ET116" s="157" t="str">
        <f t="array" ref="ET116">IFERROR(INDEX($AJ$3:$AJ$130,MATCH(1,($AP$3:$AP$130=$AR116&amp;$AQ116)*($AH$3:$AH$130=ET$3),0),0),"")</f>
        <v/>
      </c>
      <c r="EU116" s="157" t="str">
        <f t="array" ref="EU116">IFERROR(INDEX($AK$3:$AK$130,MATCH(1,($AP$3:$AP$130=$AR116&amp;$AQ116)*($AH$3:$AH$130=EU$3),0),0),"")</f>
        <v/>
      </c>
      <c r="EV116" s="157" t="str">
        <f t="array" ref="EV116">IFERROR(INDEX($AI$3:$AI$130,MATCH(1,($AP$3:$AP$130=$AR116&amp;$AQ116)*($AH$3:$AH$130=EV$3),0),0),"")</f>
        <v/>
      </c>
      <c r="EW116" s="159" t="str">
        <f t="array" ref="EW116">IFERROR(INDEX($AG$3:$AG$130,MATCH(1,($AP$3:$AP$130=$AR116&amp;$AQ116)*($AH$3:$AH$130=EW$3),0),0),"")</f>
        <v/>
      </c>
      <c r="EX116" s="157" t="str">
        <f t="array" ref="EX116">IFERROR(INDEX($AJ$3:$AJ$130,MATCH(1,($AP$3:$AP$130=$AR116&amp;$AQ116)*($AH$3:$AH$130=EX$3),0),0),"")</f>
        <v/>
      </c>
      <c r="EY116" s="157" t="str">
        <f t="array" ref="EY116">IFERROR(INDEX($AK$3:$AK$130,MATCH(1,($AP$3:$AP$130=$AR116&amp;$AQ116)*($AH$3:$AH$130=EY$3),0),0),"")</f>
        <v/>
      </c>
      <c r="EZ116" s="157" t="str">
        <f t="array" ref="EZ116">IFERROR(INDEX($AI$3:$AI$130,MATCH(1,($AP$3:$AP$130=$AR116&amp;$AQ116)*($AH$3:$AH$130=EZ$3),0),0),"")</f>
        <v/>
      </c>
      <c r="FA116" s="159" t="str">
        <f t="array" ref="FA116">IFERROR(INDEX($AG$3:$AG$130,MATCH(1,($AP$3:$AP$130=$AR116&amp;$AQ116)*($AH$3:$AH$130=FA$3),0),0),"")</f>
        <v/>
      </c>
      <c r="FB116" s="157" t="str">
        <f t="array" ref="FB116">IFERROR(INDEX($AJ$3:$AJ$130,MATCH(1,($AP$3:$AP$130=$AR116&amp;$AQ116)*($AH$3:$AH$130=FB$3),0),0),"")</f>
        <v/>
      </c>
      <c r="FC116" s="157" t="str">
        <f t="array" ref="FC116">IFERROR(INDEX($AK$3:$AK$130,MATCH(1,($AP$3:$AP$130=$AR116&amp;$AQ116)*($AH$3:$AH$130=FC$3),0),0),"")</f>
        <v/>
      </c>
      <c r="FD116" s="157" t="str">
        <f t="array" ref="FD116">IFERROR(INDEX($AI$3:$AI$130,MATCH(1,($AP$3:$AP$130=$AR116&amp;$AQ116)*($AH$3:$AH$130=FD$3),0),0),"")</f>
        <v/>
      </c>
      <c r="FE116" s="159" t="str">
        <f t="array" ref="FE116">IFERROR(INDEX($AG$3:$AG$130,MATCH(1,($AP$3:$AP$130=$AR116&amp;$AQ116)*($AH$3:$AH$130=FE$3),0),0),"")</f>
        <v/>
      </c>
      <c r="FF116" s="157" t="str">
        <f t="array" ref="FF116">IFERROR(INDEX($AJ$3:$AJ$130,MATCH(1,($AP$3:$AP$130=$AR116&amp;$AQ116)*($AH$3:$AH$130=FF$3),0),0),"")</f>
        <v/>
      </c>
      <c r="FG116" s="157" t="str">
        <f t="array" ref="FG116">IFERROR(INDEX($AK$3:$AK$130,MATCH(1,($AP$3:$AP$130=$AR116&amp;$AQ116)*($AH$3:$AH$130=FG$3),0),0),"")</f>
        <v/>
      </c>
    </row>
    <row r="117" spans="2:163" ht="13.8" x14ac:dyDescent="0.25">
      <c r="B117" s="155">
        <f>dummy1!O123</f>
        <v>115</v>
      </c>
      <c r="C117" s="156">
        <f>dummy1!P123</f>
        <v>42041</v>
      </c>
      <c r="D117" s="157">
        <f>dummy1!Q123</f>
        <v>0.87500000000000011</v>
      </c>
      <c r="E117" s="155" t="str">
        <f>dummy1!R123</f>
        <v>Court 3</v>
      </c>
      <c r="AE117" s="156"/>
      <c r="AF117" s="156"/>
      <c r="AG117" s="155" t="str">
        <f t="shared" si="71"/>
        <v/>
      </c>
      <c r="AH117" s="155" t="str">
        <f t="shared" si="72"/>
        <v/>
      </c>
      <c r="AI117" s="155" t="str">
        <f t="shared" si="73"/>
        <v/>
      </c>
      <c r="AJ117" s="155" t="str">
        <f t="shared" si="74"/>
        <v/>
      </c>
      <c r="AK117" s="155" t="str">
        <f t="shared" si="75"/>
        <v/>
      </c>
      <c r="AL117" s="154">
        <f>IF(dummy1!B124=dummy1!B123,IF(dummy1!C124&gt;1,AL116,AL116+1),1)</f>
        <v>4</v>
      </c>
      <c r="AP117" s="155" t="str">
        <f t="shared" si="76"/>
        <v>4Court 3</v>
      </c>
      <c r="AQ117" s="155" t="str">
        <f>dummy1!L29</f>
        <v>Court 15</v>
      </c>
      <c r="AR117" s="155">
        <f t="shared" si="91"/>
        <v>1</v>
      </c>
      <c r="AS117" s="155">
        <f t="shared" ca="1" si="78"/>
        <v>15</v>
      </c>
      <c r="AT117" s="155">
        <f t="shared" ca="1" si="79"/>
        <v>0</v>
      </c>
      <c r="AU117" s="155">
        <f t="shared" ca="1" si="80"/>
        <v>0</v>
      </c>
      <c r="AV117" s="155">
        <f t="shared" ca="1" si="81"/>
        <v>0</v>
      </c>
      <c r="AW117" s="155">
        <f t="shared" ca="1" si="82"/>
        <v>0</v>
      </c>
      <c r="AX117" s="155">
        <f t="shared" ca="1" si="83"/>
        <v>0</v>
      </c>
      <c r="AY117" s="155">
        <f t="shared" ca="1" si="84"/>
        <v>0</v>
      </c>
      <c r="AZ117" s="157">
        <f t="array" aca="1" ref="AZ117" ca="1">IFERROR(INDEX($K$3:$K$18,MATCH(1,($AM$3:$AM$18=$AR117&amp;$AQ117)*($J$3:$J$18=AZ$3),0),0),"")</f>
        <v>0.625</v>
      </c>
      <c r="BA117" s="159">
        <f t="array" aca="1" ref="BA117" ca="1">IFERROR(INDEX($I$3:$I$18,MATCH(1,($AM$3:$AM$18=$AR117&amp;$AQ117)*($J$3:$J$18=BA$3),0),0),"")</f>
        <v>15</v>
      </c>
      <c r="BB117" s="157" t="str">
        <f t="array" aca="1" ref="BB117" ca="1">IFERROR(INDEX($L$3:$L$18,MATCH(1,($AM$3:$AM$18=$AR117&amp;$AQ117)*($J$3:$J$18=BB$3),0),0),"")</f>
        <v>Loser Match 13</v>
      </c>
      <c r="BC117" s="157" t="str">
        <f t="array" aca="1" ref="BC117" ca="1">IFERROR(INDEX($M$3:$M$18,MATCH(1,($AM$3:$AM$18=$AR117&amp;$AQ117)*($J$3:$J$18=BC$3),0),0),"")</f>
        <v>Loser Match 14</v>
      </c>
      <c r="BD117" s="157" t="str">
        <f t="array" aca="1" ref="BD117" ca="1">IFERROR(INDEX($K$3:$K$18,MATCH(1,($AM$3:$AM$18=$AR117&amp;$AQ117)*($J$3:$J$18=BD$3),0),0),"")</f>
        <v/>
      </c>
      <c r="BE117" s="159" t="str">
        <f t="array" aca="1" ref="BE117" ca="1">IFERROR(INDEX($I$3:$I$18,MATCH(1,($AM$3:$AM$18=$AR117&amp;$AQ117)*($J$3:$J$18=BE$3),0),0),"")</f>
        <v/>
      </c>
      <c r="BF117" s="157" t="str">
        <f t="array" aca="1" ref="BF117" ca="1">IFERROR(INDEX($L$3:$L$18,MATCH(1,($AM$3:$AM$18=$AR117&amp;$AQ117)*($J$3:$J$18=BF$3),0),0),"")</f>
        <v/>
      </c>
      <c r="BG117" s="157" t="str">
        <f t="array" aca="1" ref="BG117" ca="1">IFERROR(INDEX($M$3:$M$18,MATCH(1,($AM$3:$AM$18=$AR117&amp;$AQ117)*($J$3:$J$18=BG$3),0),0),"")</f>
        <v/>
      </c>
      <c r="BH117" s="157" t="str">
        <f t="array" aca="1" ref="BH117" ca="1">IFERROR(INDEX($K$3:$K$18,MATCH(1,($AM$3:$AM$18=$AR117&amp;$AQ117)*($J$3:$J$18=BH$3),0),0),"")</f>
        <v/>
      </c>
      <c r="BI117" s="159" t="str">
        <f t="array" aca="1" ref="BI117" ca="1">IFERROR(INDEX($I$3:$I$18,MATCH(1,($AM$3:$AM$18=$AR117&amp;$AQ117)*($J$3:$J$18=BI$3),0),0),"")</f>
        <v/>
      </c>
      <c r="BJ117" s="157" t="str">
        <f t="array" aca="1" ref="BJ117" ca="1">IFERROR(INDEX($L$3:$L$18,MATCH(1,($AM$3:$AM$18=$AR117&amp;$AQ117)*($J$3:$J$18=BJ$3),0),0),"")</f>
        <v/>
      </c>
      <c r="BK117" s="157" t="str">
        <f t="array" aca="1" ref="BK117" ca="1">IFERROR(INDEX($M$3:$M$18,MATCH(1,($AM$3:$AM$18=$AR117&amp;$AQ117)*($J$3:$J$18=BK$3),0),0),"")</f>
        <v/>
      </c>
      <c r="BL117" s="157" t="str">
        <f t="array" aca="1" ref="BL117" ca="1">IFERROR(INDEX($K$3:$K$18,MATCH(1,($AM$3:$AM$18=$AR117&amp;$AQ117)*($J$3:$J$18=BL$3),0),0),"")</f>
        <v/>
      </c>
      <c r="BM117" s="159" t="str">
        <f t="array" aca="1" ref="BM117" ca="1">IFERROR(INDEX($I$3:$I$18,MATCH(1,($AM$3:$AM$18=$AR117&amp;$AQ117)*($J$3:$J$18=BM$3),0),0),"")</f>
        <v/>
      </c>
      <c r="BN117" s="157" t="str">
        <f t="array" aca="1" ref="BN117" ca="1">IFERROR(INDEX($L$3:$L$18,MATCH(1,($AM$3:$AM$18=$AR117&amp;$AQ117)*($J$3:$J$18=BN$3),0),0),"")</f>
        <v/>
      </c>
      <c r="BO117" s="157" t="str">
        <f t="array" aca="1" ref="BO117" ca="1">IFERROR(INDEX($M$3:$M$18,MATCH(1,($AM$3:$AM$18=$AR117&amp;$AQ117)*($J$3:$J$18=BO$3),0),0),"")</f>
        <v/>
      </c>
      <c r="BP117" s="157" t="str">
        <f t="array" aca="1" ref="BP117" ca="1">IFERROR(INDEX($K$3:$K$18,MATCH(1,($AM$3:$AM$18=$AR117&amp;$AQ117)*($J$3:$J$18=BP$3),0),0),"")</f>
        <v/>
      </c>
      <c r="BQ117" s="159" t="str">
        <f t="array" aca="1" ref="BQ117" ca="1">IFERROR(INDEX($I$3:$I$18,MATCH(1,($AM$3:$AM$18=$AR117&amp;$AQ117)*($J$3:$J$18=BQ$3),0),0),"")</f>
        <v/>
      </c>
      <c r="BR117" s="157" t="str">
        <f t="array" aca="1" ref="BR117" ca="1">IFERROR(INDEX($L$3:$L$18,MATCH(1,($AM$3:$AM$18=$AR117&amp;$AQ117)*($J$3:$J$18=BR$3),0),0),"")</f>
        <v/>
      </c>
      <c r="BS117" s="157" t="str">
        <f t="array" aca="1" ref="BS117" ca="1">IFERROR(INDEX($M$3:$M$18,MATCH(1,($AM$3:$AM$18=$AR117&amp;$AQ117)*($J$3:$J$18=BS$3),0),0),"")</f>
        <v/>
      </c>
      <c r="BT117" s="157" t="str">
        <f t="array" aca="1" ref="BT117" ca="1">IFERROR(INDEX($K$3:$K$18,MATCH(1,($AM$3:$AM$18=$AR117&amp;$AQ117)*($J$3:$J$18=BT$3),0),0),"")</f>
        <v/>
      </c>
      <c r="BU117" s="159" t="str">
        <f t="array" aca="1" ref="BU117" ca="1">IFERROR(INDEX($I$3:$I$18,MATCH(1,($AM$3:$AM$18=$AR117&amp;$AQ117)*($J$3:$J$18=BU$3),0),0),"")</f>
        <v/>
      </c>
      <c r="BV117" s="157" t="str">
        <f t="array" aca="1" ref="BV117" ca="1">IFERROR(INDEX($L$3:$L$18,MATCH(1,($AM$3:$AM$18=$AR117&amp;$AQ117)*($J$3:$J$18=BV$3),0),0),"")</f>
        <v/>
      </c>
      <c r="BW117" s="157" t="str">
        <f t="array" aca="1" ref="BW117" ca="1">IFERROR(INDEX($M$3:$M$18,MATCH(1,($AM$3:$AM$18=$AR117&amp;$AQ117)*($J$3:$J$18=BW$3),0),0),"")</f>
        <v/>
      </c>
      <c r="BX117" s="157" t="str">
        <f t="array" aca="1" ref="BX117" ca="1">IFERROR(INDEX($K$3:$K$18,MATCH(1,($AM$3:$AM$18=$AR117&amp;$AQ117)*($J$3:$J$18=BX$3),0),0),"")</f>
        <v/>
      </c>
      <c r="BY117" s="159" t="str">
        <f t="array" aca="1" ref="BY117" ca="1">IFERROR(INDEX($I$3:$I$18,MATCH(1,($AM$3:$AM$18=$AR117&amp;$AQ117)*($J$3:$J$18=BY$3),0),0),"")</f>
        <v/>
      </c>
      <c r="BZ117" s="157" t="str">
        <f t="array" aca="1" ref="BZ117" ca="1">IFERROR(INDEX($L$3:$L$18,MATCH(1,($AM$3:$AM$18=$AR117&amp;$AQ117)*($J$3:$J$18=BZ$3),0),0),"")</f>
        <v/>
      </c>
      <c r="CA117" s="157" t="str">
        <f t="array" aca="1" ref="CA117" ca="1">IFERROR(INDEX($M$3:$M$18,MATCH(1,($AM$3:$AM$18=$AR117&amp;$AQ117)*($J$3:$J$18=CA$3),0),0),"")</f>
        <v/>
      </c>
      <c r="CB117" s="157" t="str">
        <f t="array" ref="CB117">IFERROR(INDEX($S$3:$S$34,MATCH(1,($AN$3:$AN$34=$AR117&amp;$AQ117)*($R$3:$R$34=CB$3),0),0),"")</f>
        <v/>
      </c>
      <c r="CC117" s="159" t="str">
        <f t="array" ref="CC117">IFERROR(INDEX($Q$3:$Q$34,MATCH(1,($AN$3:$AN$34=$AR117&amp;$AQ117)*($R$3:$R$34=CC$3),0),0),"")</f>
        <v/>
      </c>
      <c r="CD117" s="157" t="str">
        <f t="array" ref="CD117">IFERROR(INDEX($T$3:$T$34,MATCH(1,($AN$3:$AN$34=$AR117&amp;$AQ117)*($R$3:$R$34=CD$3),0),0),"")</f>
        <v/>
      </c>
      <c r="CE117" s="157" t="str">
        <f t="array" ref="CE117">IFERROR(INDEX($U$3:$U$34,MATCH(1,($AN$3:$AN$34=$AR117&amp;$AQ117)*($R$3:$R$34=CE$3),0),0),"")</f>
        <v/>
      </c>
      <c r="CF117" s="157" t="str">
        <f t="array" ref="CF117">IFERROR(INDEX($S$3:$S$34,MATCH(1,($AN$3:$AN$34=$AR117&amp;$AQ117)*($R$3:$R$34=CF$3),0),0),"")</f>
        <v/>
      </c>
      <c r="CG117" s="159" t="str">
        <f t="array" ref="CG117">IFERROR(INDEX($Q$3:$Q$34,MATCH(1,($AN$3:$AN$34=$AR117&amp;$AQ117)*($R$3:$R$34=CG$3),0),0),"")</f>
        <v/>
      </c>
      <c r="CH117" s="157" t="str">
        <f t="array" ref="CH117">IFERROR(INDEX($T$3:$T$34,MATCH(1,($AN$3:$AN$34=$AR117&amp;$AQ117)*($R$3:$R$34=CH$3),0),0),"")</f>
        <v/>
      </c>
      <c r="CI117" s="157" t="str">
        <f t="array" ref="CI117">IFERROR(INDEX($U$3:$U$34,MATCH(1,($AN$3:$AN$34=$AR117&amp;$AQ117)*($R$3:$R$34=CI$3),0),0),"")</f>
        <v/>
      </c>
      <c r="CJ117" s="157" t="str">
        <f t="array" ref="CJ117">IFERROR(INDEX($S$3:$S$34,MATCH(1,($AN$3:$AN$34=$AR117&amp;$AQ117)*($R$3:$R$34=CJ$3),0),0),"")</f>
        <v/>
      </c>
      <c r="CK117" s="159" t="str">
        <f t="array" ref="CK117">IFERROR(INDEX($Q$3:$Q$34,MATCH(1,($AN$3:$AN$34=$AR117&amp;$AQ117)*($R$3:$R$34=CK$3),0),0),"")</f>
        <v/>
      </c>
      <c r="CL117" s="157" t="str">
        <f t="array" ref="CL117">IFERROR(INDEX($T$3:$T$34,MATCH(1,($AN$3:$AN$34=$AR117&amp;$AQ117)*($R$3:$R$34=CL$3),0),0),"")</f>
        <v/>
      </c>
      <c r="CM117" s="157" t="str">
        <f t="array" ref="CM117">IFERROR(INDEX($U$3:$U$34,MATCH(1,($AN$3:$AN$34=$AR117&amp;$AQ117)*($R$3:$R$34=CM$3),0),0),"")</f>
        <v/>
      </c>
      <c r="CN117" s="157" t="str">
        <f t="array" ref="CN117">IFERROR(INDEX($S$3:$S$34,MATCH(1,($AN$3:$AN$34=$AR117&amp;$AQ117)*($R$3:$R$34=CN$3),0),0),"")</f>
        <v/>
      </c>
      <c r="CO117" s="159" t="str">
        <f t="array" ref="CO117">IFERROR(INDEX($Q$3:$Q$34,MATCH(1,($AN$3:$AN$34=$AR117&amp;$AQ117)*($R$3:$R$34=CO$3),0),0),"")</f>
        <v/>
      </c>
      <c r="CP117" s="157" t="str">
        <f t="array" ref="CP117">IFERROR(INDEX($T$3:$T$34,MATCH(1,($AN$3:$AN$34=$AR117&amp;$AQ117)*($R$3:$R$34=CP$3),0),0),"")</f>
        <v/>
      </c>
      <c r="CQ117" s="157" t="str">
        <f t="array" ref="CQ117">IFERROR(INDEX($U$3:$U$34,MATCH(1,($AN$3:$AN$34=$AR117&amp;$AQ117)*($R$3:$R$34=CQ$3),0),0),"")</f>
        <v/>
      </c>
      <c r="CR117" s="157" t="str">
        <f t="array" ref="CR117">IFERROR(INDEX($S$3:$S$34,MATCH(1,($AN$3:$AN$34=$AR117&amp;$AQ117)*($R$3:$R$34=CR$3),0),0),"")</f>
        <v/>
      </c>
      <c r="CS117" s="159" t="str">
        <f t="array" ref="CS117">IFERROR(INDEX($Q$3:$Q$34,MATCH(1,($AN$3:$AN$34=$AR117&amp;$AQ117)*($R$3:$R$34=CS$3),0),0),"")</f>
        <v/>
      </c>
      <c r="CT117" s="157" t="str">
        <f t="array" ref="CT117">IFERROR(INDEX($T$3:$T$34,MATCH(1,($AN$3:$AN$34=$AR117&amp;$AQ117)*($R$3:$R$34=CT$3),0),0),"")</f>
        <v/>
      </c>
      <c r="CU117" s="157" t="str">
        <f t="array" ref="CU117">IFERROR(INDEX($U$3:$U$34,MATCH(1,($AN$3:$AN$34=$AR117&amp;$AQ117)*($R$3:$R$34=CU$3),0),0),"")</f>
        <v/>
      </c>
      <c r="CV117" s="157" t="str">
        <f t="array" ref="CV117">IFERROR(INDEX($S$3:$S$34,MATCH(1,($AN$3:$AN$34=$AR117&amp;$AQ117)*($R$3:$R$34=CV$3),0),0),"")</f>
        <v/>
      </c>
      <c r="CW117" s="159" t="str">
        <f t="array" ref="CW117">IFERROR(INDEX($Q$3:$Q$34,MATCH(1,($AN$3:$AN$34=$AR117&amp;$AQ117)*($R$3:$R$34=CW$3),0),0),"")</f>
        <v/>
      </c>
      <c r="CX117" s="157" t="str">
        <f t="array" ref="CX117">IFERROR(INDEX($T$3:$T$34,MATCH(1,($AN$3:$AN$34=$AR117&amp;$AQ117)*($R$3:$R$34=CX$3),0),0),"")</f>
        <v/>
      </c>
      <c r="CY117" s="157" t="str">
        <f t="array" ref="CY117">IFERROR(INDEX($U$3:$U$34,MATCH(1,($AN$3:$AN$34=$AR117&amp;$AQ117)*($R$3:$R$34=CY$3),0),0),"")</f>
        <v/>
      </c>
      <c r="CZ117" s="157" t="str">
        <f t="array" ref="CZ117">IFERROR(INDEX($S$3:$S$34,MATCH(1,($AN$3:$AN$34=$AR117&amp;$AQ117)*($R$3:$R$34=CZ$3),0),0),"")</f>
        <v/>
      </c>
      <c r="DA117" s="159" t="str">
        <f t="array" ref="DA117">IFERROR(INDEX($Q$3:$Q$34,MATCH(1,($AN$3:$AN$34=$AR117&amp;$AQ117)*($R$3:$R$34=DA$3),0),0),"")</f>
        <v/>
      </c>
      <c r="DB117" s="157" t="str">
        <f t="array" ref="DB117">IFERROR(INDEX($T$3:$T$34,MATCH(1,($AN$3:$AN$34=$AR117&amp;$AQ117)*($R$3:$R$34=DB$3),0),0),"")</f>
        <v/>
      </c>
      <c r="DC117" s="157" t="str">
        <f t="array" ref="DC117">IFERROR(INDEX($U$3:$U$34,MATCH(1,($AN$3:$AN$34=$AR117&amp;$AQ117)*($R$3:$R$34=DC$3),0),0),"")</f>
        <v/>
      </c>
      <c r="DD117" s="157" t="str">
        <f t="array" ref="DD117">IFERROR(INDEX($AA$3:$AA$66,MATCH(1,($AO$3:$AO$66=$AR117&amp;$AQ117)*($Z$3:$Z$66=DD$3),0),0),"")</f>
        <v/>
      </c>
      <c r="DE117" s="159" t="str">
        <f t="array" ref="DE117">IFERROR(INDEX($Y$3:$Y$66,MATCH(1,($AO$3:$AO$66=$AR117&amp;$AQ117)*($Z$3:$Z$66=DE$3),0),0),"")</f>
        <v/>
      </c>
      <c r="DF117" s="157" t="str">
        <f t="array" ref="DF117">IFERROR(INDEX($AB$3:$AB$66,MATCH(1,($AO$3:$AO$66=$AR117&amp;$AQ117)*($Z$3:$Z$66=DF$3),0),0),"")</f>
        <v/>
      </c>
      <c r="DG117" s="157" t="str">
        <f t="array" ref="DG117">IFERROR(INDEX($AC$3:$AC$66,MATCH(1,($AO$3:$AO$66=$AR117&amp;$AQ117)*($Z$3:$Z$66=DG$3),0),0),"")</f>
        <v/>
      </c>
      <c r="DH117" s="157" t="str">
        <f t="array" ref="DH117">IFERROR(INDEX($AA$3:$AA$66,MATCH(1,($AO$3:$AO$66=$AR117&amp;$AQ117)*($Z$3:$Z$66=DH$3),0),0),"")</f>
        <v/>
      </c>
      <c r="DI117" s="159" t="str">
        <f t="array" ref="DI117">IFERROR(INDEX($Y$3:$Y$66,MATCH(1,($AO$3:$AO$66=$AR117&amp;$AQ117)*($Z$3:$Z$66=DI$3),0),0),"")</f>
        <v/>
      </c>
      <c r="DJ117" s="157" t="str">
        <f t="array" ref="DJ117">IFERROR(INDEX($AB$3:$AB$66,MATCH(1,($AO$3:$AO$66=$AR117&amp;$AQ117)*($Z$3:$Z$66=DJ$3),0),0),"")</f>
        <v/>
      </c>
      <c r="DK117" s="157" t="str">
        <f t="array" ref="DK117">IFERROR(INDEX($AC$3:$AC$66,MATCH(1,($AO$3:$AO$66=$AR117&amp;$AQ117)*($Z$3:$Z$66=DK$3),0),0),"")</f>
        <v/>
      </c>
      <c r="DL117" s="157" t="str">
        <f t="array" ref="DL117">IFERROR(INDEX($AA$3:$AA$66,MATCH(1,($AO$3:$AO$66=$AR117&amp;$AQ117)*($Z$3:$Z$66=DL$3),0),0),"")</f>
        <v/>
      </c>
      <c r="DM117" s="159" t="str">
        <f t="array" ref="DM117">IFERROR(INDEX($Y$3:$Y$66,MATCH(1,($AO$3:$AO$66=$AR117&amp;$AQ117)*($Z$3:$Z$66=DM$3),0),0),"")</f>
        <v/>
      </c>
      <c r="DN117" s="157" t="str">
        <f t="array" ref="DN117">IFERROR(INDEX($AB$3:$AB$66,MATCH(1,($AO$3:$AO$66=$AR117&amp;$AQ117)*($Z$3:$Z$66=DN$3),0),0),"")</f>
        <v/>
      </c>
      <c r="DO117" s="157" t="str">
        <f t="array" ref="DO117">IFERROR(INDEX($AC$3:$AC$66,MATCH(1,($AO$3:$AO$66=$AR117&amp;$AQ117)*($Z$3:$Z$66=DO$3),0),0),"")</f>
        <v/>
      </c>
      <c r="DP117" s="157" t="str">
        <f t="array" ref="DP117">IFERROR(INDEX($AA$3:$AA$66,MATCH(1,($AO$3:$AO$66=$AR117&amp;$AQ117)*($Z$3:$Z$66=DP$3),0),0),"")</f>
        <v/>
      </c>
      <c r="DQ117" s="159" t="str">
        <f t="array" ref="DQ117">IFERROR(INDEX($Y$3:$Y$66,MATCH(1,($AO$3:$AO$66=$AR117&amp;$AQ117)*($Z$3:$Z$66=DQ$3),0),0),"")</f>
        <v/>
      </c>
      <c r="DR117" s="157" t="str">
        <f t="array" ref="DR117">IFERROR(INDEX($AB$3:$AB$66,MATCH(1,($AO$3:$AO$66=$AR117&amp;$AQ117)*($Z$3:$Z$66=DR$3),0),0),"")</f>
        <v/>
      </c>
      <c r="DS117" s="157" t="str">
        <f t="array" ref="DS117">IFERROR(INDEX($AC$3:$AC$66,MATCH(1,($AO$3:$AO$66=$AR117&amp;$AQ117)*($Z$3:$Z$66=DS$3),0),0),"")</f>
        <v/>
      </c>
      <c r="DT117" s="157" t="str">
        <f t="array" ref="DT117">IFERROR(INDEX($AA$3:$AA$66,MATCH(1,($AO$3:$AO$66=$AR117&amp;$AQ117)*($Z$3:$Z$66=DT$3),0),0),"")</f>
        <v/>
      </c>
      <c r="DU117" s="159" t="str">
        <f t="array" ref="DU117">IFERROR(INDEX($Y$3:$Y$66,MATCH(1,($AO$3:$AO$66=$AR117&amp;$AQ117)*($Z$3:$Z$66=DU$3),0),0),"")</f>
        <v/>
      </c>
      <c r="DV117" s="157" t="str">
        <f t="array" ref="DV117">IFERROR(INDEX($AB$3:$AB$66,MATCH(1,($AO$3:$AO$66=$AR117&amp;$AQ117)*($Z$3:$Z$66=DV$3),0),0),"")</f>
        <v/>
      </c>
      <c r="DW117" s="157" t="str">
        <f t="array" ref="DW117">IFERROR(INDEX($AC$3:$AC$66,MATCH(1,($AO$3:$AO$66=$AR117&amp;$AQ117)*($Z$3:$Z$66=DW$3),0),0),"")</f>
        <v/>
      </c>
      <c r="DX117" s="157" t="str">
        <f t="array" ref="DX117">IFERROR(INDEX($AA$3:$AA$66,MATCH(1,($AO$3:$AO$66=$AR117&amp;$AQ117)*($Z$3:$Z$66=DX$3),0),0),"")</f>
        <v/>
      </c>
      <c r="DY117" s="159" t="str">
        <f t="array" ref="DY117">IFERROR(INDEX($Y$3:$Y$66,MATCH(1,($AO$3:$AO$66=$AR117&amp;$AQ117)*($Z$3:$Z$66=DY$3),0),0),"")</f>
        <v/>
      </c>
      <c r="DZ117" s="157" t="str">
        <f t="array" ref="DZ117">IFERROR(INDEX($AB$3:$AB$66,MATCH(1,($AO$3:$AO$66=$AR117&amp;$AQ117)*($Z$3:$Z$66=DZ$3),0),0),"")</f>
        <v/>
      </c>
      <c r="EA117" s="157" t="str">
        <f t="array" ref="EA117">IFERROR(INDEX($AC$3:$AC$66,MATCH(1,($AO$3:$AO$66=$AR117&amp;$AQ117)*($Z$3:$Z$66=EA$3),0),0),"")</f>
        <v/>
      </c>
      <c r="EB117" s="157" t="str">
        <f t="array" ref="EB117">IFERROR(INDEX($AA$3:$AA$66,MATCH(1,($AO$3:$AO$66=$AR117&amp;$AQ117)*($Z$3:$Z$66=EB$3),0),0),"")</f>
        <v/>
      </c>
      <c r="EC117" s="159" t="str">
        <f t="array" ref="EC117">IFERROR(INDEX($Y$3:$Y$66,MATCH(1,($AO$3:$AO$66=$AR117&amp;$AQ117)*($Z$3:$Z$66=EC$3),0),0),"")</f>
        <v/>
      </c>
      <c r="ED117" s="157" t="str">
        <f t="array" ref="ED117">IFERROR(INDEX($AB$3:$AB$66,MATCH(1,($AO$3:$AO$66=$AR117&amp;$AQ117)*($Z$3:$Z$66=ED$3),0),0),"")</f>
        <v/>
      </c>
      <c r="EE117" s="157" t="str">
        <f t="array" ref="EE117">IFERROR(INDEX($AC$3:$AC$66,MATCH(1,($AO$3:$AO$66=$AR117&amp;$AQ117)*($Z$3:$Z$66=EE$3),0),0),"")</f>
        <v/>
      </c>
      <c r="EF117" s="157" t="str">
        <f t="array" ref="EF117">IFERROR(INDEX($AI$3:$AI$130,MATCH(1,($AP$3:$AP$130=$AR117&amp;$AQ117)*($AH$3:$AH$130=EF$3),0),0),"")</f>
        <v/>
      </c>
      <c r="EG117" s="159" t="str">
        <f t="array" ref="EG117">IFERROR(INDEX($AG$3:$AG$130,MATCH(1,($AP$3:$AP$130=$AR117&amp;$AQ117)*($AH$3:$AH$130=EG$3),0),0),"")</f>
        <v/>
      </c>
      <c r="EH117" s="157" t="str">
        <f t="array" ref="EH117">IFERROR(INDEX($AJ$3:$AJ$130,MATCH(1,($AP$3:$AP$130=$AR117&amp;$AQ117)*($AH$3:$AH$130=EH$3),0),0),"")</f>
        <v/>
      </c>
      <c r="EI117" s="157" t="str">
        <f t="array" ref="EI117">IFERROR(INDEX($AK$3:$AK$130,MATCH(1,($AP$3:$AP$130=$AR117&amp;$AQ117)*($AH$3:$AH$130=EI$3),0),0),"")</f>
        <v/>
      </c>
      <c r="EJ117" s="157" t="str">
        <f t="array" ref="EJ117">IFERROR(INDEX($AI$3:$AI$130,MATCH(1,($AP$3:$AP$130=$AR117&amp;$AQ117)*($AH$3:$AH$130=EJ$3),0),0),"")</f>
        <v/>
      </c>
      <c r="EK117" s="159" t="str">
        <f t="array" ref="EK117">IFERROR(INDEX($AG$3:$AG$130,MATCH(1,($AP$3:$AP$130=$AR117&amp;$AQ117)*($AH$3:$AH$130=EK$3),0),0),"")</f>
        <v/>
      </c>
      <c r="EL117" s="157" t="str">
        <f t="array" ref="EL117">IFERROR(INDEX($AJ$3:$AJ$130,MATCH(1,($AP$3:$AP$130=$AR117&amp;$AQ117)*($AH$3:$AH$130=EL$3),0),0),"")</f>
        <v/>
      </c>
      <c r="EM117" s="157" t="str">
        <f t="array" ref="EM117">IFERROR(INDEX($AK$3:$AK$130,MATCH(1,($AP$3:$AP$130=$AR117&amp;$AQ117)*($AH$3:$AH$130=EM$3),0),0),"")</f>
        <v/>
      </c>
      <c r="EN117" s="157" t="str">
        <f t="array" ref="EN117">IFERROR(INDEX($AI$3:$AI$130,MATCH(1,($AP$3:$AP$130=$AR117&amp;$AQ117)*($AH$3:$AH$130=EN$3),0),0),"")</f>
        <v/>
      </c>
      <c r="EO117" s="159" t="str">
        <f t="array" ref="EO117">IFERROR(INDEX($AG$3:$AG$130,MATCH(1,($AP$3:$AP$130=$AR117&amp;$AQ117)*($AH$3:$AH$130=EO$3),0),0),"")</f>
        <v/>
      </c>
      <c r="EP117" s="157" t="str">
        <f t="array" ref="EP117">IFERROR(INDEX($AJ$3:$AJ$130,MATCH(1,($AP$3:$AP$130=$AR117&amp;$AQ117)*($AH$3:$AH$130=EP$3),0),0),"")</f>
        <v/>
      </c>
      <c r="EQ117" s="157" t="str">
        <f t="array" ref="EQ117">IFERROR(INDEX($AK$3:$AK$130,MATCH(1,($AP$3:$AP$130=$AR117&amp;$AQ117)*($AH$3:$AH$130=EQ$3),0),0),"")</f>
        <v/>
      </c>
      <c r="ER117" s="157" t="str">
        <f t="array" ref="ER117">IFERROR(INDEX($AI$3:$AI$130,MATCH(1,($AP$3:$AP$130=$AR117&amp;$AQ117)*($AH$3:$AH$130=ER$3),0),0),"")</f>
        <v/>
      </c>
      <c r="ES117" s="159" t="str">
        <f t="array" ref="ES117">IFERROR(INDEX($AG$3:$AG$130,MATCH(1,($AP$3:$AP$130=$AR117&amp;$AQ117)*($AH$3:$AH$130=ES$3),0),0),"")</f>
        <v/>
      </c>
      <c r="ET117" s="157" t="str">
        <f t="array" ref="ET117">IFERROR(INDEX($AJ$3:$AJ$130,MATCH(1,($AP$3:$AP$130=$AR117&amp;$AQ117)*($AH$3:$AH$130=ET$3),0),0),"")</f>
        <v/>
      </c>
      <c r="EU117" s="157" t="str">
        <f t="array" ref="EU117">IFERROR(INDEX($AK$3:$AK$130,MATCH(1,($AP$3:$AP$130=$AR117&amp;$AQ117)*($AH$3:$AH$130=EU$3),0),0),"")</f>
        <v/>
      </c>
      <c r="EV117" s="157" t="str">
        <f t="array" ref="EV117">IFERROR(INDEX($AI$3:$AI$130,MATCH(1,($AP$3:$AP$130=$AR117&amp;$AQ117)*($AH$3:$AH$130=EV$3),0),0),"")</f>
        <v/>
      </c>
      <c r="EW117" s="159" t="str">
        <f t="array" ref="EW117">IFERROR(INDEX($AG$3:$AG$130,MATCH(1,($AP$3:$AP$130=$AR117&amp;$AQ117)*($AH$3:$AH$130=EW$3),0),0),"")</f>
        <v/>
      </c>
      <c r="EX117" s="157" t="str">
        <f t="array" ref="EX117">IFERROR(INDEX($AJ$3:$AJ$130,MATCH(1,($AP$3:$AP$130=$AR117&amp;$AQ117)*($AH$3:$AH$130=EX$3),0),0),"")</f>
        <v/>
      </c>
      <c r="EY117" s="157" t="str">
        <f t="array" ref="EY117">IFERROR(INDEX($AK$3:$AK$130,MATCH(1,($AP$3:$AP$130=$AR117&amp;$AQ117)*($AH$3:$AH$130=EY$3),0),0),"")</f>
        <v/>
      </c>
      <c r="EZ117" s="157" t="str">
        <f t="array" ref="EZ117">IFERROR(INDEX($AI$3:$AI$130,MATCH(1,($AP$3:$AP$130=$AR117&amp;$AQ117)*($AH$3:$AH$130=EZ$3),0),0),"")</f>
        <v/>
      </c>
      <c r="FA117" s="159" t="str">
        <f t="array" ref="FA117">IFERROR(INDEX($AG$3:$AG$130,MATCH(1,($AP$3:$AP$130=$AR117&amp;$AQ117)*($AH$3:$AH$130=FA$3),0),0),"")</f>
        <v/>
      </c>
      <c r="FB117" s="157" t="str">
        <f t="array" ref="FB117">IFERROR(INDEX($AJ$3:$AJ$130,MATCH(1,($AP$3:$AP$130=$AR117&amp;$AQ117)*($AH$3:$AH$130=FB$3),0),0),"")</f>
        <v/>
      </c>
      <c r="FC117" s="157" t="str">
        <f t="array" ref="FC117">IFERROR(INDEX($AK$3:$AK$130,MATCH(1,($AP$3:$AP$130=$AR117&amp;$AQ117)*($AH$3:$AH$130=FC$3),0),0),"")</f>
        <v/>
      </c>
      <c r="FD117" s="157" t="str">
        <f t="array" ref="FD117">IFERROR(INDEX($AI$3:$AI$130,MATCH(1,($AP$3:$AP$130=$AR117&amp;$AQ117)*($AH$3:$AH$130=FD$3),0),0),"")</f>
        <v/>
      </c>
      <c r="FE117" s="159" t="str">
        <f t="array" ref="FE117">IFERROR(INDEX($AG$3:$AG$130,MATCH(1,($AP$3:$AP$130=$AR117&amp;$AQ117)*($AH$3:$AH$130=FE$3),0),0),"")</f>
        <v/>
      </c>
      <c r="FF117" s="157" t="str">
        <f t="array" ref="FF117">IFERROR(INDEX($AJ$3:$AJ$130,MATCH(1,($AP$3:$AP$130=$AR117&amp;$AQ117)*($AH$3:$AH$130=FF$3),0),0),"")</f>
        <v/>
      </c>
      <c r="FG117" s="157" t="str">
        <f t="array" ref="FG117">IFERROR(INDEX($AK$3:$AK$130,MATCH(1,($AP$3:$AP$130=$AR117&amp;$AQ117)*($AH$3:$AH$130=FG$3),0),0),"")</f>
        <v/>
      </c>
    </row>
    <row r="118" spans="2:163" ht="13.8" x14ac:dyDescent="0.25">
      <c r="B118" s="155">
        <f>dummy1!O124</f>
        <v>116</v>
      </c>
      <c r="C118" s="156">
        <f>dummy1!P124</f>
        <v>42041</v>
      </c>
      <c r="D118" s="157">
        <f>dummy1!Q124</f>
        <v>0.87500000000000011</v>
      </c>
      <c r="E118" s="155" t="str">
        <f>dummy1!R124</f>
        <v>Court 4</v>
      </c>
      <c r="AE118" s="156"/>
      <c r="AF118" s="156"/>
      <c r="AG118" s="155" t="str">
        <f t="shared" si="71"/>
        <v/>
      </c>
      <c r="AH118" s="155" t="str">
        <f t="shared" si="72"/>
        <v/>
      </c>
      <c r="AI118" s="155" t="str">
        <f t="shared" si="73"/>
        <v/>
      </c>
      <c r="AJ118" s="155" t="str">
        <f t="shared" si="74"/>
        <v/>
      </c>
      <c r="AK118" s="155" t="str">
        <f t="shared" si="75"/>
        <v/>
      </c>
      <c r="AL118" s="154">
        <f>IF(dummy1!B125=dummy1!B124,IF(dummy1!C125&gt;1,AL117,AL117+1),1)</f>
        <v>4</v>
      </c>
      <c r="AP118" s="155" t="str">
        <f t="shared" si="76"/>
        <v>4Court 4</v>
      </c>
      <c r="AQ118" s="155" t="str">
        <f t="shared" ref="AQ118:AQ132" si="92">AQ117</f>
        <v>Court 15</v>
      </c>
      <c r="AR118" s="155">
        <f t="shared" si="91"/>
        <v>2</v>
      </c>
      <c r="AS118" s="155">
        <f t="shared" ca="1" si="78"/>
        <v>15</v>
      </c>
      <c r="AT118" s="155">
        <f t="shared" ca="1" si="79"/>
        <v>0</v>
      </c>
      <c r="AU118" s="155">
        <f t="shared" ca="1" si="80"/>
        <v>0</v>
      </c>
      <c r="AV118" s="155">
        <f t="shared" ca="1" si="81"/>
        <v>0</v>
      </c>
      <c r="AW118" s="155">
        <f t="shared" ca="1" si="82"/>
        <v>0</v>
      </c>
      <c r="AX118" s="155">
        <f t="shared" ca="1" si="83"/>
        <v>0</v>
      </c>
      <c r="AY118" s="155">
        <f t="shared" ca="1" si="84"/>
        <v>0</v>
      </c>
      <c r="AZ118" s="157" t="str">
        <f t="array" aca="1" ref="AZ118" ca="1">IFERROR(INDEX($K$3:$K$18,MATCH(1,($AM$3:$AM$18=$AR118&amp;$AQ118)*($J$3:$J$18=AZ$3),0),0),"")</f>
        <v/>
      </c>
      <c r="BA118" s="159" t="str">
        <f t="array" aca="1" ref="BA118" ca="1">IFERROR(INDEX($I$3:$I$18,MATCH(1,($AM$3:$AM$18=$AR118&amp;$AQ118)*($J$3:$J$18=BA$3),0),0),"")</f>
        <v/>
      </c>
      <c r="BB118" s="157" t="str">
        <f t="array" aca="1" ref="BB118" ca="1">IFERROR(INDEX($L$3:$L$18,MATCH(1,($AM$3:$AM$18=$AR118&amp;$AQ118)*($J$3:$J$18=BB$3),0),0),"")</f>
        <v/>
      </c>
      <c r="BC118" s="157" t="str">
        <f t="array" aca="1" ref="BC118" ca="1">IFERROR(INDEX($M$3:$M$18,MATCH(1,($AM$3:$AM$18=$AR118&amp;$AQ118)*($J$3:$J$18=BC$3),0),0),"")</f>
        <v/>
      </c>
      <c r="BD118" s="157" t="str">
        <f t="array" aca="1" ref="BD118" ca="1">IFERROR(INDEX($K$3:$K$18,MATCH(1,($AM$3:$AM$18=$AR118&amp;$AQ118)*($J$3:$J$18=BD$3),0),0),"")</f>
        <v/>
      </c>
      <c r="BE118" s="159" t="str">
        <f t="array" aca="1" ref="BE118" ca="1">IFERROR(INDEX($I$3:$I$18,MATCH(1,($AM$3:$AM$18=$AR118&amp;$AQ118)*($J$3:$J$18=BE$3),0),0),"")</f>
        <v/>
      </c>
      <c r="BF118" s="157" t="str">
        <f t="array" aca="1" ref="BF118" ca="1">IFERROR(INDEX($L$3:$L$18,MATCH(1,($AM$3:$AM$18=$AR118&amp;$AQ118)*($J$3:$J$18=BF$3),0),0),"")</f>
        <v/>
      </c>
      <c r="BG118" s="157" t="str">
        <f t="array" aca="1" ref="BG118" ca="1">IFERROR(INDEX($M$3:$M$18,MATCH(1,($AM$3:$AM$18=$AR118&amp;$AQ118)*($J$3:$J$18=BG$3),0),0),"")</f>
        <v/>
      </c>
      <c r="BH118" s="157" t="str">
        <f t="array" aca="1" ref="BH118" ca="1">IFERROR(INDEX($K$3:$K$18,MATCH(1,($AM$3:$AM$18=$AR118&amp;$AQ118)*($J$3:$J$18=BH$3),0),0),"")</f>
        <v/>
      </c>
      <c r="BI118" s="159" t="str">
        <f t="array" aca="1" ref="BI118" ca="1">IFERROR(INDEX($I$3:$I$18,MATCH(1,($AM$3:$AM$18=$AR118&amp;$AQ118)*($J$3:$J$18=BI$3),0),0),"")</f>
        <v/>
      </c>
      <c r="BJ118" s="157" t="str">
        <f t="array" aca="1" ref="BJ118" ca="1">IFERROR(INDEX($L$3:$L$18,MATCH(1,($AM$3:$AM$18=$AR118&amp;$AQ118)*($J$3:$J$18=BJ$3),0),0),"")</f>
        <v/>
      </c>
      <c r="BK118" s="157" t="str">
        <f t="array" aca="1" ref="BK118" ca="1">IFERROR(INDEX($M$3:$M$18,MATCH(1,($AM$3:$AM$18=$AR118&amp;$AQ118)*($J$3:$J$18=BK$3),0),0),"")</f>
        <v/>
      </c>
      <c r="BL118" s="157" t="str">
        <f t="array" aca="1" ref="BL118" ca="1">IFERROR(INDEX($K$3:$K$18,MATCH(1,($AM$3:$AM$18=$AR118&amp;$AQ118)*($J$3:$J$18=BL$3),0),0),"")</f>
        <v/>
      </c>
      <c r="BM118" s="159" t="str">
        <f t="array" aca="1" ref="BM118" ca="1">IFERROR(INDEX($I$3:$I$18,MATCH(1,($AM$3:$AM$18=$AR118&amp;$AQ118)*($J$3:$J$18=BM$3),0),0),"")</f>
        <v/>
      </c>
      <c r="BN118" s="157" t="str">
        <f t="array" aca="1" ref="BN118" ca="1">IFERROR(INDEX($L$3:$L$18,MATCH(1,($AM$3:$AM$18=$AR118&amp;$AQ118)*($J$3:$J$18=BN$3),0),0),"")</f>
        <v/>
      </c>
      <c r="BO118" s="157" t="str">
        <f t="array" aca="1" ref="BO118" ca="1">IFERROR(INDEX($M$3:$M$18,MATCH(1,($AM$3:$AM$18=$AR118&amp;$AQ118)*($J$3:$J$18=BO$3),0),0),"")</f>
        <v/>
      </c>
      <c r="BP118" s="157" t="str">
        <f t="array" aca="1" ref="BP118" ca="1">IFERROR(INDEX($K$3:$K$18,MATCH(1,($AM$3:$AM$18=$AR118&amp;$AQ118)*($J$3:$J$18=BP$3),0),0),"")</f>
        <v/>
      </c>
      <c r="BQ118" s="159" t="str">
        <f t="array" aca="1" ref="BQ118" ca="1">IFERROR(INDEX($I$3:$I$18,MATCH(1,($AM$3:$AM$18=$AR118&amp;$AQ118)*($J$3:$J$18=BQ$3),0),0),"")</f>
        <v/>
      </c>
      <c r="BR118" s="157" t="str">
        <f t="array" aca="1" ref="BR118" ca="1">IFERROR(INDEX($L$3:$L$18,MATCH(1,($AM$3:$AM$18=$AR118&amp;$AQ118)*($J$3:$J$18=BR$3),0),0),"")</f>
        <v/>
      </c>
      <c r="BS118" s="157" t="str">
        <f t="array" aca="1" ref="BS118" ca="1">IFERROR(INDEX($M$3:$M$18,MATCH(1,($AM$3:$AM$18=$AR118&amp;$AQ118)*($J$3:$J$18=BS$3),0),0),"")</f>
        <v/>
      </c>
      <c r="BT118" s="157" t="str">
        <f t="array" aca="1" ref="BT118" ca="1">IFERROR(INDEX($K$3:$K$18,MATCH(1,($AM$3:$AM$18=$AR118&amp;$AQ118)*($J$3:$J$18=BT$3),0),0),"")</f>
        <v/>
      </c>
      <c r="BU118" s="159" t="str">
        <f t="array" aca="1" ref="BU118" ca="1">IFERROR(INDEX($I$3:$I$18,MATCH(1,($AM$3:$AM$18=$AR118&amp;$AQ118)*($J$3:$J$18=BU$3),0),0),"")</f>
        <v/>
      </c>
      <c r="BV118" s="157" t="str">
        <f t="array" aca="1" ref="BV118" ca="1">IFERROR(INDEX($L$3:$L$18,MATCH(1,($AM$3:$AM$18=$AR118&amp;$AQ118)*($J$3:$J$18=BV$3),0),0),"")</f>
        <v/>
      </c>
      <c r="BW118" s="157" t="str">
        <f t="array" aca="1" ref="BW118" ca="1">IFERROR(INDEX($M$3:$M$18,MATCH(1,($AM$3:$AM$18=$AR118&amp;$AQ118)*($J$3:$J$18=BW$3),0),0),"")</f>
        <v/>
      </c>
      <c r="BX118" s="157" t="str">
        <f t="array" aca="1" ref="BX118" ca="1">IFERROR(INDEX($K$3:$K$18,MATCH(1,($AM$3:$AM$18=$AR118&amp;$AQ118)*($J$3:$J$18=BX$3),0),0),"")</f>
        <v/>
      </c>
      <c r="BY118" s="159" t="str">
        <f t="array" aca="1" ref="BY118" ca="1">IFERROR(INDEX($I$3:$I$18,MATCH(1,($AM$3:$AM$18=$AR118&amp;$AQ118)*($J$3:$J$18=BY$3),0),0),"")</f>
        <v/>
      </c>
      <c r="BZ118" s="157" t="str">
        <f t="array" aca="1" ref="BZ118" ca="1">IFERROR(INDEX($L$3:$L$18,MATCH(1,($AM$3:$AM$18=$AR118&amp;$AQ118)*($J$3:$J$18=BZ$3),0),0),"")</f>
        <v/>
      </c>
      <c r="CA118" s="157" t="str">
        <f t="array" aca="1" ref="CA118" ca="1">IFERROR(INDEX($M$3:$M$18,MATCH(1,($AM$3:$AM$18=$AR118&amp;$AQ118)*($J$3:$J$18=CA$3),0),0),"")</f>
        <v/>
      </c>
      <c r="CB118" s="157" t="str">
        <f t="array" ref="CB118">IFERROR(INDEX($S$3:$S$34,MATCH(1,($AN$3:$AN$34=$AR118&amp;$AQ118)*($R$3:$R$34=CB$3),0),0),"")</f>
        <v/>
      </c>
      <c r="CC118" s="159" t="str">
        <f t="array" ref="CC118">IFERROR(INDEX($Q$3:$Q$34,MATCH(1,($AN$3:$AN$34=$AR118&amp;$AQ118)*($R$3:$R$34=CC$3),0),0),"")</f>
        <v/>
      </c>
      <c r="CD118" s="157" t="str">
        <f t="array" ref="CD118">IFERROR(INDEX($T$3:$T$34,MATCH(1,($AN$3:$AN$34=$AR118&amp;$AQ118)*($R$3:$R$34=CD$3),0),0),"")</f>
        <v/>
      </c>
      <c r="CE118" s="157" t="str">
        <f t="array" ref="CE118">IFERROR(INDEX($U$3:$U$34,MATCH(1,($AN$3:$AN$34=$AR118&amp;$AQ118)*($R$3:$R$34=CE$3),0),0),"")</f>
        <v/>
      </c>
      <c r="CF118" s="157" t="str">
        <f t="array" ref="CF118">IFERROR(INDEX($S$3:$S$34,MATCH(1,($AN$3:$AN$34=$AR118&amp;$AQ118)*($R$3:$R$34=CF$3),0),0),"")</f>
        <v/>
      </c>
      <c r="CG118" s="159" t="str">
        <f t="array" ref="CG118">IFERROR(INDEX($Q$3:$Q$34,MATCH(1,($AN$3:$AN$34=$AR118&amp;$AQ118)*($R$3:$R$34=CG$3),0),0),"")</f>
        <v/>
      </c>
      <c r="CH118" s="157" t="str">
        <f t="array" ref="CH118">IFERROR(INDEX($T$3:$T$34,MATCH(1,($AN$3:$AN$34=$AR118&amp;$AQ118)*($R$3:$R$34=CH$3),0),0),"")</f>
        <v/>
      </c>
      <c r="CI118" s="157" t="str">
        <f t="array" ref="CI118">IFERROR(INDEX($U$3:$U$34,MATCH(1,($AN$3:$AN$34=$AR118&amp;$AQ118)*($R$3:$R$34=CI$3),0),0),"")</f>
        <v/>
      </c>
      <c r="CJ118" s="157" t="str">
        <f t="array" ref="CJ118">IFERROR(INDEX($S$3:$S$34,MATCH(1,($AN$3:$AN$34=$AR118&amp;$AQ118)*($R$3:$R$34=CJ$3),0),0),"")</f>
        <v/>
      </c>
      <c r="CK118" s="159" t="str">
        <f t="array" ref="CK118">IFERROR(INDEX($Q$3:$Q$34,MATCH(1,($AN$3:$AN$34=$AR118&amp;$AQ118)*($R$3:$R$34=CK$3),0),0),"")</f>
        <v/>
      </c>
      <c r="CL118" s="157" t="str">
        <f t="array" ref="CL118">IFERROR(INDEX($T$3:$T$34,MATCH(1,($AN$3:$AN$34=$AR118&amp;$AQ118)*($R$3:$R$34=CL$3),0),0),"")</f>
        <v/>
      </c>
      <c r="CM118" s="157" t="str">
        <f t="array" ref="CM118">IFERROR(INDEX($U$3:$U$34,MATCH(1,($AN$3:$AN$34=$AR118&amp;$AQ118)*($R$3:$R$34=CM$3),0),0),"")</f>
        <v/>
      </c>
      <c r="CN118" s="157" t="str">
        <f t="array" ref="CN118">IFERROR(INDEX($S$3:$S$34,MATCH(1,($AN$3:$AN$34=$AR118&amp;$AQ118)*($R$3:$R$34=CN$3),0),0),"")</f>
        <v/>
      </c>
      <c r="CO118" s="159" t="str">
        <f t="array" ref="CO118">IFERROR(INDEX($Q$3:$Q$34,MATCH(1,($AN$3:$AN$34=$AR118&amp;$AQ118)*($R$3:$R$34=CO$3),0),0),"")</f>
        <v/>
      </c>
      <c r="CP118" s="157" t="str">
        <f t="array" ref="CP118">IFERROR(INDEX($T$3:$T$34,MATCH(1,($AN$3:$AN$34=$AR118&amp;$AQ118)*($R$3:$R$34=CP$3),0),0),"")</f>
        <v/>
      </c>
      <c r="CQ118" s="157" t="str">
        <f t="array" ref="CQ118">IFERROR(INDEX($U$3:$U$34,MATCH(1,($AN$3:$AN$34=$AR118&amp;$AQ118)*($R$3:$R$34=CQ$3),0),0),"")</f>
        <v/>
      </c>
      <c r="CR118" s="157" t="str">
        <f t="array" ref="CR118">IFERROR(INDEX($S$3:$S$34,MATCH(1,($AN$3:$AN$34=$AR118&amp;$AQ118)*($R$3:$R$34=CR$3),0),0),"")</f>
        <v/>
      </c>
      <c r="CS118" s="159" t="str">
        <f t="array" ref="CS118">IFERROR(INDEX($Q$3:$Q$34,MATCH(1,($AN$3:$AN$34=$AR118&amp;$AQ118)*($R$3:$R$34=CS$3),0),0),"")</f>
        <v/>
      </c>
      <c r="CT118" s="157" t="str">
        <f t="array" ref="CT118">IFERROR(INDEX($T$3:$T$34,MATCH(1,($AN$3:$AN$34=$AR118&amp;$AQ118)*($R$3:$R$34=CT$3),0),0),"")</f>
        <v/>
      </c>
      <c r="CU118" s="157" t="str">
        <f t="array" ref="CU118">IFERROR(INDEX($U$3:$U$34,MATCH(1,($AN$3:$AN$34=$AR118&amp;$AQ118)*($R$3:$R$34=CU$3),0),0),"")</f>
        <v/>
      </c>
      <c r="CV118" s="157" t="str">
        <f t="array" ref="CV118">IFERROR(INDEX($S$3:$S$34,MATCH(1,($AN$3:$AN$34=$AR118&amp;$AQ118)*($R$3:$R$34=CV$3),0),0),"")</f>
        <v/>
      </c>
      <c r="CW118" s="159" t="str">
        <f t="array" ref="CW118">IFERROR(INDEX($Q$3:$Q$34,MATCH(1,($AN$3:$AN$34=$AR118&amp;$AQ118)*($R$3:$R$34=CW$3),0),0),"")</f>
        <v/>
      </c>
      <c r="CX118" s="157" t="str">
        <f t="array" ref="CX118">IFERROR(INDEX($T$3:$T$34,MATCH(1,($AN$3:$AN$34=$AR118&amp;$AQ118)*($R$3:$R$34=CX$3),0),0),"")</f>
        <v/>
      </c>
      <c r="CY118" s="157" t="str">
        <f t="array" ref="CY118">IFERROR(INDEX($U$3:$U$34,MATCH(1,($AN$3:$AN$34=$AR118&amp;$AQ118)*($R$3:$R$34=CY$3),0),0),"")</f>
        <v/>
      </c>
      <c r="CZ118" s="157" t="str">
        <f t="array" ref="CZ118">IFERROR(INDEX($S$3:$S$34,MATCH(1,($AN$3:$AN$34=$AR118&amp;$AQ118)*($R$3:$R$34=CZ$3),0),0),"")</f>
        <v/>
      </c>
      <c r="DA118" s="159" t="str">
        <f t="array" ref="DA118">IFERROR(INDEX($Q$3:$Q$34,MATCH(1,($AN$3:$AN$34=$AR118&amp;$AQ118)*($R$3:$R$34=DA$3),0),0),"")</f>
        <v/>
      </c>
      <c r="DB118" s="157" t="str">
        <f t="array" ref="DB118">IFERROR(INDEX($T$3:$T$34,MATCH(1,($AN$3:$AN$34=$AR118&amp;$AQ118)*($R$3:$R$34=DB$3),0),0),"")</f>
        <v/>
      </c>
      <c r="DC118" s="157" t="str">
        <f t="array" ref="DC118">IFERROR(INDEX($U$3:$U$34,MATCH(1,($AN$3:$AN$34=$AR118&amp;$AQ118)*($R$3:$R$34=DC$3),0),0),"")</f>
        <v/>
      </c>
      <c r="DD118" s="157" t="str">
        <f t="array" ref="DD118">IFERROR(INDEX($AA$3:$AA$66,MATCH(1,($AO$3:$AO$66=$AR118&amp;$AQ118)*($Z$3:$Z$66=DD$3),0),0),"")</f>
        <v/>
      </c>
      <c r="DE118" s="159" t="str">
        <f t="array" ref="DE118">IFERROR(INDEX($Y$3:$Y$66,MATCH(1,($AO$3:$AO$66=$AR118&amp;$AQ118)*($Z$3:$Z$66=DE$3),0),0),"")</f>
        <v/>
      </c>
      <c r="DF118" s="157" t="str">
        <f t="array" ref="DF118">IFERROR(INDEX($AB$3:$AB$66,MATCH(1,($AO$3:$AO$66=$AR118&amp;$AQ118)*($Z$3:$Z$66=DF$3),0),0),"")</f>
        <v/>
      </c>
      <c r="DG118" s="157" t="str">
        <f t="array" ref="DG118">IFERROR(INDEX($AC$3:$AC$66,MATCH(1,($AO$3:$AO$66=$AR118&amp;$AQ118)*($Z$3:$Z$66=DG$3),0),0),"")</f>
        <v/>
      </c>
      <c r="DH118" s="157" t="str">
        <f t="array" ref="DH118">IFERROR(INDEX($AA$3:$AA$66,MATCH(1,($AO$3:$AO$66=$AR118&amp;$AQ118)*($Z$3:$Z$66=DH$3),0),0),"")</f>
        <v/>
      </c>
      <c r="DI118" s="159" t="str">
        <f t="array" ref="DI118">IFERROR(INDEX($Y$3:$Y$66,MATCH(1,($AO$3:$AO$66=$AR118&amp;$AQ118)*($Z$3:$Z$66=DI$3),0),0),"")</f>
        <v/>
      </c>
      <c r="DJ118" s="157" t="str">
        <f t="array" ref="DJ118">IFERROR(INDEX($AB$3:$AB$66,MATCH(1,($AO$3:$AO$66=$AR118&amp;$AQ118)*($Z$3:$Z$66=DJ$3),0),0),"")</f>
        <v/>
      </c>
      <c r="DK118" s="157" t="str">
        <f t="array" ref="DK118">IFERROR(INDEX($AC$3:$AC$66,MATCH(1,($AO$3:$AO$66=$AR118&amp;$AQ118)*($Z$3:$Z$66=DK$3),0),0),"")</f>
        <v/>
      </c>
      <c r="DL118" s="157" t="str">
        <f t="array" ref="DL118">IFERROR(INDEX($AA$3:$AA$66,MATCH(1,($AO$3:$AO$66=$AR118&amp;$AQ118)*($Z$3:$Z$66=DL$3),0),0),"")</f>
        <v/>
      </c>
      <c r="DM118" s="159" t="str">
        <f t="array" ref="DM118">IFERROR(INDEX($Y$3:$Y$66,MATCH(1,($AO$3:$AO$66=$AR118&amp;$AQ118)*($Z$3:$Z$66=DM$3),0),0),"")</f>
        <v/>
      </c>
      <c r="DN118" s="157" t="str">
        <f t="array" ref="DN118">IFERROR(INDEX($AB$3:$AB$66,MATCH(1,($AO$3:$AO$66=$AR118&amp;$AQ118)*($Z$3:$Z$66=DN$3),0),0),"")</f>
        <v/>
      </c>
      <c r="DO118" s="157" t="str">
        <f t="array" ref="DO118">IFERROR(INDEX($AC$3:$AC$66,MATCH(1,($AO$3:$AO$66=$AR118&amp;$AQ118)*($Z$3:$Z$66=DO$3),0),0),"")</f>
        <v/>
      </c>
      <c r="DP118" s="157" t="str">
        <f t="array" ref="DP118">IFERROR(INDEX($AA$3:$AA$66,MATCH(1,($AO$3:$AO$66=$AR118&amp;$AQ118)*($Z$3:$Z$66=DP$3),0),0),"")</f>
        <v/>
      </c>
      <c r="DQ118" s="159" t="str">
        <f t="array" ref="DQ118">IFERROR(INDEX($Y$3:$Y$66,MATCH(1,($AO$3:$AO$66=$AR118&amp;$AQ118)*($Z$3:$Z$66=DQ$3),0),0),"")</f>
        <v/>
      </c>
      <c r="DR118" s="157" t="str">
        <f t="array" ref="DR118">IFERROR(INDEX($AB$3:$AB$66,MATCH(1,($AO$3:$AO$66=$AR118&amp;$AQ118)*($Z$3:$Z$66=DR$3),0),0),"")</f>
        <v/>
      </c>
      <c r="DS118" s="157" t="str">
        <f t="array" ref="DS118">IFERROR(INDEX($AC$3:$AC$66,MATCH(1,($AO$3:$AO$66=$AR118&amp;$AQ118)*($Z$3:$Z$66=DS$3),0),0),"")</f>
        <v/>
      </c>
      <c r="DT118" s="157" t="str">
        <f t="array" ref="DT118">IFERROR(INDEX($AA$3:$AA$66,MATCH(1,($AO$3:$AO$66=$AR118&amp;$AQ118)*($Z$3:$Z$66=DT$3),0),0),"")</f>
        <v/>
      </c>
      <c r="DU118" s="159" t="str">
        <f t="array" ref="DU118">IFERROR(INDEX($Y$3:$Y$66,MATCH(1,($AO$3:$AO$66=$AR118&amp;$AQ118)*($Z$3:$Z$66=DU$3),0),0),"")</f>
        <v/>
      </c>
      <c r="DV118" s="157" t="str">
        <f t="array" ref="DV118">IFERROR(INDEX($AB$3:$AB$66,MATCH(1,($AO$3:$AO$66=$AR118&amp;$AQ118)*($Z$3:$Z$66=DV$3),0),0),"")</f>
        <v/>
      </c>
      <c r="DW118" s="157" t="str">
        <f t="array" ref="DW118">IFERROR(INDEX($AC$3:$AC$66,MATCH(1,($AO$3:$AO$66=$AR118&amp;$AQ118)*($Z$3:$Z$66=DW$3),0),0),"")</f>
        <v/>
      </c>
      <c r="DX118" s="157" t="str">
        <f t="array" ref="DX118">IFERROR(INDEX($AA$3:$AA$66,MATCH(1,($AO$3:$AO$66=$AR118&amp;$AQ118)*($Z$3:$Z$66=DX$3),0),0),"")</f>
        <v/>
      </c>
      <c r="DY118" s="159" t="str">
        <f t="array" ref="DY118">IFERROR(INDEX($Y$3:$Y$66,MATCH(1,($AO$3:$AO$66=$AR118&amp;$AQ118)*($Z$3:$Z$66=DY$3),0),0),"")</f>
        <v/>
      </c>
      <c r="DZ118" s="157" t="str">
        <f t="array" ref="DZ118">IFERROR(INDEX($AB$3:$AB$66,MATCH(1,($AO$3:$AO$66=$AR118&amp;$AQ118)*($Z$3:$Z$66=DZ$3),0),0),"")</f>
        <v/>
      </c>
      <c r="EA118" s="157" t="str">
        <f t="array" ref="EA118">IFERROR(INDEX($AC$3:$AC$66,MATCH(1,($AO$3:$AO$66=$AR118&amp;$AQ118)*($Z$3:$Z$66=EA$3),0),0),"")</f>
        <v/>
      </c>
      <c r="EB118" s="157" t="str">
        <f t="array" ref="EB118">IFERROR(INDEX($AA$3:$AA$66,MATCH(1,($AO$3:$AO$66=$AR118&amp;$AQ118)*($Z$3:$Z$66=EB$3),0),0),"")</f>
        <v/>
      </c>
      <c r="EC118" s="159" t="str">
        <f t="array" ref="EC118">IFERROR(INDEX($Y$3:$Y$66,MATCH(1,($AO$3:$AO$66=$AR118&amp;$AQ118)*($Z$3:$Z$66=EC$3),0),0),"")</f>
        <v/>
      </c>
      <c r="ED118" s="157" t="str">
        <f t="array" ref="ED118">IFERROR(INDEX($AB$3:$AB$66,MATCH(1,($AO$3:$AO$66=$AR118&amp;$AQ118)*($Z$3:$Z$66=ED$3),0),0),"")</f>
        <v/>
      </c>
      <c r="EE118" s="157" t="str">
        <f t="array" ref="EE118">IFERROR(INDEX($AC$3:$AC$66,MATCH(1,($AO$3:$AO$66=$AR118&amp;$AQ118)*($Z$3:$Z$66=EE$3),0),0),"")</f>
        <v/>
      </c>
      <c r="EF118" s="157" t="str">
        <f t="array" ref="EF118">IFERROR(INDEX($AI$3:$AI$130,MATCH(1,($AP$3:$AP$130=$AR118&amp;$AQ118)*($AH$3:$AH$130=EF$3),0),0),"")</f>
        <v/>
      </c>
      <c r="EG118" s="159" t="str">
        <f t="array" ref="EG118">IFERROR(INDEX($AG$3:$AG$130,MATCH(1,($AP$3:$AP$130=$AR118&amp;$AQ118)*($AH$3:$AH$130=EG$3),0),0),"")</f>
        <v/>
      </c>
      <c r="EH118" s="157" t="str">
        <f t="array" ref="EH118">IFERROR(INDEX($AJ$3:$AJ$130,MATCH(1,($AP$3:$AP$130=$AR118&amp;$AQ118)*($AH$3:$AH$130=EH$3),0),0),"")</f>
        <v/>
      </c>
      <c r="EI118" s="157" t="str">
        <f t="array" ref="EI118">IFERROR(INDEX($AK$3:$AK$130,MATCH(1,($AP$3:$AP$130=$AR118&amp;$AQ118)*($AH$3:$AH$130=EI$3),0),0),"")</f>
        <v/>
      </c>
      <c r="EJ118" s="157" t="str">
        <f t="array" ref="EJ118">IFERROR(INDEX($AI$3:$AI$130,MATCH(1,($AP$3:$AP$130=$AR118&amp;$AQ118)*($AH$3:$AH$130=EJ$3),0),0),"")</f>
        <v/>
      </c>
      <c r="EK118" s="159" t="str">
        <f t="array" ref="EK118">IFERROR(INDEX($AG$3:$AG$130,MATCH(1,($AP$3:$AP$130=$AR118&amp;$AQ118)*($AH$3:$AH$130=EK$3),0),0),"")</f>
        <v/>
      </c>
      <c r="EL118" s="157" t="str">
        <f t="array" ref="EL118">IFERROR(INDEX($AJ$3:$AJ$130,MATCH(1,($AP$3:$AP$130=$AR118&amp;$AQ118)*($AH$3:$AH$130=EL$3),0),0),"")</f>
        <v/>
      </c>
      <c r="EM118" s="157" t="str">
        <f t="array" ref="EM118">IFERROR(INDEX($AK$3:$AK$130,MATCH(1,($AP$3:$AP$130=$AR118&amp;$AQ118)*($AH$3:$AH$130=EM$3),0),0),"")</f>
        <v/>
      </c>
      <c r="EN118" s="157" t="str">
        <f t="array" ref="EN118">IFERROR(INDEX($AI$3:$AI$130,MATCH(1,($AP$3:$AP$130=$AR118&amp;$AQ118)*($AH$3:$AH$130=EN$3),0),0),"")</f>
        <v/>
      </c>
      <c r="EO118" s="159" t="str">
        <f t="array" ref="EO118">IFERROR(INDEX($AG$3:$AG$130,MATCH(1,($AP$3:$AP$130=$AR118&amp;$AQ118)*($AH$3:$AH$130=EO$3),0),0),"")</f>
        <v/>
      </c>
      <c r="EP118" s="157" t="str">
        <f t="array" ref="EP118">IFERROR(INDEX($AJ$3:$AJ$130,MATCH(1,($AP$3:$AP$130=$AR118&amp;$AQ118)*($AH$3:$AH$130=EP$3),0),0),"")</f>
        <v/>
      </c>
      <c r="EQ118" s="157" t="str">
        <f t="array" ref="EQ118">IFERROR(INDEX($AK$3:$AK$130,MATCH(1,($AP$3:$AP$130=$AR118&amp;$AQ118)*($AH$3:$AH$130=EQ$3),0),0),"")</f>
        <v/>
      </c>
      <c r="ER118" s="157" t="str">
        <f t="array" ref="ER118">IFERROR(INDEX($AI$3:$AI$130,MATCH(1,($AP$3:$AP$130=$AR118&amp;$AQ118)*($AH$3:$AH$130=ER$3),0),0),"")</f>
        <v/>
      </c>
      <c r="ES118" s="159" t="str">
        <f t="array" ref="ES118">IFERROR(INDEX($AG$3:$AG$130,MATCH(1,($AP$3:$AP$130=$AR118&amp;$AQ118)*($AH$3:$AH$130=ES$3),0),0),"")</f>
        <v/>
      </c>
      <c r="ET118" s="157" t="str">
        <f t="array" ref="ET118">IFERROR(INDEX($AJ$3:$AJ$130,MATCH(1,($AP$3:$AP$130=$AR118&amp;$AQ118)*($AH$3:$AH$130=ET$3),0),0),"")</f>
        <v/>
      </c>
      <c r="EU118" s="157" t="str">
        <f t="array" ref="EU118">IFERROR(INDEX($AK$3:$AK$130,MATCH(1,($AP$3:$AP$130=$AR118&amp;$AQ118)*($AH$3:$AH$130=EU$3),0),0),"")</f>
        <v/>
      </c>
      <c r="EV118" s="157" t="str">
        <f t="array" ref="EV118">IFERROR(INDEX($AI$3:$AI$130,MATCH(1,($AP$3:$AP$130=$AR118&amp;$AQ118)*($AH$3:$AH$130=EV$3),0),0),"")</f>
        <v/>
      </c>
      <c r="EW118" s="159" t="str">
        <f t="array" ref="EW118">IFERROR(INDEX($AG$3:$AG$130,MATCH(1,($AP$3:$AP$130=$AR118&amp;$AQ118)*($AH$3:$AH$130=EW$3),0),0),"")</f>
        <v/>
      </c>
      <c r="EX118" s="157" t="str">
        <f t="array" ref="EX118">IFERROR(INDEX($AJ$3:$AJ$130,MATCH(1,($AP$3:$AP$130=$AR118&amp;$AQ118)*($AH$3:$AH$130=EX$3),0),0),"")</f>
        <v/>
      </c>
      <c r="EY118" s="157" t="str">
        <f t="array" ref="EY118">IFERROR(INDEX($AK$3:$AK$130,MATCH(1,($AP$3:$AP$130=$AR118&amp;$AQ118)*($AH$3:$AH$130=EY$3),0),0),"")</f>
        <v/>
      </c>
      <c r="EZ118" s="157" t="str">
        <f t="array" ref="EZ118">IFERROR(INDEX($AI$3:$AI$130,MATCH(1,($AP$3:$AP$130=$AR118&amp;$AQ118)*($AH$3:$AH$130=EZ$3),0),0),"")</f>
        <v/>
      </c>
      <c r="FA118" s="159" t="str">
        <f t="array" ref="FA118">IFERROR(INDEX($AG$3:$AG$130,MATCH(1,($AP$3:$AP$130=$AR118&amp;$AQ118)*($AH$3:$AH$130=FA$3),0),0),"")</f>
        <v/>
      </c>
      <c r="FB118" s="157" t="str">
        <f t="array" ref="FB118">IFERROR(INDEX($AJ$3:$AJ$130,MATCH(1,($AP$3:$AP$130=$AR118&amp;$AQ118)*($AH$3:$AH$130=FB$3),0),0),"")</f>
        <v/>
      </c>
      <c r="FC118" s="157" t="str">
        <f t="array" ref="FC118">IFERROR(INDEX($AK$3:$AK$130,MATCH(1,($AP$3:$AP$130=$AR118&amp;$AQ118)*($AH$3:$AH$130=FC$3),0),0),"")</f>
        <v/>
      </c>
      <c r="FD118" s="157" t="str">
        <f t="array" ref="FD118">IFERROR(INDEX($AI$3:$AI$130,MATCH(1,($AP$3:$AP$130=$AR118&amp;$AQ118)*($AH$3:$AH$130=FD$3),0),0),"")</f>
        <v/>
      </c>
      <c r="FE118" s="159" t="str">
        <f t="array" ref="FE118">IFERROR(INDEX($AG$3:$AG$130,MATCH(1,($AP$3:$AP$130=$AR118&amp;$AQ118)*($AH$3:$AH$130=FE$3),0),0),"")</f>
        <v/>
      </c>
      <c r="FF118" s="157" t="str">
        <f t="array" ref="FF118">IFERROR(INDEX($AJ$3:$AJ$130,MATCH(1,($AP$3:$AP$130=$AR118&amp;$AQ118)*($AH$3:$AH$130=FF$3),0),0),"")</f>
        <v/>
      </c>
      <c r="FG118" s="157" t="str">
        <f t="array" ref="FG118">IFERROR(INDEX($AK$3:$AK$130,MATCH(1,($AP$3:$AP$130=$AR118&amp;$AQ118)*($AH$3:$AH$130=FG$3),0),0),"")</f>
        <v/>
      </c>
    </row>
    <row r="119" spans="2:163" ht="13.8" x14ac:dyDescent="0.25">
      <c r="B119" s="155">
        <f>dummy1!O125</f>
        <v>117</v>
      </c>
      <c r="C119" s="156">
        <f>dummy1!P125</f>
        <v>42041</v>
      </c>
      <c r="D119" s="157">
        <f>dummy1!Q125</f>
        <v>0.87500000000000011</v>
      </c>
      <c r="E119" s="155" t="str">
        <f>dummy1!R125</f>
        <v>Court 5</v>
      </c>
      <c r="AE119" s="156"/>
      <c r="AF119" s="156"/>
      <c r="AG119" s="155" t="str">
        <f t="shared" si="71"/>
        <v/>
      </c>
      <c r="AH119" s="155" t="str">
        <f t="shared" si="72"/>
        <v/>
      </c>
      <c r="AI119" s="155" t="str">
        <f t="shared" si="73"/>
        <v/>
      </c>
      <c r="AJ119" s="155" t="str">
        <f t="shared" si="74"/>
        <v/>
      </c>
      <c r="AK119" s="155" t="str">
        <f t="shared" si="75"/>
        <v/>
      </c>
      <c r="AL119" s="154">
        <f>IF(dummy1!B126=dummy1!B125,IF(dummy1!C126&gt;1,AL118,AL118+1),1)</f>
        <v>4</v>
      </c>
      <c r="AP119" s="155" t="str">
        <f t="shared" si="76"/>
        <v>4Court 5</v>
      </c>
      <c r="AQ119" s="155" t="str">
        <f t="shared" si="92"/>
        <v>Court 15</v>
      </c>
      <c r="AR119" s="155">
        <f t="shared" si="91"/>
        <v>3</v>
      </c>
      <c r="AS119" s="155">
        <f t="shared" ca="1" si="78"/>
        <v>15</v>
      </c>
      <c r="AT119" s="155">
        <f t="shared" ca="1" si="79"/>
        <v>0</v>
      </c>
      <c r="AU119" s="155">
        <f t="shared" ca="1" si="80"/>
        <v>0</v>
      </c>
      <c r="AV119" s="155">
        <f t="shared" ca="1" si="81"/>
        <v>0</v>
      </c>
      <c r="AW119" s="155">
        <f t="shared" ca="1" si="82"/>
        <v>0</v>
      </c>
      <c r="AX119" s="155">
        <f t="shared" ca="1" si="83"/>
        <v>0</v>
      </c>
      <c r="AY119" s="155">
        <f t="shared" ca="1" si="84"/>
        <v>0</v>
      </c>
      <c r="AZ119" s="157" t="str">
        <f t="array" aca="1" ref="AZ119" ca="1">IFERROR(INDEX($K$3:$K$18,MATCH(1,($AM$3:$AM$18=$AR119&amp;$AQ119)*($J$3:$J$18=AZ$3),0),0),"")</f>
        <v/>
      </c>
      <c r="BA119" s="159" t="str">
        <f t="array" aca="1" ref="BA119" ca="1">IFERROR(INDEX($I$3:$I$18,MATCH(1,($AM$3:$AM$18=$AR119&amp;$AQ119)*($J$3:$J$18=BA$3),0),0),"")</f>
        <v/>
      </c>
      <c r="BB119" s="157" t="str">
        <f t="array" aca="1" ref="BB119" ca="1">IFERROR(INDEX($L$3:$L$18,MATCH(1,($AM$3:$AM$18=$AR119&amp;$AQ119)*($J$3:$J$18=BB$3),0),0),"")</f>
        <v/>
      </c>
      <c r="BC119" s="157" t="str">
        <f t="array" aca="1" ref="BC119" ca="1">IFERROR(INDEX($M$3:$M$18,MATCH(1,($AM$3:$AM$18=$AR119&amp;$AQ119)*($J$3:$J$18=BC$3),0),0),"")</f>
        <v/>
      </c>
      <c r="BD119" s="157" t="str">
        <f t="array" aca="1" ref="BD119" ca="1">IFERROR(INDEX($K$3:$K$18,MATCH(1,($AM$3:$AM$18=$AR119&amp;$AQ119)*($J$3:$J$18=BD$3),0),0),"")</f>
        <v/>
      </c>
      <c r="BE119" s="159" t="str">
        <f t="array" aca="1" ref="BE119" ca="1">IFERROR(INDEX($I$3:$I$18,MATCH(1,($AM$3:$AM$18=$AR119&amp;$AQ119)*($J$3:$J$18=BE$3),0),0),"")</f>
        <v/>
      </c>
      <c r="BF119" s="157" t="str">
        <f t="array" aca="1" ref="BF119" ca="1">IFERROR(INDEX($L$3:$L$18,MATCH(1,($AM$3:$AM$18=$AR119&amp;$AQ119)*($J$3:$J$18=BF$3),0),0),"")</f>
        <v/>
      </c>
      <c r="BG119" s="157" t="str">
        <f t="array" aca="1" ref="BG119" ca="1">IFERROR(INDEX($M$3:$M$18,MATCH(1,($AM$3:$AM$18=$AR119&amp;$AQ119)*($J$3:$J$18=BG$3),0),0),"")</f>
        <v/>
      </c>
      <c r="BH119" s="157" t="str">
        <f t="array" aca="1" ref="BH119" ca="1">IFERROR(INDEX($K$3:$K$18,MATCH(1,($AM$3:$AM$18=$AR119&amp;$AQ119)*($J$3:$J$18=BH$3),0),0),"")</f>
        <v/>
      </c>
      <c r="BI119" s="159" t="str">
        <f t="array" aca="1" ref="BI119" ca="1">IFERROR(INDEX($I$3:$I$18,MATCH(1,($AM$3:$AM$18=$AR119&amp;$AQ119)*($J$3:$J$18=BI$3),0),0),"")</f>
        <v/>
      </c>
      <c r="BJ119" s="157" t="str">
        <f t="array" aca="1" ref="BJ119" ca="1">IFERROR(INDEX($L$3:$L$18,MATCH(1,($AM$3:$AM$18=$AR119&amp;$AQ119)*($J$3:$J$18=BJ$3),0),0),"")</f>
        <v/>
      </c>
      <c r="BK119" s="157" t="str">
        <f t="array" aca="1" ref="BK119" ca="1">IFERROR(INDEX($M$3:$M$18,MATCH(1,($AM$3:$AM$18=$AR119&amp;$AQ119)*($J$3:$J$18=BK$3),0),0),"")</f>
        <v/>
      </c>
      <c r="BL119" s="157" t="str">
        <f t="array" aca="1" ref="BL119" ca="1">IFERROR(INDEX($K$3:$K$18,MATCH(1,($AM$3:$AM$18=$AR119&amp;$AQ119)*($J$3:$J$18=BL$3),0),0),"")</f>
        <v/>
      </c>
      <c r="BM119" s="159" t="str">
        <f t="array" aca="1" ref="BM119" ca="1">IFERROR(INDEX($I$3:$I$18,MATCH(1,($AM$3:$AM$18=$AR119&amp;$AQ119)*($J$3:$J$18=BM$3),0),0),"")</f>
        <v/>
      </c>
      <c r="BN119" s="157" t="str">
        <f t="array" aca="1" ref="BN119" ca="1">IFERROR(INDEX($L$3:$L$18,MATCH(1,($AM$3:$AM$18=$AR119&amp;$AQ119)*($J$3:$J$18=BN$3),0),0),"")</f>
        <v/>
      </c>
      <c r="BO119" s="157" t="str">
        <f t="array" aca="1" ref="BO119" ca="1">IFERROR(INDEX($M$3:$M$18,MATCH(1,($AM$3:$AM$18=$AR119&amp;$AQ119)*($J$3:$J$18=BO$3),0),0),"")</f>
        <v/>
      </c>
      <c r="BP119" s="157" t="str">
        <f t="array" aca="1" ref="BP119" ca="1">IFERROR(INDEX($K$3:$K$18,MATCH(1,($AM$3:$AM$18=$AR119&amp;$AQ119)*($J$3:$J$18=BP$3),0),0),"")</f>
        <v/>
      </c>
      <c r="BQ119" s="159" t="str">
        <f t="array" aca="1" ref="BQ119" ca="1">IFERROR(INDEX($I$3:$I$18,MATCH(1,($AM$3:$AM$18=$AR119&amp;$AQ119)*($J$3:$J$18=BQ$3),0),0),"")</f>
        <v/>
      </c>
      <c r="BR119" s="157" t="str">
        <f t="array" aca="1" ref="BR119" ca="1">IFERROR(INDEX($L$3:$L$18,MATCH(1,($AM$3:$AM$18=$AR119&amp;$AQ119)*($J$3:$J$18=BR$3),0),0),"")</f>
        <v/>
      </c>
      <c r="BS119" s="157" t="str">
        <f t="array" aca="1" ref="BS119" ca="1">IFERROR(INDEX($M$3:$M$18,MATCH(1,($AM$3:$AM$18=$AR119&amp;$AQ119)*($J$3:$J$18=BS$3),0),0),"")</f>
        <v/>
      </c>
      <c r="BT119" s="157" t="str">
        <f t="array" aca="1" ref="BT119" ca="1">IFERROR(INDEX($K$3:$K$18,MATCH(1,($AM$3:$AM$18=$AR119&amp;$AQ119)*($J$3:$J$18=BT$3),0),0),"")</f>
        <v/>
      </c>
      <c r="BU119" s="159" t="str">
        <f t="array" aca="1" ref="BU119" ca="1">IFERROR(INDEX($I$3:$I$18,MATCH(1,($AM$3:$AM$18=$AR119&amp;$AQ119)*($J$3:$J$18=BU$3),0),0),"")</f>
        <v/>
      </c>
      <c r="BV119" s="157" t="str">
        <f t="array" aca="1" ref="BV119" ca="1">IFERROR(INDEX($L$3:$L$18,MATCH(1,($AM$3:$AM$18=$AR119&amp;$AQ119)*($J$3:$J$18=BV$3),0),0),"")</f>
        <v/>
      </c>
      <c r="BW119" s="157" t="str">
        <f t="array" aca="1" ref="BW119" ca="1">IFERROR(INDEX($M$3:$M$18,MATCH(1,($AM$3:$AM$18=$AR119&amp;$AQ119)*($J$3:$J$18=BW$3),0),0),"")</f>
        <v/>
      </c>
      <c r="BX119" s="157" t="str">
        <f t="array" aca="1" ref="BX119" ca="1">IFERROR(INDEX($K$3:$K$18,MATCH(1,($AM$3:$AM$18=$AR119&amp;$AQ119)*($J$3:$J$18=BX$3),0),0),"")</f>
        <v/>
      </c>
      <c r="BY119" s="159" t="str">
        <f t="array" aca="1" ref="BY119" ca="1">IFERROR(INDEX($I$3:$I$18,MATCH(1,($AM$3:$AM$18=$AR119&amp;$AQ119)*($J$3:$J$18=BY$3),0),0),"")</f>
        <v/>
      </c>
      <c r="BZ119" s="157" t="str">
        <f t="array" aca="1" ref="BZ119" ca="1">IFERROR(INDEX($L$3:$L$18,MATCH(1,($AM$3:$AM$18=$AR119&amp;$AQ119)*($J$3:$J$18=BZ$3),0),0),"")</f>
        <v/>
      </c>
      <c r="CA119" s="157" t="str">
        <f t="array" aca="1" ref="CA119" ca="1">IFERROR(INDEX($M$3:$M$18,MATCH(1,($AM$3:$AM$18=$AR119&amp;$AQ119)*($J$3:$J$18=CA$3),0),0),"")</f>
        <v/>
      </c>
      <c r="CB119" s="157" t="str">
        <f t="array" ref="CB119">IFERROR(INDEX($S$3:$S$34,MATCH(1,($AN$3:$AN$34=$AR119&amp;$AQ119)*($R$3:$R$34=CB$3),0),0),"")</f>
        <v/>
      </c>
      <c r="CC119" s="159" t="str">
        <f t="array" ref="CC119">IFERROR(INDEX($Q$3:$Q$34,MATCH(1,($AN$3:$AN$34=$AR119&amp;$AQ119)*($R$3:$R$34=CC$3),0),0),"")</f>
        <v/>
      </c>
      <c r="CD119" s="157" t="str">
        <f t="array" ref="CD119">IFERROR(INDEX($T$3:$T$34,MATCH(1,($AN$3:$AN$34=$AR119&amp;$AQ119)*($R$3:$R$34=CD$3),0),0),"")</f>
        <v/>
      </c>
      <c r="CE119" s="157" t="str">
        <f t="array" ref="CE119">IFERROR(INDEX($U$3:$U$34,MATCH(1,($AN$3:$AN$34=$AR119&amp;$AQ119)*($R$3:$R$34=CE$3),0),0),"")</f>
        <v/>
      </c>
      <c r="CF119" s="157" t="str">
        <f t="array" ref="CF119">IFERROR(INDEX($S$3:$S$34,MATCH(1,($AN$3:$AN$34=$AR119&amp;$AQ119)*($R$3:$R$34=CF$3),0),0),"")</f>
        <v/>
      </c>
      <c r="CG119" s="159" t="str">
        <f t="array" ref="CG119">IFERROR(INDEX($Q$3:$Q$34,MATCH(1,($AN$3:$AN$34=$AR119&amp;$AQ119)*($R$3:$R$34=CG$3),0),0),"")</f>
        <v/>
      </c>
      <c r="CH119" s="157" t="str">
        <f t="array" ref="CH119">IFERROR(INDEX($T$3:$T$34,MATCH(1,($AN$3:$AN$34=$AR119&amp;$AQ119)*($R$3:$R$34=CH$3),0),0),"")</f>
        <v/>
      </c>
      <c r="CI119" s="157" t="str">
        <f t="array" ref="CI119">IFERROR(INDEX($U$3:$U$34,MATCH(1,($AN$3:$AN$34=$AR119&amp;$AQ119)*($R$3:$R$34=CI$3),0),0),"")</f>
        <v/>
      </c>
      <c r="CJ119" s="157" t="str">
        <f t="array" ref="CJ119">IFERROR(INDEX($S$3:$S$34,MATCH(1,($AN$3:$AN$34=$AR119&amp;$AQ119)*($R$3:$R$34=CJ$3),0),0),"")</f>
        <v/>
      </c>
      <c r="CK119" s="159" t="str">
        <f t="array" ref="CK119">IFERROR(INDEX($Q$3:$Q$34,MATCH(1,($AN$3:$AN$34=$AR119&amp;$AQ119)*($R$3:$R$34=CK$3),0),0),"")</f>
        <v/>
      </c>
      <c r="CL119" s="157" t="str">
        <f t="array" ref="CL119">IFERROR(INDEX($T$3:$T$34,MATCH(1,($AN$3:$AN$34=$AR119&amp;$AQ119)*($R$3:$R$34=CL$3),0),0),"")</f>
        <v/>
      </c>
      <c r="CM119" s="157" t="str">
        <f t="array" ref="CM119">IFERROR(INDEX($U$3:$U$34,MATCH(1,($AN$3:$AN$34=$AR119&amp;$AQ119)*($R$3:$R$34=CM$3),0),0),"")</f>
        <v/>
      </c>
      <c r="CN119" s="157" t="str">
        <f t="array" ref="CN119">IFERROR(INDEX($S$3:$S$34,MATCH(1,($AN$3:$AN$34=$AR119&amp;$AQ119)*($R$3:$R$34=CN$3),0),0),"")</f>
        <v/>
      </c>
      <c r="CO119" s="159" t="str">
        <f t="array" ref="CO119">IFERROR(INDEX($Q$3:$Q$34,MATCH(1,($AN$3:$AN$34=$AR119&amp;$AQ119)*($R$3:$R$34=CO$3),0),0),"")</f>
        <v/>
      </c>
      <c r="CP119" s="157" t="str">
        <f t="array" ref="CP119">IFERROR(INDEX($T$3:$T$34,MATCH(1,($AN$3:$AN$34=$AR119&amp;$AQ119)*($R$3:$R$34=CP$3),0),0),"")</f>
        <v/>
      </c>
      <c r="CQ119" s="157" t="str">
        <f t="array" ref="CQ119">IFERROR(INDEX($U$3:$U$34,MATCH(1,($AN$3:$AN$34=$AR119&amp;$AQ119)*($R$3:$R$34=CQ$3),0),0),"")</f>
        <v/>
      </c>
      <c r="CR119" s="157" t="str">
        <f t="array" ref="CR119">IFERROR(INDEX($S$3:$S$34,MATCH(1,($AN$3:$AN$34=$AR119&amp;$AQ119)*($R$3:$R$34=CR$3),0),0),"")</f>
        <v/>
      </c>
      <c r="CS119" s="159" t="str">
        <f t="array" ref="CS119">IFERROR(INDEX($Q$3:$Q$34,MATCH(1,($AN$3:$AN$34=$AR119&amp;$AQ119)*($R$3:$R$34=CS$3),0),0),"")</f>
        <v/>
      </c>
      <c r="CT119" s="157" t="str">
        <f t="array" ref="CT119">IFERROR(INDEX($T$3:$T$34,MATCH(1,($AN$3:$AN$34=$AR119&amp;$AQ119)*($R$3:$R$34=CT$3),0),0),"")</f>
        <v/>
      </c>
      <c r="CU119" s="157" t="str">
        <f t="array" ref="CU119">IFERROR(INDEX($U$3:$U$34,MATCH(1,($AN$3:$AN$34=$AR119&amp;$AQ119)*($R$3:$R$34=CU$3),0),0),"")</f>
        <v/>
      </c>
      <c r="CV119" s="157" t="str">
        <f t="array" ref="CV119">IFERROR(INDEX($S$3:$S$34,MATCH(1,($AN$3:$AN$34=$AR119&amp;$AQ119)*($R$3:$R$34=CV$3),0),0),"")</f>
        <v/>
      </c>
      <c r="CW119" s="159" t="str">
        <f t="array" ref="CW119">IFERROR(INDEX($Q$3:$Q$34,MATCH(1,($AN$3:$AN$34=$AR119&amp;$AQ119)*($R$3:$R$34=CW$3),0),0),"")</f>
        <v/>
      </c>
      <c r="CX119" s="157" t="str">
        <f t="array" ref="CX119">IFERROR(INDEX($T$3:$T$34,MATCH(1,($AN$3:$AN$34=$AR119&amp;$AQ119)*($R$3:$R$34=CX$3),0),0),"")</f>
        <v/>
      </c>
      <c r="CY119" s="157" t="str">
        <f t="array" ref="CY119">IFERROR(INDEX($U$3:$U$34,MATCH(1,($AN$3:$AN$34=$AR119&amp;$AQ119)*($R$3:$R$34=CY$3),0),0),"")</f>
        <v/>
      </c>
      <c r="CZ119" s="157" t="str">
        <f t="array" ref="CZ119">IFERROR(INDEX($S$3:$S$34,MATCH(1,($AN$3:$AN$34=$AR119&amp;$AQ119)*($R$3:$R$34=CZ$3),0),0),"")</f>
        <v/>
      </c>
      <c r="DA119" s="159" t="str">
        <f t="array" ref="DA119">IFERROR(INDEX($Q$3:$Q$34,MATCH(1,($AN$3:$AN$34=$AR119&amp;$AQ119)*($R$3:$R$34=DA$3),0),0),"")</f>
        <v/>
      </c>
      <c r="DB119" s="157" t="str">
        <f t="array" ref="DB119">IFERROR(INDEX($T$3:$T$34,MATCH(1,($AN$3:$AN$34=$AR119&amp;$AQ119)*($R$3:$R$34=DB$3),0),0),"")</f>
        <v/>
      </c>
      <c r="DC119" s="157" t="str">
        <f t="array" ref="DC119">IFERROR(INDEX($U$3:$U$34,MATCH(1,($AN$3:$AN$34=$AR119&amp;$AQ119)*($R$3:$R$34=DC$3),0),0),"")</f>
        <v/>
      </c>
      <c r="DD119" s="157" t="str">
        <f t="array" ref="DD119">IFERROR(INDEX($AA$3:$AA$66,MATCH(1,($AO$3:$AO$66=$AR119&amp;$AQ119)*($Z$3:$Z$66=DD$3),0),0),"")</f>
        <v/>
      </c>
      <c r="DE119" s="159" t="str">
        <f t="array" ref="DE119">IFERROR(INDEX($Y$3:$Y$66,MATCH(1,($AO$3:$AO$66=$AR119&amp;$AQ119)*($Z$3:$Z$66=DE$3),0),0),"")</f>
        <v/>
      </c>
      <c r="DF119" s="157" t="str">
        <f t="array" ref="DF119">IFERROR(INDEX($AB$3:$AB$66,MATCH(1,($AO$3:$AO$66=$AR119&amp;$AQ119)*($Z$3:$Z$66=DF$3),0),0),"")</f>
        <v/>
      </c>
      <c r="DG119" s="157" t="str">
        <f t="array" ref="DG119">IFERROR(INDEX($AC$3:$AC$66,MATCH(1,($AO$3:$AO$66=$AR119&amp;$AQ119)*($Z$3:$Z$66=DG$3),0),0),"")</f>
        <v/>
      </c>
      <c r="DH119" s="157" t="str">
        <f t="array" ref="DH119">IFERROR(INDEX($AA$3:$AA$66,MATCH(1,($AO$3:$AO$66=$AR119&amp;$AQ119)*($Z$3:$Z$66=DH$3),0),0),"")</f>
        <v/>
      </c>
      <c r="DI119" s="159" t="str">
        <f t="array" ref="DI119">IFERROR(INDEX($Y$3:$Y$66,MATCH(1,($AO$3:$AO$66=$AR119&amp;$AQ119)*($Z$3:$Z$66=DI$3),0),0),"")</f>
        <v/>
      </c>
      <c r="DJ119" s="157" t="str">
        <f t="array" ref="DJ119">IFERROR(INDEX($AB$3:$AB$66,MATCH(1,($AO$3:$AO$66=$AR119&amp;$AQ119)*($Z$3:$Z$66=DJ$3),0),0),"")</f>
        <v/>
      </c>
      <c r="DK119" s="157" t="str">
        <f t="array" ref="DK119">IFERROR(INDEX($AC$3:$AC$66,MATCH(1,($AO$3:$AO$66=$AR119&amp;$AQ119)*($Z$3:$Z$66=DK$3),0),0),"")</f>
        <v/>
      </c>
      <c r="DL119" s="157" t="str">
        <f t="array" ref="DL119">IFERROR(INDEX($AA$3:$AA$66,MATCH(1,($AO$3:$AO$66=$AR119&amp;$AQ119)*($Z$3:$Z$66=DL$3),0),0),"")</f>
        <v/>
      </c>
      <c r="DM119" s="159" t="str">
        <f t="array" ref="DM119">IFERROR(INDEX($Y$3:$Y$66,MATCH(1,($AO$3:$AO$66=$AR119&amp;$AQ119)*($Z$3:$Z$66=DM$3),0),0),"")</f>
        <v/>
      </c>
      <c r="DN119" s="157" t="str">
        <f t="array" ref="DN119">IFERROR(INDEX($AB$3:$AB$66,MATCH(1,($AO$3:$AO$66=$AR119&amp;$AQ119)*($Z$3:$Z$66=DN$3),0),0),"")</f>
        <v/>
      </c>
      <c r="DO119" s="157" t="str">
        <f t="array" ref="DO119">IFERROR(INDEX($AC$3:$AC$66,MATCH(1,($AO$3:$AO$66=$AR119&amp;$AQ119)*($Z$3:$Z$66=DO$3),0),0),"")</f>
        <v/>
      </c>
      <c r="DP119" s="157" t="str">
        <f t="array" ref="DP119">IFERROR(INDEX($AA$3:$AA$66,MATCH(1,($AO$3:$AO$66=$AR119&amp;$AQ119)*($Z$3:$Z$66=DP$3),0),0),"")</f>
        <v/>
      </c>
      <c r="DQ119" s="159" t="str">
        <f t="array" ref="DQ119">IFERROR(INDEX($Y$3:$Y$66,MATCH(1,($AO$3:$AO$66=$AR119&amp;$AQ119)*($Z$3:$Z$66=DQ$3),0),0),"")</f>
        <v/>
      </c>
      <c r="DR119" s="157" t="str">
        <f t="array" ref="DR119">IFERROR(INDEX($AB$3:$AB$66,MATCH(1,($AO$3:$AO$66=$AR119&amp;$AQ119)*($Z$3:$Z$66=DR$3),0),0),"")</f>
        <v/>
      </c>
      <c r="DS119" s="157" t="str">
        <f t="array" ref="DS119">IFERROR(INDEX($AC$3:$AC$66,MATCH(1,($AO$3:$AO$66=$AR119&amp;$AQ119)*($Z$3:$Z$66=DS$3),0),0),"")</f>
        <v/>
      </c>
      <c r="DT119" s="157" t="str">
        <f t="array" ref="DT119">IFERROR(INDEX($AA$3:$AA$66,MATCH(1,($AO$3:$AO$66=$AR119&amp;$AQ119)*($Z$3:$Z$66=DT$3),0),0),"")</f>
        <v/>
      </c>
      <c r="DU119" s="159" t="str">
        <f t="array" ref="DU119">IFERROR(INDEX($Y$3:$Y$66,MATCH(1,($AO$3:$AO$66=$AR119&amp;$AQ119)*($Z$3:$Z$66=DU$3),0),0),"")</f>
        <v/>
      </c>
      <c r="DV119" s="157" t="str">
        <f t="array" ref="DV119">IFERROR(INDEX($AB$3:$AB$66,MATCH(1,($AO$3:$AO$66=$AR119&amp;$AQ119)*($Z$3:$Z$66=DV$3),0),0),"")</f>
        <v/>
      </c>
      <c r="DW119" s="157" t="str">
        <f t="array" ref="DW119">IFERROR(INDEX($AC$3:$AC$66,MATCH(1,($AO$3:$AO$66=$AR119&amp;$AQ119)*($Z$3:$Z$66=DW$3),0),0),"")</f>
        <v/>
      </c>
      <c r="DX119" s="157" t="str">
        <f t="array" ref="DX119">IFERROR(INDEX($AA$3:$AA$66,MATCH(1,($AO$3:$AO$66=$AR119&amp;$AQ119)*($Z$3:$Z$66=DX$3),0),0),"")</f>
        <v/>
      </c>
      <c r="DY119" s="159" t="str">
        <f t="array" ref="DY119">IFERROR(INDEX($Y$3:$Y$66,MATCH(1,($AO$3:$AO$66=$AR119&amp;$AQ119)*($Z$3:$Z$66=DY$3),0),0),"")</f>
        <v/>
      </c>
      <c r="DZ119" s="157" t="str">
        <f t="array" ref="DZ119">IFERROR(INDEX($AB$3:$AB$66,MATCH(1,($AO$3:$AO$66=$AR119&amp;$AQ119)*($Z$3:$Z$66=DZ$3),0),0),"")</f>
        <v/>
      </c>
      <c r="EA119" s="157" t="str">
        <f t="array" ref="EA119">IFERROR(INDEX($AC$3:$AC$66,MATCH(1,($AO$3:$AO$66=$AR119&amp;$AQ119)*($Z$3:$Z$66=EA$3),0),0),"")</f>
        <v/>
      </c>
      <c r="EB119" s="157" t="str">
        <f t="array" ref="EB119">IFERROR(INDEX($AA$3:$AA$66,MATCH(1,($AO$3:$AO$66=$AR119&amp;$AQ119)*($Z$3:$Z$66=EB$3),0),0),"")</f>
        <v/>
      </c>
      <c r="EC119" s="159" t="str">
        <f t="array" ref="EC119">IFERROR(INDEX($Y$3:$Y$66,MATCH(1,($AO$3:$AO$66=$AR119&amp;$AQ119)*($Z$3:$Z$66=EC$3),0),0),"")</f>
        <v/>
      </c>
      <c r="ED119" s="157" t="str">
        <f t="array" ref="ED119">IFERROR(INDEX($AB$3:$AB$66,MATCH(1,($AO$3:$AO$66=$AR119&amp;$AQ119)*($Z$3:$Z$66=ED$3),0),0),"")</f>
        <v/>
      </c>
      <c r="EE119" s="157" t="str">
        <f t="array" ref="EE119">IFERROR(INDEX($AC$3:$AC$66,MATCH(1,($AO$3:$AO$66=$AR119&amp;$AQ119)*($Z$3:$Z$66=EE$3),0),0),"")</f>
        <v/>
      </c>
      <c r="EF119" s="157" t="str">
        <f t="array" ref="EF119">IFERROR(INDEX($AI$3:$AI$130,MATCH(1,($AP$3:$AP$130=$AR119&amp;$AQ119)*($AH$3:$AH$130=EF$3),0),0),"")</f>
        <v/>
      </c>
      <c r="EG119" s="159" t="str">
        <f t="array" ref="EG119">IFERROR(INDEX($AG$3:$AG$130,MATCH(1,($AP$3:$AP$130=$AR119&amp;$AQ119)*($AH$3:$AH$130=EG$3),0),0),"")</f>
        <v/>
      </c>
      <c r="EH119" s="157" t="str">
        <f t="array" ref="EH119">IFERROR(INDEX($AJ$3:$AJ$130,MATCH(1,($AP$3:$AP$130=$AR119&amp;$AQ119)*($AH$3:$AH$130=EH$3),0),0),"")</f>
        <v/>
      </c>
      <c r="EI119" s="157" t="str">
        <f t="array" ref="EI119">IFERROR(INDEX($AK$3:$AK$130,MATCH(1,($AP$3:$AP$130=$AR119&amp;$AQ119)*($AH$3:$AH$130=EI$3),0),0),"")</f>
        <v/>
      </c>
      <c r="EJ119" s="157" t="str">
        <f t="array" ref="EJ119">IFERROR(INDEX($AI$3:$AI$130,MATCH(1,($AP$3:$AP$130=$AR119&amp;$AQ119)*($AH$3:$AH$130=EJ$3),0),0),"")</f>
        <v/>
      </c>
      <c r="EK119" s="159" t="str">
        <f t="array" ref="EK119">IFERROR(INDEX($AG$3:$AG$130,MATCH(1,($AP$3:$AP$130=$AR119&amp;$AQ119)*($AH$3:$AH$130=EK$3),0),0),"")</f>
        <v/>
      </c>
      <c r="EL119" s="157" t="str">
        <f t="array" ref="EL119">IFERROR(INDEX($AJ$3:$AJ$130,MATCH(1,($AP$3:$AP$130=$AR119&amp;$AQ119)*($AH$3:$AH$130=EL$3),0),0),"")</f>
        <v/>
      </c>
      <c r="EM119" s="157" t="str">
        <f t="array" ref="EM119">IFERROR(INDEX($AK$3:$AK$130,MATCH(1,($AP$3:$AP$130=$AR119&amp;$AQ119)*($AH$3:$AH$130=EM$3),0),0),"")</f>
        <v/>
      </c>
      <c r="EN119" s="157" t="str">
        <f t="array" ref="EN119">IFERROR(INDEX($AI$3:$AI$130,MATCH(1,($AP$3:$AP$130=$AR119&amp;$AQ119)*($AH$3:$AH$130=EN$3),0),0),"")</f>
        <v/>
      </c>
      <c r="EO119" s="159" t="str">
        <f t="array" ref="EO119">IFERROR(INDEX($AG$3:$AG$130,MATCH(1,($AP$3:$AP$130=$AR119&amp;$AQ119)*($AH$3:$AH$130=EO$3),0),0),"")</f>
        <v/>
      </c>
      <c r="EP119" s="157" t="str">
        <f t="array" ref="EP119">IFERROR(INDEX($AJ$3:$AJ$130,MATCH(1,($AP$3:$AP$130=$AR119&amp;$AQ119)*($AH$3:$AH$130=EP$3),0),0),"")</f>
        <v/>
      </c>
      <c r="EQ119" s="157" t="str">
        <f t="array" ref="EQ119">IFERROR(INDEX($AK$3:$AK$130,MATCH(1,($AP$3:$AP$130=$AR119&amp;$AQ119)*($AH$3:$AH$130=EQ$3),0),0),"")</f>
        <v/>
      </c>
      <c r="ER119" s="157" t="str">
        <f t="array" ref="ER119">IFERROR(INDEX($AI$3:$AI$130,MATCH(1,($AP$3:$AP$130=$AR119&amp;$AQ119)*($AH$3:$AH$130=ER$3),0),0),"")</f>
        <v/>
      </c>
      <c r="ES119" s="159" t="str">
        <f t="array" ref="ES119">IFERROR(INDEX($AG$3:$AG$130,MATCH(1,($AP$3:$AP$130=$AR119&amp;$AQ119)*($AH$3:$AH$130=ES$3),0),0),"")</f>
        <v/>
      </c>
      <c r="ET119" s="157" t="str">
        <f t="array" ref="ET119">IFERROR(INDEX($AJ$3:$AJ$130,MATCH(1,($AP$3:$AP$130=$AR119&amp;$AQ119)*($AH$3:$AH$130=ET$3),0),0),"")</f>
        <v/>
      </c>
      <c r="EU119" s="157" t="str">
        <f t="array" ref="EU119">IFERROR(INDEX($AK$3:$AK$130,MATCH(1,($AP$3:$AP$130=$AR119&amp;$AQ119)*($AH$3:$AH$130=EU$3),0),0),"")</f>
        <v/>
      </c>
      <c r="EV119" s="157" t="str">
        <f t="array" ref="EV119">IFERROR(INDEX($AI$3:$AI$130,MATCH(1,($AP$3:$AP$130=$AR119&amp;$AQ119)*($AH$3:$AH$130=EV$3),0),0),"")</f>
        <v/>
      </c>
      <c r="EW119" s="159" t="str">
        <f t="array" ref="EW119">IFERROR(INDEX($AG$3:$AG$130,MATCH(1,($AP$3:$AP$130=$AR119&amp;$AQ119)*($AH$3:$AH$130=EW$3),0),0),"")</f>
        <v/>
      </c>
      <c r="EX119" s="157" t="str">
        <f t="array" ref="EX119">IFERROR(INDEX($AJ$3:$AJ$130,MATCH(1,($AP$3:$AP$130=$AR119&amp;$AQ119)*($AH$3:$AH$130=EX$3),0),0),"")</f>
        <v/>
      </c>
      <c r="EY119" s="157" t="str">
        <f t="array" ref="EY119">IFERROR(INDEX($AK$3:$AK$130,MATCH(1,($AP$3:$AP$130=$AR119&amp;$AQ119)*($AH$3:$AH$130=EY$3),0),0),"")</f>
        <v/>
      </c>
      <c r="EZ119" s="157" t="str">
        <f t="array" ref="EZ119">IFERROR(INDEX($AI$3:$AI$130,MATCH(1,($AP$3:$AP$130=$AR119&amp;$AQ119)*($AH$3:$AH$130=EZ$3),0),0),"")</f>
        <v/>
      </c>
      <c r="FA119" s="159" t="str">
        <f t="array" ref="FA119">IFERROR(INDEX($AG$3:$AG$130,MATCH(1,($AP$3:$AP$130=$AR119&amp;$AQ119)*($AH$3:$AH$130=FA$3),0),0),"")</f>
        <v/>
      </c>
      <c r="FB119" s="157" t="str">
        <f t="array" ref="FB119">IFERROR(INDEX($AJ$3:$AJ$130,MATCH(1,($AP$3:$AP$130=$AR119&amp;$AQ119)*($AH$3:$AH$130=FB$3),0),0),"")</f>
        <v/>
      </c>
      <c r="FC119" s="157" t="str">
        <f t="array" ref="FC119">IFERROR(INDEX($AK$3:$AK$130,MATCH(1,($AP$3:$AP$130=$AR119&amp;$AQ119)*($AH$3:$AH$130=FC$3),0),0),"")</f>
        <v/>
      </c>
      <c r="FD119" s="157" t="str">
        <f t="array" ref="FD119">IFERROR(INDEX($AI$3:$AI$130,MATCH(1,($AP$3:$AP$130=$AR119&amp;$AQ119)*($AH$3:$AH$130=FD$3),0),0),"")</f>
        <v/>
      </c>
      <c r="FE119" s="159" t="str">
        <f t="array" ref="FE119">IFERROR(INDEX($AG$3:$AG$130,MATCH(1,($AP$3:$AP$130=$AR119&amp;$AQ119)*($AH$3:$AH$130=FE$3),0),0),"")</f>
        <v/>
      </c>
      <c r="FF119" s="157" t="str">
        <f t="array" ref="FF119">IFERROR(INDEX($AJ$3:$AJ$130,MATCH(1,($AP$3:$AP$130=$AR119&amp;$AQ119)*($AH$3:$AH$130=FF$3),0),0),"")</f>
        <v/>
      </c>
      <c r="FG119" s="157" t="str">
        <f t="array" ref="FG119">IFERROR(INDEX($AK$3:$AK$130,MATCH(1,($AP$3:$AP$130=$AR119&amp;$AQ119)*($AH$3:$AH$130=FG$3),0),0),"")</f>
        <v/>
      </c>
    </row>
    <row r="120" spans="2:163" ht="13.8" x14ac:dyDescent="0.25">
      <c r="B120" s="155">
        <f>dummy1!O126</f>
        <v>118</v>
      </c>
      <c r="C120" s="156">
        <f>dummy1!P126</f>
        <v>42041</v>
      </c>
      <c r="D120" s="157">
        <f>dummy1!Q126</f>
        <v>0.87500000000000011</v>
      </c>
      <c r="E120" s="155" t="str">
        <f>dummy1!R126</f>
        <v>Court 6</v>
      </c>
      <c r="AE120" s="156"/>
      <c r="AF120" s="156"/>
      <c r="AG120" s="155" t="str">
        <f t="shared" si="71"/>
        <v/>
      </c>
      <c r="AH120" s="155" t="str">
        <f t="shared" si="72"/>
        <v/>
      </c>
      <c r="AI120" s="155" t="str">
        <f t="shared" si="73"/>
        <v/>
      </c>
      <c r="AJ120" s="155" t="str">
        <f t="shared" si="74"/>
        <v/>
      </c>
      <c r="AK120" s="155" t="str">
        <f t="shared" si="75"/>
        <v/>
      </c>
      <c r="AL120" s="154">
        <f>IF(dummy1!B127=dummy1!B126,IF(dummy1!C127&gt;1,AL119,AL119+1),1)</f>
        <v>4</v>
      </c>
      <c r="AP120" s="155" t="str">
        <f t="shared" si="76"/>
        <v>4Court 6</v>
      </c>
      <c r="AQ120" s="155" t="str">
        <f t="shared" si="92"/>
        <v>Court 15</v>
      </c>
      <c r="AR120" s="155">
        <f t="shared" si="91"/>
        <v>4</v>
      </c>
      <c r="AS120" s="155">
        <f t="shared" ca="1" si="78"/>
        <v>15</v>
      </c>
      <c r="AT120" s="155">
        <f t="shared" ca="1" si="79"/>
        <v>0</v>
      </c>
      <c r="AU120" s="155">
        <f t="shared" ca="1" si="80"/>
        <v>0</v>
      </c>
      <c r="AV120" s="155">
        <f t="shared" ca="1" si="81"/>
        <v>0</v>
      </c>
      <c r="AW120" s="155">
        <f t="shared" ca="1" si="82"/>
        <v>0</v>
      </c>
      <c r="AX120" s="155">
        <f t="shared" ca="1" si="83"/>
        <v>0</v>
      </c>
      <c r="AY120" s="155">
        <f t="shared" ca="1" si="84"/>
        <v>0</v>
      </c>
      <c r="AZ120" s="157" t="str">
        <f t="array" aca="1" ref="AZ120" ca="1">IFERROR(INDEX($K$3:$K$18,MATCH(1,($AM$3:$AM$18=$AR120&amp;$AQ120)*($J$3:$J$18=AZ$3),0),0),"")</f>
        <v/>
      </c>
      <c r="BA120" s="159" t="str">
        <f t="array" aca="1" ref="BA120" ca="1">IFERROR(INDEX($I$3:$I$18,MATCH(1,($AM$3:$AM$18=$AR120&amp;$AQ120)*($J$3:$J$18=BA$3),0),0),"")</f>
        <v/>
      </c>
      <c r="BB120" s="157" t="str">
        <f t="array" aca="1" ref="BB120" ca="1">IFERROR(INDEX($L$3:$L$18,MATCH(1,($AM$3:$AM$18=$AR120&amp;$AQ120)*($J$3:$J$18=BB$3),0),0),"")</f>
        <v/>
      </c>
      <c r="BC120" s="157" t="str">
        <f t="array" aca="1" ref="BC120" ca="1">IFERROR(INDEX($M$3:$M$18,MATCH(1,($AM$3:$AM$18=$AR120&amp;$AQ120)*($J$3:$J$18=BC$3),0),0),"")</f>
        <v/>
      </c>
      <c r="BD120" s="157" t="str">
        <f t="array" aca="1" ref="BD120" ca="1">IFERROR(INDEX($K$3:$K$18,MATCH(1,($AM$3:$AM$18=$AR120&amp;$AQ120)*($J$3:$J$18=BD$3),0),0),"")</f>
        <v/>
      </c>
      <c r="BE120" s="159" t="str">
        <f t="array" aca="1" ref="BE120" ca="1">IFERROR(INDEX($I$3:$I$18,MATCH(1,($AM$3:$AM$18=$AR120&amp;$AQ120)*($J$3:$J$18=BE$3),0),0),"")</f>
        <v/>
      </c>
      <c r="BF120" s="157" t="str">
        <f t="array" aca="1" ref="BF120" ca="1">IFERROR(INDEX($L$3:$L$18,MATCH(1,($AM$3:$AM$18=$AR120&amp;$AQ120)*($J$3:$J$18=BF$3),0),0),"")</f>
        <v/>
      </c>
      <c r="BG120" s="157" t="str">
        <f t="array" aca="1" ref="BG120" ca="1">IFERROR(INDEX($M$3:$M$18,MATCH(1,($AM$3:$AM$18=$AR120&amp;$AQ120)*($J$3:$J$18=BG$3),0),0),"")</f>
        <v/>
      </c>
      <c r="BH120" s="157" t="str">
        <f t="array" aca="1" ref="BH120" ca="1">IFERROR(INDEX($K$3:$K$18,MATCH(1,($AM$3:$AM$18=$AR120&amp;$AQ120)*($J$3:$J$18=BH$3),0),0),"")</f>
        <v/>
      </c>
      <c r="BI120" s="159" t="str">
        <f t="array" aca="1" ref="BI120" ca="1">IFERROR(INDEX($I$3:$I$18,MATCH(1,($AM$3:$AM$18=$AR120&amp;$AQ120)*($J$3:$J$18=BI$3),0),0),"")</f>
        <v/>
      </c>
      <c r="BJ120" s="157" t="str">
        <f t="array" aca="1" ref="BJ120" ca="1">IFERROR(INDEX($L$3:$L$18,MATCH(1,($AM$3:$AM$18=$AR120&amp;$AQ120)*($J$3:$J$18=BJ$3),0),0),"")</f>
        <v/>
      </c>
      <c r="BK120" s="157" t="str">
        <f t="array" aca="1" ref="BK120" ca="1">IFERROR(INDEX($M$3:$M$18,MATCH(1,($AM$3:$AM$18=$AR120&amp;$AQ120)*($J$3:$J$18=BK$3),0),0),"")</f>
        <v/>
      </c>
      <c r="BL120" s="157" t="str">
        <f t="array" aca="1" ref="BL120" ca="1">IFERROR(INDEX($K$3:$K$18,MATCH(1,($AM$3:$AM$18=$AR120&amp;$AQ120)*($J$3:$J$18=BL$3),0),0),"")</f>
        <v/>
      </c>
      <c r="BM120" s="159" t="str">
        <f t="array" aca="1" ref="BM120" ca="1">IFERROR(INDEX($I$3:$I$18,MATCH(1,($AM$3:$AM$18=$AR120&amp;$AQ120)*($J$3:$J$18=BM$3),0),0),"")</f>
        <v/>
      </c>
      <c r="BN120" s="157" t="str">
        <f t="array" aca="1" ref="BN120" ca="1">IFERROR(INDEX($L$3:$L$18,MATCH(1,($AM$3:$AM$18=$AR120&amp;$AQ120)*($J$3:$J$18=BN$3),0),0),"")</f>
        <v/>
      </c>
      <c r="BO120" s="157" t="str">
        <f t="array" aca="1" ref="BO120" ca="1">IFERROR(INDEX($M$3:$M$18,MATCH(1,($AM$3:$AM$18=$AR120&amp;$AQ120)*($J$3:$J$18=BO$3),0),0),"")</f>
        <v/>
      </c>
      <c r="BP120" s="157" t="str">
        <f t="array" aca="1" ref="BP120" ca="1">IFERROR(INDEX($K$3:$K$18,MATCH(1,($AM$3:$AM$18=$AR120&amp;$AQ120)*($J$3:$J$18=BP$3),0),0),"")</f>
        <v/>
      </c>
      <c r="BQ120" s="159" t="str">
        <f t="array" aca="1" ref="BQ120" ca="1">IFERROR(INDEX($I$3:$I$18,MATCH(1,($AM$3:$AM$18=$AR120&amp;$AQ120)*($J$3:$J$18=BQ$3),0),0),"")</f>
        <v/>
      </c>
      <c r="BR120" s="157" t="str">
        <f t="array" aca="1" ref="BR120" ca="1">IFERROR(INDEX($L$3:$L$18,MATCH(1,($AM$3:$AM$18=$AR120&amp;$AQ120)*($J$3:$J$18=BR$3),0),0),"")</f>
        <v/>
      </c>
      <c r="BS120" s="157" t="str">
        <f t="array" aca="1" ref="BS120" ca="1">IFERROR(INDEX($M$3:$M$18,MATCH(1,($AM$3:$AM$18=$AR120&amp;$AQ120)*($J$3:$J$18=BS$3),0),0),"")</f>
        <v/>
      </c>
      <c r="BT120" s="157" t="str">
        <f t="array" aca="1" ref="BT120" ca="1">IFERROR(INDEX($K$3:$K$18,MATCH(1,($AM$3:$AM$18=$AR120&amp;$AQ120)*($J$3:$J$18=BT$3),0),0),"")</f>
        <v/>
      </c>
      <c r="BU120" s="159" t="str">
        <f t="array" aca="1" ref="BU120" ca="1">IFERROR(INDEX($I$3:$I$18,MATCH(1,($AM$3:$AM$18=$AR120&amp;$AQ120)*($J$3:$J$18=BU$3),0),0),"")</f>
        <v/>
      </c>
      <c r="BV120" s="157" t="str">
        <f t="array" aca="1" ref="BV120" ca="1">IFERROR(INDEX($L$3:$L$18,MATCH(1,($AM$3:$AM$18=$AR120&amp;$AQ120)*($J$3:$J$18=BV$3),0),0),"")</f>
        <v/>
      </c>
      <c r="BW120" s="157" t="str">
        <f t="array" aca="1" ref="BW120" ca="1">IFERROR(INDEX($M$3:$M$18,MATCH(1,($AM$3:$AM$18=$AR120&amp;$AQ120)*($J$3:$J$18=BW$3),0),0),"")</f>
        <v/>
      </c>
      <c r="BX120" s="157" t="str">
        <f t="array" aca="1" ref="BX120" ca="1">IFERROR(INDEX($K$3:$K$18,MATCH(1,($AM$3:$AM$18=$AR120&amp;$AQ120)*($J$3:$J$18=BX$3),0),0),"")</f>
        <v/>
      </c>
      <c r="BY120" s="159" t="str">
        <f t="array" aca="1" ref="BY120" ca="1">IFERROR(INDEX($I$3:$I$18,MATCH(1,($AM$3:$AM$18=$AR120&amp;$AQ120)*($J$3:$J$18=BY$3),0),0),"")</f>
        <v/>
      </c>
      <c r="BZ120" s="157" t="str">
        <f t="array" aca="1" ref="BZ120" ca="1">IFERROR(INDEX($L$3:$L$18,MATCH(1,($AM$3:$AM$18=$AR120&amp;$AQ120)*($J$3:$J$18=BZ$3),0),0),"")</f>
        <v/>
      </c>
      <c r="CA120" s="157" t="str">
        <f t="array" aca="1" ref="CA120" ca="1">IFERROR(INDEX($M$3:$M$18,MATCH(1,($AM$3:$AM$18=$AR120&amp;$AQ120)*($J$3:$J$18=CA$3),0),0),"")</f>
        <v/>
      </c>
      <c r="CB120" s="157" t="str">
        <f t="array" ref="CB120">IFERROR(INDEX($S$3:$S$34,MATCH(1,($AN$3:$AN$34=$AR120&amp;$AQ120)*($R$3:$R$34=CB$3),0),0),"")</f>
        <v/>
      </c>
      <c r="CC120" s="159" t="str">
        <f t="array" ref="CC120">IFERROR(INDEX($Q$3:$Q$34,MATCH(1,($AN$3:$AN$34=$AR120&amp;$AQ120)*($R$3:$R$34=CC$3),0),0),"")</f>
        <v/>
      </c>
      <c r="CD120" s="157" t="str">
        <f t="array" ref="CD120">IFERROR(INDEX($T$3:$T$34,MATCH(1,($AN$3:$AN$34=$AR120&amp;$AQ120)*($R$3:$R$34=CD$3),0),0),"")</f>
        <v/>
      </c>
      <c r="CE120" s="157" t="str">
        <f t="array" ref="CE120">IFERROR(INDEX($U$3:$U$34,MATCH(1,($AN$3:$AN$34=$AR120&amp;$AQ120)*($R$3:$R$34=CE$3),0),0),"")</f>
        <v/>
      </c>
      <c r="CF120" s="157" t="str">
        <f t="array" ref="CF120">IFERROR(INDEX($S$3:$S$34,MATCH(1,($AN$3:$AN$34=$AR120&amp;$AQ120)*($R$3:$R$34=CF$3),0),0),"")</f>
        <v/>
      </c>
      <c r="CG120" s="159" t="str">
        <f t="array" ref="CG120">IFERROR(INDEX($Q$3:$Q$34,MATCH(1,($AN$3:$AN$34=$AR120&amp;$AQ120)*($R$3:$R$34=CG$3),0),0),"")</f>
        <v/>
      </c>
      <c r="CH120" s="157" t="str">
        <f t="array" ref="CH120">IFERROR(INDEX($T$3:$T$34,MATCH(1,($AN$3:$AN$34=$AR120&amp;$AQ120)*($R$3:$R$34=CH$3),0),0),"")</f>
        <v/>
      </c>
      <c r="CI120" s="157" t="str">
        <f t="array" ref="CI120">IFERROR(INDEX($U$3:$U$34,MATCH(1,($AN$3:$AN$34=$AR120&amp;$AQ120)*($R$3:$R$34=CI$3),0),0),"")</f>
        <v/>
      </c>
      <c r="CJ120" s="157" t="str">
        <f t="array" ref="CJ120">IFERROR(INDEX($S$3:$S$34,MATCH(1,($AN$3:$AN$34=$AR120&amp;$AQ120)*($R$3:$R$34=CJ$3),0),0),"")</f>
        <v/>
      </c>
      <c r="CK120" s="159" t="str">
        <f t="array" ref="CK120">IFERROR(INDEX($Q$3:$Q$34,MATCH(1,($AN$3:$AN$34=$AR120&amp;$AQ120)*($R$3:$R$34=CK$3),0),0),"")</f>
        <v/>
      </c>
      <c r="CL120" s="157" t="str">
        <f t="array" ref="CL120">IFERROR(INDEX($T$3:$T$34,MATCH(1,($AN$3:$AN$34=$AR120&amp;$AQ120)*($R$3:$R$34=CL$3),0),0),"")</f>
        <v/>
      </c>
      <c r="CM120" s="157" t="str">
        <f t="array" ref="CM120">IFERROR(INDEX($U$3:$U$34,MATCH(1,($AN$3:$AN$34=$AR120&amp;$AQ120)*($R$3:$R$34=CM$3),0),0),"")</f>
        <v/>
      </c>
      <c r="CN120" s="157" t="str">
        <f t="array" ref="CN120">IFERROR(INDEX($S$3:$S$34,MATCH(1,($AN$3:$AN$34=$AR120&amp;$AQ120)*($R$3:$R$34=CN$3),0),0),"")</f>
        <v/>
      </c>
      <c r="CO120" s="159" t="str">
        <f t="array" ref="CO120">IFERROR(INDEX($Q$3:$Q$34,MATCH(1,($AN$3:$AN$34=$AR120&amp;$AQ120)*($R$3:$R$34=CO$3),0),0),"")</f>
        <v/>
      </c>
      <c r="CP120" s="157" t="str">
        <f t="array" ref="CP120">IFERROR(INDEX($T$3:$T$34,MATCH(1,($AN$3:$AN$34=$AR120&amp;$AQ120)*($R$3:$R$34=CP$3),0),0),"")</f>
        <v/>
      </c>
      <c r="CQ120" s="157" t="str">
        <f t="array" ref="CQ120">IFERROR(INDEX($U$3:$U$34,MATCH(1,($AN$3:$AN$34=$AR120&amp;$AQ120)*($R$3:$R$34=CQ$3),0),0),"")</f>
        <v/>
      </c>
      <c r="CR120" s="157" t="str">
        <f t="array" ref="CR120">IFERROR(INDEX($S$3:$S$34,MATCH(1,($AN$3:$AN$34=$AR120&amp;$AQ120)*($R$3:$R$34=CR$3),0),0),"")</f>
        <v/>
      </c>
      <c r="CS120" s="159" t="str">
        <f t="array" ref="CS120">IFERROR(INDEX($Q$3:$Q$34,MATCH(1,($AN$3:$AN$34=$AR120&amp;$AQ120)*($R$3:$R$34=CS$3),0),0),"")</f>
        <v/>
      </c>
      <c r="CT120" s="157" t="str">
        <f t="array" ref="CT120">IFERROR(INDEX($T$3:$T$34,MATCH(1,($AN$3:$AN$34=$AR120&amp;$AQ120)*($R$3:$R$34=CT$3),0),0),"")</f>
        <v/>
      </c>
      <c r="CU120" s="157" t="str">
        <f t="array" ref="CU120">IFERROR(INDEX($U$3:$U$34,MATCH(1,($AN$3:$AN$34=$AR120&amp;$AQ120)*($R$3:$R$34=CU$3),0),0),"")</f>
        <v/>
      </c>
      <c r="CV120" s="157" t="str">
        <f t="array" ref="CV120">IFERROR(INDEX($S$3:$S$34,MATCH(1,($AN$3:$AN$34=$AR120&amp;$AQ120)*($R$3:$R$34=CV$3),0),0),"")</f>
        <v/>
      </c>
      <c r="CW120" s="159" t="str">
        <f t="array" ref="CW120">IFERROR(INDEX($Q$3:$Q$34,MATCH(1,($AN$3:$AN$34=$AR120&amp;$AQ120)*($R$3:$R$34=CW$3),0),0),"")</f>
        <v/>
      </c>
      <c r="CX120" s="157" t="str">
        <f t="array" ref="CX120">IFERROR(INDEX($T$3:$T$34,MATCH(1,($AN$3:$AN$34=$AR120&amp;$AQ120)*($R$3:$R$34=CX$3),0),0),"")</f>
        <v/>
      </c>
      <c r="CY120" s="157" t="str">
        <f t="array" ref="CY120">IFERROR(INDEX($U$3:$U$34,MATCH(1,($AN$3:$AN$34=$AR120&amp;$AQ120)*($R$3:$R$34=CY$3),0),0),"")</f>
        <v/>
      </c>
      <c r="CZ120" s="157" t="str">
        <f t="array" ref="CZ120">IFERROR(INDEX($S$3:$S$34,MATCH(1,($AN$3:$AN$34=$AR120&amp;$AQ120)*($R$3:$R$34=CZ$3),0),0),"")</f>
        <v/>
      </c>
      <c r="DA120" s="159" t="str">
        <f t="array" ref="DA120">IFERROR(INDEX($Q$3:$Q$34,MATCH(1,($AN$3:$AN$34=$AR120&amp;$AQ120)*($R$3:$R$34=DA$3),0),0),"")</f>
        <v/>
      </c>
      <c r="DB120" s="157" t="str">
        <f t="array" ref="DB120">IFERROR(INDEX($T$3:$T$34,MATCH(1,($AN$3:$AN$34=$AR120&amp;$AQ120)*($R$3:$R$34=DB$3),0),0),"")</f>
        <v/>
      </c>
      <c r="DC120" s="157" t="str">
        <f t="array" ref="DC120">IFERROR(INDEX($U$3:$U$34,MATCH(1,($AN$3:$AN$34=$AR120&amp;$AQ120)*($R$3:$R$34=DC$3),0),0),"")</f>
        <v/>
      </c>
      <c r="DD120" s="157" t="str">
        <f t="array" ref="DD120">IFERROR(INDEX($AA$3:$AA$66,MATCH(1,($AO$3:$AO$66=$AR120&amp;$AQ120)*($Z$3:$Z$66=DD$3),0),0),"")</f>
        <v/>
      </c>
      <c r="DE120" s="159" t="str">
        <f t="array" ref="DE120">IFERROR(INDEX($Y$3:$Y$66,MATCH(1,($AO$3:$AO$66=$AR120&amp;$AQ120)*($Z$3:$Z$66=DE$3),0),0),"")</f>
        <v/>
      </c>
      <c r="DF120" s="157" t="str">
        <f t="array" ref="DF120">IFERROR(INDEX($AB$3:$AB$66,MATCH(1,($AO$3:$AO$66=$AR120&amp;$AQ120)*($Z$3:$Z$66=DF$3),0),0),"")</f>
        <v/>
      </c>
      <c r="DG120" s="157" t="str">
        <f t="array" ref="DG120">IFERROR(INDEX($AC$3:$AC$66,MATCH(1,($AO$3:$AO$66=$AR120&amp;$AQ120)*($Z$3:$Z$66=DG$3),0),0),"")</f>
        <v/>
      </c>
      <c r="DH120" s="157" t="str">
        <f t="array" ref="DH120">IFERROR(INDEX($AA$3:$AA$66,MATCH(1,($AO$3:$AO$66=$AR120&amp;$AQ120)*($Z$3:$Z$66=DH$3),0),0),"")</f>
        <v/>
      </c>
      <c r="DI120" s="159" t="str">
        <f t="array" ref="DI120">IFERROR(INDEX($Y$3:$Y$66,MATCH(1,($AO$3:$AO$66=$AR120&amp;$AQ120)*($Z$3:$Z$66=DI$3),0),0),"")</f>
        <v/>
      </c>
      <c r="DJ120" s="157" t="str">
        <f t="array" ref="DJ120">IFERROR(INDEX($AB$3:$AB$66,MATCH(1,($AO$3:$AO$66=$AR120&amp;$AQ120)*($Z$3:$Z$66=DJ$3),0),0),"")</f>
        <v/>
      </c>
      <c r="DK120" s="157" t="str">
        <f t="array" ref="DK120">IFERROR(INDEX($AC$3:$AC$66,MATCH(1,($AO$3:$AO$66=$AR120&amp;$AQ120)*($Z$3:$Z$66=DK$3),0),0),"")</f>
        <v/>
      </c>
      <c r="DL120" s="157" t="str">
        <f t="array" ref="DL120">IFERROR(INDEX($AA$3:$AA$66,MATCH(1,($AO$3:$AO$66=$AR120&amp;$AQ120)*($Z$3:$Z$66=DL$3),0),0),"")</f>
        <v/>
      </c>
      <c r="DM120" s="159" t="str">
        <f t="array" ref="DM120">IFERROR(INDEX($Y$3:$Y$66,MATCH(1,($AO$3:$AO$66=$AR120&amp;$AQ120)*($Z$3:$Z$66=DM$3),0),0),"")</f>
        <v/>
      </c>
      <c r="DN120" s="157" t="str">
        <f t="array" ref="DN120">IFERROR(INDEX($AB$3:$AB$66,MATCH(1,($AO$3:$AO$66=$AR120&amp;$AQ120)*($Z$3:$Z$66=DN$3),0),0),"")</f>
        <v/>
      </c>
      <c r="DO120" s="157" t="str">
        <f t="array" ref="DO120">IFERROR(INDEX($AC$3:$AC$66,MATCH(1,($AO$3:$AO$66=$AR120&amp;$AQ120)*($Z$3:$Z$66=DO$3),0),0),"")</f>
        <v/>
      </c>
      <c r="DP120" s="157" t="str">
        <f t="array" ref="DP120">IFERROR(INDEX($AA$3:$AA$66,MATCH(1,($AO$3:$AO$66=$AR120&amp;$AQ120)*($Z$3:$Z$66=DP$3),0),0),"")</f>
        <v/>
      </c>
      <c r="DQ120" s="159" t="str">
        <f t="array" ref="DQ120">IFERROR(INDEX($Y$3:$Y$66,MATCH(1,($AO$3:$AO$66=$AR120&amp;$AQ120)*($Z$3:$Z$66=DQ$3),0),0),"")</f>
        <v/>
      </c>
      <c r="DR120" s="157" t="str">
        <f t="array" ref="DR120">IFERROR(INDEX($AB$3:$AB$66,MATCH(1,($AO$3:$AO$66=$AR120&amp;$AQ120)*($Z$3:$Z$66=DR$3),0),0),"")</f>
        <v/>
      </c>
      <c r="DS120" s="157" t="str">
        <f t="array" ref="DS120">IFERROR(INDEX($AC$3:$AC$66,MATCH(1,($AO$3:$AO$66=$AR120&amp;$AQ120)*($Z$3:$Z$66=DS$3),0),0),"")</f>
        <v/>
      </c>
      <c r="DT120" s="157" t="str">
        <f t="array" ref="DT120">IFERROR(INDEX($AA$3:$AA$66,MATCH(1,($AO$3:$AO$66=$AR120&amp;$AQ120)*($Z$3:$Z$66=DT$3),0),0),"")</f>
        <v/>
      </c>
      <c r="DU120" s="159" t="str">
        <f t="array" ref="DU120">IFERROR(INDEX($Y$3:$Y$66,MATCH(1,($AO$3:$AO$66=$AR120&amp;$AQ120)*($Z$3:$Z$66=DU$3),0),0),"")</f>
        <v/>
      </c>
      <c r="DV120" s="157" t="str">
        <f t="array" ref="DV120">IFERROR(INDEX($AB$3:$AB$66,MATCH(1,($AO$3:$AO$66=$AR120&amp;$AQ120)*($Z$3:$Z$66=DV$3),0),0),"")</f>
        <v/>
      </c>
      <c r="DW120" s="157" t="str">
        <f t="array" ref="DW120">IFERROR(INDEX($AC$3:$AC$66,MATCH(1,($AO$3:$AO$66=$AR120&amp;$AQ120)*($Z$3:$Z$66=DW$3),0),0),"")</f>
        <v/>
      </c>
      <c r="DX120" s="157" t="str">
        <f t="array" ref="DX120">IFERROR(INDEX($AA$3:$AA$66,MATCH(1,($AO$3:$AO$66=$AR120&amp;$AQ120)*($Z$3:$Z$66=DX$3),0),0),"")</f>
        <v/>
      </c>
      <c r="DY120" s="159" t="str">
        <f t="array" ref="DY120">IFERROR(INDEX($Y$3:$Y$66,MATCH(1,($AO$3:$AO$66=$AR120&amp;$AQ120)*($Z$3:$Z$66=DY$3),0),0),"")</f>
        <v/>
      </c>
      <c r="DZ120" s="157" t="str">
        <f t="array" ref="DZ120">IFERROR(INDEX($AB$3:$AB$66,MATCH(1,($AO$3:$AO$66=$AR120&amp;$AQ120)*($Z$3:$Z$66=DZ$3),0),0),"")</f>
        <v/>
      </c>
      <c r="EA120" s="157" t="str">
        <f t="array" ref="EA120">IFERROR(INDEX($AC$3:$AC$66,MATCH(1,($AO$3:$AO$66=$AR120&amp;$AQ120)*($Z$3:$Z$66=EA$3),0),0),"")</f>
        <v/>
      </c>
      <c r="EB120" s="157" t="str">
        <f t="array" ref="EB120">IFERROR(INDEX($AA$3:$AA$66,MATCH(1,($AO$3:$AO$66=$AR120&amp;$AQ120)*($Z$3:$Z$66=EB$3),0),0),"")</f>
        <v/>
      </c>
      <c r="EC120" s="159" t="str">
        <f t="array" ref="EC120">IFERROR(INDEX($Y$3:$Y$66,MATCH(1,($AO$3:$AO$66=$AR120&amp;$AQ120)*($Z$3:$Z$66=EC$3),0),0),"")</f>
        <v/>
      </c>
      <c r="ED120" s="157" t="str">
        <f t="array" ref="ED120">IFERROR(INDEX($AB$3:$AB$66,MATCH(1,($AO$3:$AO$66=$AR120&amp;$AQ120)*($Z$3:$Z$66=ED$3),0),0),"")</f>
        <v/>
      </c>
      <c r="EE120" s="157" t="str">
        <f t="array" ref="EE120">IFERROR(INDEX($AC$3:$AC$66,MATCH(1,($AO$3:$AO$66=$AR120&amp;$AQ120)*($Z$3:$Z$66=EE$3),0),0),"")</f>
        <v/>
      </c>
      <c r="EF120" s="157" t="str">
        <f t="array" ref="EF120">IFERROR(INDEX($AI$3:$AI$130,MATCH(1,($AP$3:$AP$130=$AR120&amp;$AQ120)*($AH$3:$AH$130=EF$3),0),0),"")</f>
        <v/>
      </c>
      <c r="EG120" s="159" t="str">
        <f t="array" ref="EG120">IFERROR(INDEX($AG$3:$AG$130,MATCH(1,($AP$3:$AP$130=$AR120&amp;$AQ120)*($AH$3:$AH$130=EG$3),0),0),"")</f>
        <v/>
      </c>
      <c r="EH120" s="157" t="str">
        <f t="array" ref="EH120">IFERROR(INDEX($AJ$3:$AJ$130,MATCH(1,($AP$3:$AP$130=$AR120&amp;$AQ120)*($AH$3:$AH$130=EH$3),0),0),"")</f>
        <v/>
      </c>
      <c r="EI120" s="157" t="str">
        <f t="array" ref="EI120">IFERROR(INDEX($AK$3:$AK$130,MATCH(1,($AP$3:$AP$130=$AR120&amp;$AQ120)*($AH$3:$AH$130=EI$3),0),0),"")</f>
        <v/>
      </c>
      <c r="EJ120" s="157" t="str">
        <f t="array" ref="EJ120">IFERROR(INDEX($AI$3:$AI$130,MATCH(1,($AP$3:$AP$130=$AR120&amp;$AQ120)*($AH$3:$AH$130=EJ$3),0),0),"")</f>
        <v/>
      </c>
      <c r="EK120" s="159" t="str">
        <f t="array" ref="EK120">IFERROR(INDEX($AG$3:$AG$130,MATCH(1,($AP$3:$AP$130=$AR120&amp;$AQ120)*($AH$3:$AH$130=EK$3),0),0),"")</f>
        <v/>
      </c>
      <c r="EL120" s="157" t="str">
        <f t="array" ref="EL120">IFERROR(INDEX($AJ$3:$AJ$130,MATCH(1,($AP$3:$AP$130=$AR120&amp;$AQ120)*($AH$3:$AH$130=EL$3),0),0),"")</f>
        <v/>
      </c>
      <c r="EM120" s="157" t="str">
        <f t="array" ref="EM120">IFERROR(INDEX($AK$3:$AK$130,MATCH(1,($AP$3:$AP$130=$AR120&amp;$AQ120)*($AH$3:$AH$130=EM$3),0),0),"")</f>
        <v/>
      </c>
      <c r="EN120" s="157" t="str">
        <f t="array" ref="EN120">IFERROR(INDEX($AI$3:$AI$130,MATCH(1,($AP$3:$AP$130=$AR120&amp;$AQ120)*($AH$3:$AH$130=EN$3),0),0),"")</f>
        <v/>
      </c>
      <c r="EO120" s="159" t="str">
        <f t="array" ref="EO120">IFERROR(INDEX($AG$3:$AG$130,MATCH(1,($AP$3:$AP$130=$AR120&amp;$AQ120)*($AH$3:$AH$130=EO$3),0),0),"")</f>
        <v/>
      </c>
      <c r="EP120" s="157" t="str">
        <f t="array" ref="EP120">IFERROR(INDEX($AJ$3:$AJ$130,MATCH(1,($AP$3:$AP$130=$AR120&amp;$AQ120)*($AH$3:$AH$130=EP$3),0),0),"")</f>
        <v/>
      </c>
      <c r="EQ120" s="157" t="str">
        <f t="array" ref="EQ120">IFERROR(INDEX($AK$3:$AK$130,MATCH(1,($AP$3:$AP$130=$AR120&amp;$AQ120)*($AH$3:$AH$130=EQ$3),0),0),"")</f>
        <v/>
      </c>
      <c r="ER120" s="157" t="str">
        <f t="array" ref="ER120">IFERROR(INDEX($AI$3:$AI$130,MATCH(1,($AP$3:$AP$130=$AR120&amp;$AQ120)*($AH$3:$AH$130=ER$3),0),0),"")</f>
        <v/>
      </c>
      <c r="ES120" s="159" t="str">
        <f t="array" ref="ES120">IFERROR(INDEX($AG$3:$AG$130,MATCH(1,($AP$3:$AP$130=$AR120&amp;$AQ120)*($AH$3:$AH$130=ES$3),0),0),"")</f>
        <v/>
      </c>
      <c r="ET120" s="157" t="str">
        <f t="array" ref="ET120">IFERROR(INDEX($AJ$3:$AJ$130,MATCH(1,($AP$3:$AP$130=$AR120&amp;$AQ120)*($AH$3:$AH$130=ET$3),0),0),"")</f>
        <v/>
      </c>
      <c r="EU120" s="157" t="str">
        <f t="array" ref="EU120">IFERROR(INDEX($AK$3:$AK$130,MATCH(1,($AP$3:$AP$130=$AR120&amp;$AQ120)*($AH$3:$AH$130=EU$3),0),0),"")</f>
        <v/>
      </c>
      <c r="EV120" s="157" t="str">
        <f t="array" ref="EV120">IFERROR(INDEX($AI$3:$AI$130,MATCH(1,($AP$3:$AP$130=$AR120&amp;$AQ120)*($AH$3:$AH$130=EV$3),0),0),"")</f>
        <v/>
      </c>
      <c r="EW120" s="159" t="str">
        <f t="array" ref="EW120">IFERROR(INDEX($AG$3:$AG$130,MATCH(1,($AP$3:$AP$130=$AR120&amp;$AQ120)*($AH$3:$AH$130=EW$3),0),0),"")</f>
        <v/>
      </c>
      <c r="EX120" s="157" t="str">
        <f t="array" ref="EX120">IFERROR(INDEX($AJ$3:$AJ$130,MATCH(1,($AP$3:$AP$130=$AR120&amp;$AQ120)*($AH$3:$AH$130=EX$3),0),0),"")</f>
        <v/>
      </c>
      <c r="EY120" s="157" t="str">
        <f t="array" ref="EY120">IFERROR(INDEX($AK$3:$AK$130,MATCH(1,($AP$3:$AP$130=$AR120&amp;$AQ120)*($AH$3:$AH$130=EY$3),0),0),"")</f>
        <v/>
      </c>
      <c r="EZ120" s="157" t="str">
        <f t="array" ref="EZ120">IFERROR(INDEX($AI$3:$AI$130,MATCH(1,($AP$3:$AP$130=$AR120&amp;$AQ120)*($AH$3:$AH$130=EZ$3),0),0),"")</f>
        <v/>
      </c>
      <c r="FA120" s="159" t="str">
        <f t="array" ref="FA120">IFERROR(INDEX($AG$3:$AG$130,MATCH(1,($AP$3:$AP$130=$AR120&amp;$AQ120)*($AH$3:$AH$130=FA$3),0),0),"")</f>
        <v/>
      </c>
      <c r="FB120" s="157" t="str">
        <f t="array" ref="FB120">IFERROR(INDEX($AJ$3:$AJ$130,MATCH(1,($AP$3:$AP$130=$AR120&amp;$AQ120)*($AH$3:$AH$130=FB$3),0),0),"")</f>
        <v/>
      </c>
      <c r="FC120" s="157" t="str">
        <f t="array" ref="FC120">IFERROR(INDEX($AK$3:$AK$130,MATCH(1,($AP$3:$AP$130=$AR120&amp;$AQ120)*($AH$3:$AH$130=FC$3),0),0),"")</f>
        <v/>
      </c>
      <c r="FD120" s="157" t="str">
        <f t="array" ref="FD120">IFERROR(INDEX($AI$3:$AI$130,MATCH(1,($AP$3:$AP$130=$AR120&amp;$AQ120)*($AH$3:$AH$130=FD$3),0),0),"")</f>
        <v/>
      </c>
      <c r="FE120" s="159" t="str">
        <f t="array" ref="FE120">IFERROR(INDEX($AG$3:$AG$130,MATCH(1,($AP$3:$AP$130=$AR120&amp;$AQ120)*($AH$3:$AH$130=FE$3),0),0),"")</f>
        <v/>
      </c>
      <c r="FF120" s="157" t="str">
        <f t="array" ref="FF120">IFERROR(INDEX($AJ$3:$AJ$130,MATCH(1,($AP$3:$AP$130=$AR120&amp;$AQ120)*($AH$3:$AH$130=FF$3),0),0),"")</f>
        <v/>
      </c>
      <c r="FG120" s="157" t="str">
        <f t="array" ref="FG120">IFERROR(INDEX($AK$3:$AK$130,MATCH(1,($AP$3:$AP$130=$AR120&amp;$AQ120)*($AH$3:$AH$130=FG$3),0),0),"")</f>
        <v/>
      </c>
    </row>
    <row r="121" spans="2:163" ht="13.8" x14ac:dyDescent="0.25">
      <c r="B121" s="155">
        <f>dummy1!O127</f>
        <v>119</v>
      </c>
      <c r="C121" s="156">
        <f>dummy1!P127</f>
        <v>42041</v>
      </c>
      <c r="D121" s="157">
        <f>dummy1!Q127</f>
        <v>0.87500000000000011</v>
      </c>
      <c r="E121" s="155" t="str">
        <f>dummy1!R127</f>
        <v>Court 7</v>
      </c>
      <c r="AE121" s="156"/>
      <c r="AF121" s="156"/>
      <c r="AG121" s="155" t="str">
        <f t="shared" si="71"/>
        <v/>
      </c>
      <c r="AH121" s="155" t="str">
        <f t="shared" si="72"/>
        <v/>
      </c>
      <c r="AI121" s="155" t="str">
        <f t="shared" si="73"/>
        <v/>
      </c>
      <c r="AJ121" s="155" t="str">
        <f t="shared" si="74"/>
        <v/>
      </c>
      <c r="AK121" s="155" t="str">
        <f t="shared" si="75"/>
        <v/>
      </c>
      <c r="AL121" s="154">
        <f>IF(dummy1!B128=dummy1!B127,IF(dummy1!C128&gt;1,AL120,AL120+1),1)</f>
        <v>4</v>
      </c>
      <c r="AP121" s="155" t="str">
        <f t="shared" si="76"/>
        <v>4Court 7</v>
      </c>
      <c r="AQ121" s="155" t="str">
        <f t="shared" si="92"/>
        <v>Court 15</v>
      </c>
      <c r="AR121" s="155">
        <f t="shared" si="91"/>
        <v>5</v>
      </c>
      <c r="AS121" s="155">
        <f t="shared" ca="1" si="78"/>
        <v>15</v>
      </c>
      <c r="AT121" s="155">
        <f t="shared" ca="1" si="79"/>
        <v>0</v>
      </c>
      <c r="AU121" s="155">
        <f t="shared" ca="1" si="80"/>
        <v>0</v>
      </c>
      <c r="AV121" s="155">
        <f t="shared" ca="1" si="81"/>
        <v>0</v>
      </c>
      <c r="AW121" s="155">
        <f t="shared" ca="1" si="82"/>
        <v>0</v>
      </c>
      <c r="AX121" s="155">
        <f t="shared" ca="1" si="83"/>
        <v>0</v>
      </c>
      <c r="AY121" s="155">
        <f t="shared" ca="1" si="84"/>
        <v>0</v>
      </c>
      <c r="AZ121" s="157" t="str">
        <f t="array" aca="1" ref="AZ121" ca="1">IFERROR(INDEX($K$3:$K$18,MATCH(1,($AM$3:$AM$18=$AR121&amp;$AQ121)*($J$3:$J$18=AZ$3),0),0),"")</f>
        <v/>
      </c>
      <c r="BA121" s="159" t="str">
        <f t="array" aca="1" ref="BA121" ca="1">IFERROR(INDEX($I$3:$I$18,MATCH(1,($AM$3:$AM$18=$AR121&amp;$AQ121)*($J$3:$J$18=BA$3),0),0),"")</f>
        <v/>
      </c>
      <c r="BB121" s="157" t="str">
        <f t="array" aca="1" ref="BB121" ca="1">IFERROR(INDEX($L$3:$L$18,MATCH(1,($AM$3:$AM$18=$AR121&amp;$AQ121)*($J$3:$J$18=BB$3),0),0),"")</f>
        <v/>
      </c>
      <c r="BC121" s="157" t="str">
        <f t="array" aca="1" ref="BC121" ca="1">IFERROR(INDEX($M$3:$M$18,MATCH(1,($AM$3:$AM$18=$AR121&amp;$AQ121)*($J$3:$J$18=BC$3),0),0),"")</f>
        <v/>
      </c>
      <c r="BD121" s="157" t="str">
        <f t="array" aca="1" ref="BD121" ca="1">IFERROR(INDEX($K$3:$K$18,MATCH(1,($AM$3:$AM$18=$AR121&amp;$AQ121)*($J$3:$J$18=BD$3),0),0),"")</f>
        <v/>
      </c>
      <c r="BE121" s="159" t="str">
        <f t="array" aca="1" ref="BE121" ca="1">IFERROR(INDEX($I$3:$I$18,MATCH(1,($AM$3:$AM$18=$AR121&amp;$AQ121)*($J$3:$J$18=BE$3),0),0),"")</f>
        <v/>
      </c>
      <c r="BF121" s="157" t="str">
        <f t="array" aca="1" ref="BF121" ca="1">IFERROR(INDEX($L$3:$L$18,MATCH(1,($AM$3:$AM$18=$AR121&amp;$AQ121)*($J$3:$J$18=BF$3),0),0),"")</f>
        <v/>
      </c>
      <c r="BG121" s="157" t="str">
        <f t="array" aca="1" ref="BG121" ca="1">IFERROR(INDEX($M$3:$M$18,MATCH(1,($AM$3:$AM$18=$AR121&amp;$AQ121)*($J$3:$J$18=BG$3),0),0),"")</f>
        <v/>
      </c>
      <c r="BH121" s="157" t="str">
        <f t="array" aca="1" ref="BH121" ca="1">IFERROR(INDEX($K$3:$K$18,MATCH(1,($AM$3:$AM$18=$AR121&amp;$AQ121)*($J$3:$J$18=BH$3),0),0),"")</f>
        <v/>
      </c>
      <c r="BI121" s="159" t="str">
        <f t="array" aca="1" ref="BI121" ca="1">IFERROR(INDEX($I$3:$I$18,MATCH(1,($AM$3:$AM$18=$AR121&amp;$AQ121)*($J$3:$J$18=BI$3),0),0),"")</f>
        <v/>
      </c>
      <c r="BJ121" s="157" t="str">
        <f t="array" aca="1" ref="BJ121" ca="1">IFERROR(INDEX($L$3:$L$18,MATCH(1,($AM$3:$AM$18=$AR121&amp;$AQ121)*($J$3:$J$18=BJ$3),0),0),"")</f>
        <v/>
      </c>
      <c r="BK121" s="157" t="str">
        <f t="array" aca="1" ref="BK121" ca="1">IFERROR(INDEX($M$3:$M$18,MATCH(1,($AM$3:$AM$18=$AR121&amp;$AQ121)*($J$3:$J$18=BK$3),0),0),"")</f>
        <v/>
      </c>
      <c r="BL121" s="157" t="str">
        <f t="array" aca="1" ref="BL121" ca="1">IFERROR(INDEX($K$3:$K$18,MATCH(1,($AM$3:$AM$18=$AR121&amp;$AQ121)*($J$3:$J$18=BL$3),0),0),"")</f>
        <v/>
      </c>
      <c r="BM121" s="159" t="str">
        <f t="array" aca="1" ref="BM121" ca="1">IFERROR(INDEX($I$3:$I$18,MATCH(1,($AM$3:$AM$18=$AR121&amp;$AQ121)*($J$3:$J$18=BM$3),0),0),"")</f>
        <v/>
      </c>
      <c r="BN121" s="157" t="str">
        <f t="array" aca="1" ref="BN121" ca="1">IFERROR(INDEX($L$3:$L$18,MATCH(1,($AM$3:$AM$18=$AR121&amp;$AQ121)*($J$3:$J$18=BN$3),0),0),"")</f>
        <v/>
      </c>
      <c r="BO121" s="157" t="str">
        <f t="array" aca="1" ref="BO121" ca="1">IFERROR(INDEX($M$3:$M$18,MATCH(1,($AM$3:$AM$18=$AR121&amp;$AQ121)*($J$3:$J$18=BO$3),0),0),"")</f>
        <v/>
      </c>
      <c r="BP121" s="157" t="str">
        <f t="array" aca="1" ref="BP121" ca="1">IFERROR(INDEX($K$3:$K$18,MATCH(1,($AM$3:$AM$18=$AR121&amp;$AQ121)*($J$3:$J$18=BP$3),0),0),"")</f>
        <v/>
      </c>
      <c r="BQ121" s="159" t="str">
        <f t="array" aca="1" ref="BQ121" ca="1">IFERROR(INDEX($I$3:$I$18,MATCH(1,($AM$3:$AM$18=$AR121&amp;$AQ121)*($J$3:$J$18=BQ$3),0),0),"")</f>
        <v/>
      </c>
      <c r="BR121" s="157" t="str">
        <f t="array" aca="1" ref="BR121" ca="1">IFERROR(INDEX($L$3:$L$18,MATCH(1,($AM$3:$AM$18=$AR121&amp;$AQ121)*($J$3:$J$18=BR$3),0),0),"")</f>
        <v/>
      </c>
      <c r="BS121" s="157" t="str">
        <f t="array" aca="1" ref="BS121" ca="1">IFERROR(INDEX($M$3:$M$18,MATCH(1,($AM$3:$AM$18=$AR121&amp;$AQ121)*($J$3:$J$18=BS$3),0),0),"")</f>
        <v/>
      </c>
      <c r="BT121" s="157" t="str">
        <f t="array" aca="1" ref="BT121" ca="1">IFERROR(INDEX($K$3:$K$18,MATCH(1,($AM$3:$AM$18=$AR121&amp;$AQ121)*($J$3:$J$18=BT$3),0),0),"")</f>
        <v/>
      </c>
      <c r="BU121" s="159" t="str">
        <f t="array" aca="1" ref="BU121" ca="1">IFERROR(INDEX($I$3:$I$18,MATCH(1,($AM$3:$AM$18=$AR121&amp;$AQ121)*($J$3:$J$18=BU$3),0),0),"")</f>
        <v/>
      </c>
      <c r="BV121" s="157" t="str">
        <f t="array" aca="1" ref="BV121" ca="1">IFERROR(INDEX($L$3:$L$18,MATCH(1,($AM$3:$AM$18=$AR121&amp;$AQ121)*($J$3:$J$18=BV$3),0),0),"")</f>
        <v/>
      </c>
      <c r="BW121" s="157" t="str">
        <f t="array" aca="1" ref="BW121" ca="1">IFERROR(INDEX($M$3:$M$18,MATCH(1,($AM$3:$AM$18=$AR121&amp;$AQ121)*($J$3:$J$18=BW$3),0),0),"")</f>
        <v/>
      </c>
      <c r="BX121" s="157" t="str">
        <f t="array" aca="1" ref="BX121" ca="1">IFERROR(INDEX($K$3:$K$18,MATCH(1,($AM$3:$AM$18=$AR121&amp;$AQ121)*($J$3:$J$18=BX$3),0),0),"")</f>
        <v/>
      </c>
      <c r="BY121" s="159" t="str">
        <f t="array" aca="1" ref="BY121" ca="1">IFERROR(INDEX($I$3:$I$18,MATCH(1,($AM$3:$AM$18=$AR121&amp;$AQ121)*($J$3:$J$18=BY$3),0),0),"")</f>
        <v/>
      </c>
      <c r="BZ121" s="157" t="str">
        <f t="array" aca="1" ref="BZ121" ca="1">IFERROR(INDEX($L$3:$L$18,MATCH(1,($AM$3:$AM$18=$AR121&amp;$AQ121)*($J$3:$J$18=BZ$3),0),0),"")</f>
        <v/>
      </c>
      <c r="CA121" s="157" t="str">
        <f t="array" aca="1" ref="CA121" ca="1">IFERROR(INDEX($M$3:$M$18,MATCH(1,($AM$3:$AM$18=$AR121&amp;$AQ121)*($J$3:$J$18=CA$3),0),0),"")</f>
        <v/>
      </c>
      <c r="CB121" s="157" t="str">
        <f t="array" ref="CB121">IFERROR(INDEX($S$3:$S$34,MATCH(1,($AN$3:$AN$34=$AR121&amp;$AQ121)*($R$3:$R$34=CB$3),0),0),"")</f>
        <v/>
      </c>
      <c r="CC121" s="159" t="str">
        <f t="array" ref="CC121">IFERROR(INDEX($Q$3:$Q$34,MATCH(1,($AN$3:$AN$34=$AR121&amp;$AQ121)*($R$3:$R$34=CC$3),0),0),"")</f>
        <v/>
      </c>
      <c r="CD121" s="157" t="str">
        <f t="array" ref="CD121">IFERROR(INDEX($T$3:$T$34,MATCH(1,($AN$3:$AN$34=$AR121&amp;$AQ121)*($R$3:$R$34=CD$3),0),0),"")</f>
        <v/>
      </c>
      <c r="CE121" s="157" t="str">
        <f t="array" ref="CE121">IFERROR(INDEX($U$3:$U$34,MATCH(1,($AN$3:$AN$34=$AR121&amp;$AQ121)*($R$3:$R$34=CE$3),0),0),"")</f>
        <v/>
      </c>
      <c r="CF121" s="157" t="str">
        <f t="array" ref="CF121">IFERROR(INDEX($S$3:$S$34,MATCH(1,($AN$3:$AN$34=$AR121&amp;$AQ121)*($R$3:$R$34=CF$3),0),0),"")</f>
        <v/>
      </c>
      <c r="CG121" s="159" t="str">
        <f t="array" ref="CG121">IFERROR(INDEX($Q$3:$Q$34,MATCH(1,($AN$3:$AN$34=$AR121&amp;$AQ121)*($R$3:$R$34=CG$3),0),0),"")</f>
        <v/>
      </c>
      <c r="CH121" s="157" t="str">
        <f t="array" ref="CH121">IFERROR(INDEX($T$3:$T$34,MATCH(1,($AN$3:$AN$34=$AR121&amp;$AQ121)*($R$3:$R$34=CH$3),0),0),"")</f>
        <v/>
      </c>
      <c r="CI121" s="157" t="str">
        <f t="array" ref="CI121">IFERROR(INDEX($U$3:$U$34,MATCH(1,($AN$3:$AN$34=$AR121&amp;$AQ121)*($R$3:$R$34=CI$3),0),0),"")</f>
        <v/>
      </c>
      <c r="CJ121" s="157" t="str">
        <f t="array" ref="CJ121">IFERROR(INDEX($S$3:$S$34,MATCH(1,($AN$3:$AN$34=$AR121&amp;$AQ121)*($R$3:$R$34=CJ$3),0),0),"")</f>
        <v/>
      </c>
      <c r="CK121" s="159" t="str">
        <f t="array" ref="CK121">IFERROR(INDEX($Q$3:$Q$34,MATCH(1,($AN$3:$AN$34=$AR121&amp;$AQ121)*($R$3:$R$34=CK$3),0),0),"")</f>
        <v/>
      </c>
      <c r="CL121" s="157" t="str">
        <f t="array" ref="CL121">IFERROR(INDEX($T$3:$T$34,MATCH(1,($AN$3:$AN$34=$AR121&amp;$AQ121)*($R$3:$R$34=CL$3),0),0),"")</f>
        <v/>
      </c>
      <c r="CM121" s="157" t="str">
        <f t="array" ref="CM121">IFERROR(INDEX($U$3:$U$34,MATCH(1,($AN$3:$AN$34=$AR121&amp;$AQ121)*($R$3:$R$34=CM$3),0),0),"")</f>
        <v/>
      </c>
      <c r="CN121" s="157" t="str">
        <f t="array" ref="CN121">IFERROR(INDEX($S$3:$S$34,MATCH(1,($AN$3:$AN$34=$AR121&amp;$AQ121)*($R$3:$R$34=CN$3),0),0),"")</f>
        <v/>
      </c>
      <c r="CO121" s="159" t="str">
        <f t="array" ref="CO121">IFERROR(INDEX($Q$3:$Q$34,MATCH(1,($AN$3:$AN$34=$AR121&amp;$AQ121)*($R$3:$R$34=CO$3),0),0),"")</f>
        <v/>
      </c>
      <c r="CP121" s="157" t="str">
        <f t="array" ref="CP121">IFERROR(INDEX($T$3:$T$34,MATCH(1,($AN$3:$AN$34=$AR121&amp;$AQ121)*($R$3:$R$34=CP$3),0),0),"")</f>
        <v/>
      </c>
      <c r="CQ121" s="157" t="str">
        <f t="array" ref="CQ121">IFERROR(INDEX($U$3:$U$34,MATCH(1,($AN$3:$AN$34=$AR121&amp;$AQ121)*($R$3:$R$34=CQ$3),0),0),"")</f>
        <v/>
      </c>
      <c r="CR121" s="157" t="str">
        <f t="array" ref="CR121">IFERROR(INDEX($S$3:$S$34,MATCH(1,($AN$3:$AN$34=$AR121&amp;$AQ121)*($R$3:$R$34=CR$3),0),0),"")</f>
        <v/>
      </c>
      <c r="CS121" s="159" t="str">
        <f t="array" ref="CS121">IFERROR(INDEX($Q$3:$Q$34,MATCH(1,($AN$3:$AN$34=$AR121&amp;$AQ121)*($R$3:$R$34=CS$3),0),0),"")</f>
        <v/>
      </c>
      <c r="CT121" s="157" t="str">
        <f t="array" ref="CT121">IFERROR(INDEX($T$3:$T$34,MATCH(1,($AN$3:$AN$34=$AR121&amp;$AQ121)*($R$3:$R$34=CT$3),0),0),"")</f>
        <v/>
      </c>
      <c r="CU121" s="157" t="str">
        <f t="array" ref="CU121">IFERROR(INDEX($U$3:$U$34,MATCH(1,($AN$3:$AN$34=$AR121&amp;$AQ121)*($R$3:$R$34=CU$3),0),0),"")</f>
        <v/>
      </c>
      <c r="CV121" s="157" t="str">
        <f t="array" ref="CV121">IFERROR(INDEX($S$3:$S$34,MATCH(1,($AN$3:$AN$34=$AR121&amp;$AQ121)*($R$3:$R$34=CV$3),0),0),"")</f>
        <v/>
      </c>
      <c r="CW121" s="159" t="str">
        <f t="array" ref="CW121">IFERROR(INDEX($Q$3:$Q$34,MATCH(1,($AN$3:$AN$34=$AR121&amp;$AQ121)*($R$3:$R$34=CW$3),0),0),"")</f>
        <v/>
      </c>
      <c r="CX121" s="157" t="str">
        <f t="array" ref="CX121">IFERROR(INDEX($T$3:$T$34,MATCH(1,($AN$3:$AN$34=$AR121&amp;$AQ121)*($R$3:$R$34=CX$3),0),0),"")</f>
        <v/>
      </c>
      <c r="CY121" s="157" t="str">
        <f t="array" ref="CY121">IFERROR(INDEX($U$3:$U$34,MATCH(1,($AN$3:$AN$34=$AR121&amp;$AQ121)*($R$3:$R$34=CY$3),0),0),"")</f>
        <v/>
      </c>
      <c r="CZ121" s="157" t="str">
        <f t="array" ref="CZ121">IFERROR(INDEX($S$3:$S$34,MATCH(1,($AN$3:$AN$34=$AR121&amp;$AQ121)*($R$3:$R$34=CZ$3),0),0),"")</f>
        <v/>
      </c>
      <c r="DA121" s="159" t="str">
        <f t="array" ref="DA121">IFERROR(INDEX($Q$3:$Q$34,MATCH(1,($AN$3:$AN$34=$AR121&amp;$AQ121)*($R$3:$R$34=DA$3),0),0),"")</f>
        <v/>
      </c>
      <c r="DB121" s="157" t="str">
        <f t="array" ref="DB121">IFERROR(INDEX($T$3:$T$34,MATCH(1,($AN$3:$AN$34=$AR121&amp;$AQ121)*($R$3:$R$34=DB$3),0),0),"")</f>
        <v/>
      </c>
      <c r="DC121" s="157" t="str">
        <f t="array" ref="DC121">IFERROR(INDEX($U$3:$U$34,MATCH(1,($AN$3:$AN$34=$AR121&amp;$AQ121)*($R$3:$R$34=DC$3),0),0),"")</f>
        <v/>
      </c>
      <c r="DD121" s="157" t="str">
        <f t="array" ref="DD121">IFERROR(INDEX($AA$3:$AA$66,MATCH(1,($AO$3:$AO$66=$AR121&amp;$AQ121)*($Z$3:$Z$66=DD$3),0),0),"")</f>
        <v/>
      </c>
      <c r="DE121" s="159" t="str">
        <f t="array" ref="DE121">IFERROR(INDEX($Y$3:$Y$66,MATCH(1,($AO$3:$AO$66=$AR121&amp;$AQ121)*($Z$3:$Z$66=DE$3),0),0),"")</f>
        <v/>
      </c>
      <c r="DF121" s="157" t="str">
        <f t="array" ref="DF121">IFERROR(INDEX($AB$3:$AB$66,MATCH(1,($AO$3:$AO$66=$AR121&amp;$AQ121)*($Z$3:$Z$66=DF$3),0),0),"")</f>
        <v/>
      </c>
      <c r="DG121" s="157" t="str">
        <f t="array" ref="DG121">IFERROR(INDEX($AC$3:$AC$66,MATCH(1,($AO$3:$AO$66=$AR121&amp;$AQ121)*($Z$3:$Z$66=DG$3),0),0),"")</f>
        <v/>
      </c>
      <c r="DH121" s="157" t="str">
        <f t="array" ref="DH121">IFERROR(INDEX($AA$3:$AA$66,MATCH(1,($AO$3:$AO$66=$AR121&amp;$AQ121)*($Z$3:$Z$66=DH$3),0),0),"")</f>
        <v/>
      </c>
      <c r="DI121" s="159" t="str">
        <f t="array" ref="DI121">IFERROR(INDEX($Y$3:$Y$66,MATCH(1,($AO$3:$AO$66=$AR121&amp;$AQ121)*($Z$3:$Z$66=DI$3),0),0),"")</f>
        <v/>
      </c>
      <c r="DJ121" s="157" t="str">
        <f t="array" ref="DJ121">IFERROR(INDEX($AB$3:$AB$66,MATCH(1,($AO$3:$AO$66=$AR121&amp;$AQ121)*($Z$3:$Z$66=DJ$3),0),0),"")</f>
        <v/>
      </c>
      <c r="DK121" s="157" t="str">
        <f t="array" ref="DK121">IFERROR(INDEX($AC$3:$AC$66,MATCH(1,($AO$3:$AO$66=$AR121&amp;$AQ121)*($Z$3:$Z$66=DK$3),0),0),"")</f>
        <v/>
      </c>
      <c r="DL121" s="157" t="str">
        <f t="array" ref="DL121">IFERROR(INDEX($AA$3:$AA$66,MATCH(1,($AO$3:$AO$66=$AR121&amp;$AQ121)*($Z$3:$Z$66=DL$3),0),0),"")</f>
        <v/>
      </c>
      <c r="DM121" s="159" t="str">
        <f t="array" ref="DM121">IFERROR(INDEX($Y$3:$Y$66,MATCH(1,($AO$3:$AO$66=$AR121&amp;$AQ121)*($Z$3:$Z$66=DM$3),0),0),"")</f>
        <v/>
      </c>
      <c r="DN121" s="157" t="str">
        <f t="array" ref="DN121">IFERROR(INDEX($AB$3:$AB$66,MATCH(1,($AO$3:$AO$66=$AR121&amp;$AQ121)*($Z$3:$Z$66=DN$3),0),0),"")</f>
        <v/>
      </c>
      <c r="DO121" s="157" t="str">
        <f t="array" ref="DO121">IFERROR(INDEX($AC$3:$AC$66,MATCH(1,($AO$3:$AO$66=$AR121&amp;$AQ121)*($Z$3:$Z$66=DO$3),0),0),"")</f>
        <v/>
      </c>
      <c r="DP121" s="157" t="str">
        <f t="array" ref="DP121">IFERROR(INDEX($AA$3:$AA$66,MATCH(1,($AO$3:$AO$66=$AR121&amp;$AQ121)*($Z$3:$Z$66=DP$3),0),0),"")</f>
        <v/>
      </c>
      <c r="DQ121" s="159" t="str">
        <f t="array" ref="DQ121">IFERROR(INDEX($Y$3:$Y$66,MATCH(1,($AO$3:$AO$66=$AR121&amp;$AQ121)*($Z$3:$Z$66=DQ$3),0),0),"")</f>
        <v/>
      </c>
      <c r="DR121" s="157" t="str">
        <f t="array" ref="DR121">IFERROR(INDEX($AB$3:$AB$66,MATCH(1,($AO$3:$AO$66=$AR121&amp;$AQ121)*($Z$3:$Z$66=DR$3),0),0),"")</f>
        <v/>
      </c>
      <c r="DS121" s="157" t="str">
        <f t="array" ref="DS121">IFERROR(INDEX($AC$3:$AC$66,MATCH(1,($AO$3:$AO$66=$AR121&amp;$AQ121)*($Z$3:$Z$66=DS$3),0),0),"")</f>
        <v/>
      </c>
      <c r="DT121" s="157" t="str">
        <f t="array" ref="DT121">IFERROR(INDEX($AA$3:$AA$66,MATCH(1,($AO$3:$AO$66=$AR121&amp;$AQ121)*($Z$3:$Z$66=DT$3),0),0),"")</f>
        <v/>
      </c>
      <c r="DU121" s="159" t="str">
        <f t="array" ref="DU121">IFERROR(INDEX($Y$3:$Y$66,MATCH(1,($AO$3:$AO$66=$AR121&amp;$AQ121)*($Z$3:$Z$66=DU$3),0),0),"")</f>
        <v/>
      </c>
      <c r="DV121" s="157" t="str">
        <f t="array" ref="DV121">IFERROR(INDEX($AB$3:$AB$66,MATCH(1,($AO$3:$AO$66=$AR121&amp;$AQ121)*($Z$3:$Z$66=DV$3),0),0),"")</f>
        <v/>
      </c>
      <c r="DW121" s="157" t="str">
        <f t="array" ref="DW121">IFERROR(INDEX($AC$3:$AC$66,MATCH(1,($AO$3:$AO$66=$AR121&amp;$AQ121)*($Z$3:$Z$66=DW$3),0),0),"")</f>
        <v/>
      </c>
      <c r="DX121" s="157" t="str">
        <f t="array" ref="DX121">IFERROR(INDEX($AA$3:$AA$66,MATCH(1,($AO$3:$AO$66=$AR121&amp;$AQ121)*($Z$3:$Z$66=DX$3),0),0),"")</f>
        <v/>
      </c>
      <c r="DY121" s="159" t="str">
        <f t="array" ref="DY121">IFERROR(INDEX($Y$3:$Y$66,MATCH(1,($AO$3:$AO$66=$AR121&amp;$AQ121)*($Z$3:$Z$66=DY$3),0),0),"")</f>
        <v/>
      </c>
      <c r="DZ121" s="157" t="str">
        <f t="array" ref="DZ121">IFERROR(INDEX($AB$3:$AB$66,MATCH(1,($AO$3:$AO$66=$AR121&amp;$AQ121)*($Z$3:$Z$66=DZ$3),0),0),"")</f>
        <v/>
      </c>
      <c r="EA121" s="157" t="str">
        <f t="array" ref="EA121">IFERROR(INDEX($AC$3:$AC$66,MATCH(1,($AO$3:$AO$66=$AR121&amp;$AQ121)*($Z$3:$Z$66=EA$3),0),0),"")</f>
        <v/>
      </c>
      <c r="EB121" s="157" t="str">
        <f t="array" ref="EB121">IFERROR(INDEX($AA$3:$AA$66,MATCH(1,($AO$3:$AO$66=$AR121&amp;$AQ121)*($Z$3:$Z$66=EB$3),0),0),"")</f>
        <v/>
      </c>
      <c r="EC121" s="159" t="str">
        <f t="array" ref="EC121">IFERROR(INDEX($Y$3:$Y$66,MATCH(1,($AO$3:$AO$66=$AR121&amp;$AQ121)*($Z$3:$Z$66=EC$3),0),0),"")</f>
        <v/>
      </c>
      <c r="ED121" s="157" t="str">
        <f t="array" ref="ED121">IFERROR(INDEX($AB$3:$AB$66,MATCH(1,($AO$3:$AO$66=$AR121&amp;$AQ121)*($Z$3:$Z$66=ED$3),0),0),"")</f>
        <v/>
      </c>
      <c r="EE121" s="157" t="str">
        <f t="array" ref="EE121">IFERROR(INDEX($AC$3:$AC$66,MATCH(1,($AO$3:$AO$66=$AR121&amp;$AQ121)*($Z$3:$Z$66=EE$3),0),0),"")</f>
        <v/>
      </c>
      <c r="EF121" s="157" t="str">
        <f t="array" ref="EF121">IFERROR(INDEX($AI$3:$AI$130,MATCH(1,($AP$3:$AP$130=$AR121&amp;$AQ121)*($AH$3:$AH$130=EF$3),0),0),"")</f>
        <v/>
      </c>
      <c r="EG121" s="159" t="str">
        <f t="array" ref="EG121">IFERROR(INDEX($AG$3:$AG$130,MATCH(1,($AP$3:$AP$130=$AR121&amp;$AQ121)*($AH$3:$AH$130=EG$3),0),0),"")</f>
        <v/>
      </c>
      <c r="EH121" s="157" t="str">
        <f t="array" ref="EH121">IFERROR(INDEX($AJ$3:$AJ$130,MATCH(1,($AP$3:$AP$130=$AR121&amp;$AQ121)*($AH$3:$AH$130=EH$3),0),0),"")</f>
        <v/>
      </c>
      <c r="EI121" s="157" t="str">
        <f t="array" ref="EI121">IFERROR(INDEX($AK$3:$AK$130,MATCH(1,($AP$3:$AP$130=$AR121&amp;$AQ121)*($AH$3:$AH$130=EI$3),0),0),"")</f>
        <v/>
      </c>
      <c r="EJ121" s="157" t="str">
        <f t="array" ref="EJ121">IFERROR(INDEX($AI$3:$AI$130,MATCH(1,($AP$3:$AP$130=$AR121&amp;$AQ121)*($AH$3:$AH$130=EJ$3),0),0),"")</f>
        <v/>
      </c>
      <c r="EK121" s="159" t="str">
        <f t="array" ref="EK121">IFERROR(INDEX($AG$3:$AG$130,MATCH(1,($AP$3:$AP$130=$AR121&amp;$AQ121)*($AH$3:$AH$130=EK$3),0),0),"")</f>
        <v/>
      </c>
      <c r="EL121" s="157" t="str">
        <f t="array" ref="EL121">IFERROR(INDEX($AJ$3:$AJ$130,MATCH(1,($AP$3:$AP$130=$AR121&amp;$AQ121)*($AH$3:$AH$130=EL$3),0),0),"")</f>
        <v/>
      </c>
      <c r="EM121" s="157" t="str">
        <f t="array" ref="EM121">IFERROR(INDEX($AK$3:$AK$130,MATCH(1,($AP$3:$AP$130=$AR121&amp;$AQ121)*($AH$3:$AH$130=EM$3),0),0),"")</f>
        <v/>
      </c>
      <c r="EN121" s="157" t="str">
        <f t="array" ref="EN121">IFERROR(INDEX($AI$3:$AI$130,MATCH(1,($AP$3:$AP$130=$AR121&amp;$AQ121)*($AH$3:$AH$130=EN$3),0),0),"")</f>
        <v/>
      </c>
      <c r="EO121" s="159" t="str">
        <f t="array" ref="EO121">IFERROR(INDEX($AG$3:$AG$130,MATCH(1,($AP$3:$AP$130=$AR121&amp;$AQ121)*($AH$3:$AH$130=EO$3),0),0),"")</f>
        <v/>
      </c>
      <c r="EP121" s="157" t="str">
        <f t="array" ref="EP121">IFERROR(INDEX($AJ$3:$AJ$130,MATCH(1,($AP$3:$AP$130=$AR121&amp;$AQ121)*($AH$3:$AH$130=EP$3),0),0),"")</f>
        <v/>
      </c>
      <c r="EQ121" s="157" t="str">
        <f t="array" ref="EQ121">IFERROR(INDEX($AK$3:$AK$130,MATCH(1,($AP$3:$AP$130=$AR121&amp;$AQ121)*($AH$3:$AH$130=EQ$3),0),0),"")</f>
        <v/>
      </c>
      <c r="ER121" s="157" t="str">
        <f t="array" ref="ER121">IFERROR(INDEX($AI$3:$AI$130,MATCH(1,($AP$3:$AP$130=$AR121&amp;$AQ121)*($AH$3:$AH$130=ER$3),0),0),"")</f>
        <v/>
      </c>
      <c r="ES121" s="159" t="str">
        <f t="array" ref="ES121">IFERROR(INDEX($AG$3:$AG$130,MATCH(1,($AP$3:$AP$130=$AR121&amp;$AQ121)*($AH$3:$AH$130=ES$3),0),0),"")</f>
        <v/>
      </c>
      <c r="ET121" s="157" t="str">
        <f t="array" ref="ET121">IFERROR(INDEX($AJ$3:$AJ$130,MATCH(1,($AP$3:$AP$130=$AR121&amp;$AQ121)*($AH$3:$AH$130=ET$3),0),0),"")</f>
        <v/>
      </c>
      <c r="EU121" s="157" t="str">
        <f t="array" ref="EU121">IFERROR(INDEX($AK$3:$AK$130,MATCH(1,($AP$3:$AP$130=$AR121&amp;$AQ121)*($AH$3:$AH$130=EU$3),0),0),"")</f>
        <v/>
      </c>
      <c r="EV121" s="157" t="str">
        <f t="array" ref="EV121">IFERROR(INDEX($AI$3:$AI$130,MATCH(1,($AP$3:$AP$130=$AR121&amp;$AQ121)*($AH$3:$AH$130=EV$3),0),0),"")</f>
        <v/>
      </c>
      <c r="EW121" s="159" t="str">
        <f t="array" ref="EW121">IFERROR(INDEX($AG$3:$AG$130,MATCH(1,($AP$3:$AP$130=$AR121&amp;$AQ121)*($AH$3:$AH$130=EW$3),0),0),"")</f>
        <v/>
      </c>
      <c r="EX121" s="157" t="str">
        <f t="array" ref="EX121">IFERROR(INDEX($AJ$3:$AJ$130,MATCH(1,($AP$3:$AP$130=$AR121&amp;$AQ121)*($AH$3:$AH$130=EX$3),0),0),"")</f>
        <v/>
      </c>
      <c r="EY121" s="157" t="str">
        <f t="array" ref="EY121">IFERROR(INDEX($AK$3:$AK$130,MATCH(1,($AP$3:$AP$130=$AR121&amp;$AQ121)*($AH$3:$AH$130=EY$3),0),0),"")</f>
        <v/>
      </c>
      <c r="EZ121" s="157" t="str">
        <f t="array" ref="EZ121">IFERROR(INDEX($AI$3:$AI$130,MATCH(1,($AP$3:$AP$130=$AR121&amp;$AQ121)*($AH$3:$AH$130=EZ$3),0),0),"")</f>
        <v/>
      </c>
      <c r="FA121" s="159" t="str">
        <f t="array" ref="FA121">IFERROR(INDEX($AG$3:$AG$130,MATCH(1,($AP$3:$AP$130=$AR121&amp;$AQ121)*($AH$3:$AH$130=FA$3),0),0),"")</f>
        <v/>
      </c>
      <c r="FB121" s="157" t="str">
        <f t="array" ref="FB121">IFERROR(INDEX($AJ$3:$AJ$130,MATCH(1,($AP$3:$AP$130=$AR121&amp;$AQ121)*($AH$3:$AH$130=FB$3),0),0),"")</f>
        <v/>
      </c>
      <c r="FC121" s="157" t="str">
        <f t="array" ref="FC121">IFERROR(INDEX($AK$3:$AK$130,MATCH(1,($AP$3:$AP$130=$AR121&amp;$AQ121)*($AH$3:$AH$130=FC$3),0),0),"")</f>
        <v/>
      </c>
      <c r="FD121" s="157" t="str">
        <f t="array" ref="FD121">IFERROR(INDEX($AI$3:$AI$130,MATCH(1,($AP$3:$AP$130=$AR121&amp;$AQ121)*($AH$3:$AH$130=FD$3),0),0),"")</f>
        <v/>
      </c>
      <c r="FE121" s="159" t="str">
        <f t="array" ref="FE121">IFERROR(INDEX($AG$3:$AG$130,MATCH(1,($AP$3:$AP$130=$AR121&amp;$AQ121)*($AH$3:$AH$130=FE$3),0),0),"")</f>
        <v/>
      </c>
      <c r="FF121" s="157" t="str">
        <f t="array" ref="FF121">IFERROR(INDEX($AJ$3:$AJ$130,MATCH(1,($AP$3:$AP$130=$AR121&amp;$AQ121)*($AH$3:$AH$130=FF$3),0),0),"")</f>
        <v/>
      </c>
      <c r="FG121" s="157" t="str">
        <f t="array" ref="FG121">IFERROR(INDEX($AK$3:$AK$130,MATCH(1,($AP$3:$AP$130=$AR121&amp;$AQ121)*($AH$3:$AH$130=FG$3),0),0),"")</f>
        <v/>
      </c>
    </row>
    <row r="122" spans="2:163" ht="13.8" x14ac:dyDescent="0.25">
      <c r="B122" s="155">
        <f>dummy1!O128</f>
        <v>120</v>
      </c>
      <c r="C122" s="156">
        <f>dummy1!P128</f>
        <v>42041</v>
      </c>
      <c r="D122" s="157">
        <f>dummy1!Q128</f>
        <v>0.87500000000000011</v>
      </c>
      <c r="E122" s="155" t="str">
        <f>dummy1!R128</f>
        <v>Court 8</v>
      </c>
      <c r="AE122" s="156"/>
      <c r="AF122" s="156"/>
      <c r="AG122" s="155" t="str">
        <f t="shared" si="71"/>
        <v/>
      </c>
      <c r="AH122" s="155" t="str">
        <f t="shared" si="72"/>
        <v/>
      </c>
      <c r="AI122" s="155" t="str">
        <f t="shared" si="73"/>
        <v/>
      </c>
      <c r="AJ122" s="155" t="str">
        <f t="shared" si="74"/>
        <v/>
      </c>
      <c r="AK122" s="155" t="str">
        <f t="shared" si="75"/>
        <v/>
      </c>
      <c r="AL122" s="154">
        <f>IF(dummy1!B129=dummy1!B128,IF(dummy1!C129&gt;1,AL121,AL121+1),1)</f>
        <v>4</v>
      </c>
      <c r="AP122" s="155" t="str">
        <f t="shared" si="76"/>
        <v>4Court 8</v>
      </c>
      <c r="AQ122" s="155" t="str">
        <f t="shared" si="92"/>
        <v>Court 15</v>
      </c>
      <c r="AR122" s="155">
        <f t="shared" si="91"/>
        <v>6</v>
      </c>
      <c r="AS122" s="155">
        <f t="shared" ca="1" si="78"/>
        <v>15</v>
      </c>
      <c r="AT122" s="155">
        <f t="shared" ca="1" si="79"/>
        <v>0</v>
      </c>
      <c r="AU122" s="155">
        <f t="shared" ca="1" si="80"/>
        <v>0</v>
      </c>
      <c r="AV122" s="155">
        <f t="shared" ca="1" si="81"/>
        <v>0</v>
      </c>
      <c r="AW122" s="155">
        <f t="shared" ca="1" si="82"/>
        <v>0</v>
      </c>
      <c r="AX122" s="155">
        <f t="shared" ca="1" si="83"/>
        <v>0</v>
      </c>
      <c r="AY122" s="155">
        <f t="shared" ca="1" si="84"/>
        <v>0</v>
      </c>
      <c r="AZ122" s="157" t="str">
        <f t="array" aca="1" ref="AZ122" ca="1">IFERROR(INDEX($K$3:$K$18,MATCH(1,($AM$3:$AM$18=$AR122&amp;$AQ122)*($J$3:$J$18=AZ$3),0),0),"")</f>
        <v/>
      </c>
      <c r="BA122" s="159" t="str">
        <f t="array" aca="1" ref="BA122" ca="1">IFERROR(INDEX($I$3:$I$18,MATCH(1,($AM$3:$AM$18=$AR122&amp;$AQ122)*($J$3:$J$18=BA$3),0),0),"")</f>
        <v/>
      </c>
      <c r="BB122" s="157" t="str">
        <f t="array" aca="1" ref="BB122" ca="1">IFERROR(INDEX($L$3:$L$18,MATCH(1,($AM$3:$AM$18=$AR122&amp;$AQ122)*($J$3:$J$18=BB$3),0),0),"")</f>
        <v/>
      </c>
      <c r="BC122" s="157" t="str">
        <f t="array" aca="1" ref="BC122" ca="1">IFERROR(INDEX($M$3:$M$18,MATCH(1,($AM$3:$AM$18=$AR122&amp;$AQ122)*($J$3:$J$18=BC$3),0),0),"")</f>
        <v/>
      </c>
      <c r="BD122" s="157" t="str">
        <f t="array" aca="1" ref="BD122" ca="1">IFERROR(INDEX($K$3:$K$18,MATCH(1,($AM$3:$AM$18=$AR122&amp;$AQ122)*($J$3:$J$18=BD$3),0),0),"")</f>
        <v/>
      </c>
      <c r="BE122" s="159" t="str">
        <f t="array" aca="1" ref="BE122" ca="1">IFERROR(INDEX($I$3:$I$18,MATCH(1,($AM$3:$AM$18=$AR122&amp;$AQ122)*($J$3:$J$18=BE$3),0),0),"")</f>
        <v/>
      </c>
      <c r="BF122" s="157" t="str">
        <f t="array" aca="1" ref="BF122" ca="1">IFERROR(INDEX($L$3:$L$18,MATCH(1,($AM$3:$AM$18=$AR122&amp;$AQ122)*($J$3:$J$18=BF$3),0),0),"")</f>
        <v/>
      </c>
      <c r="BG122" s="157" t="str">
        <f t="array" aca="1" ref="BG122" ca="1">IFERROR(INDEX($M$3:$M$18,MATCH(1,($AM$3:$AM$18=$AR122&amp;$AQ122)*($J$3:$J$18=BG$3),0),0),"")</f>
        <v/>
      </c>
      <c r="BH122" s="157" t="str">
        <f t="array" aca="1" ref="BH122" ca="1">IFERROR(INDEX($K$3:$K$18,MATCH(1,($AM$3:$AM$18=$AR122&amp;$AQ122)*($J$3:$J$18=BH$3),0),0),"")</f>
        <v/>
      </c>
      <c r="BI122" s="159" t="str">
        <f t="array" aca="1" ref="BI122" ca="1">IFERROR(INDEX($I$3:$I$18,MATCH(1,($AM$3:$AM$18=$AR122&amp;$AQ122)*($J$3:$J$18=BI$3),0),0),"")</f>
        <v/>
      </c>
      <c r="BJ122" s="157" t="str">
        <f t="array" aca="1" ref="BJ122" ca="1">IFERROR(INDEX($L$3:$L$18,MATCH(1,($AM$3:$AM$18=$AR122&amp;$AQ122)*($J$3:$J$18=BJ$3),0),0),"")</f>
        <v/>
      </c>
      <c r="BK122" s="157" t="str">
        <f t="array" aca="1" ref="BK122" ca="1">IFERROR(INDEX($M$3:$M$18,MATCH(1,($AM$3:$AM$18=$AR122&amp;$AQ122)*($J$3:$J$18=BK$3),0),0),"")</f>
        <v/>
      </c>
      <c r="BL122" s="157" t="str">
        <f t="array" aca="1" ref="BL122" ca="1">IFERROR(INDEX($K$3:$K$18,MATCH(1,($AM$3:$AM$18=$AR122&amp;$AQ122)*($J$3:$J$18=BL$3),0),0),"")</f>
        <v/>
      </c>
      <c r="BM122" s="159" t="str">
        <f t="array" aca="1" ref="BM122" ca="1">IFERROR(INDEX($I$3:$I$18,MATCH(1,($AM$3:$AM$18=$AR122&amp;$AQ122)*($J$3:$J$18=BM$3),0),0),"")</f>
        <v/>
      </c>
      <c r="BN122" s="157" t="str">
        <f t="array" aca="1" ref="BN122" ca="1">IFERROR(INDEX($L$3:$L$18,MATCH(1,($AM$3:$AM$18=$AR122&amp;$AQ122)*($J$3:$J$18=BN$3),0),0),"")</f>
        <v/>
      </c>
      <c r="BO122" s="157" t="str">
        <f t="array" aca="1" ref="BO122" ca="1">IFERROR(INDEX($M$3:$M$18,MATCH(1,($AM$3:$AM$18=$AR122&amp;$AQ122)*($J$3:$J$18=BO$3),0),0),"")</f>
        <v/>
      </c>
      <c r="BP122" s="157" t="str">
        <f t="array" aca="1" ref="BP122" ca="1">IFERROR(INDEX($K$3:$K$18,MATCH(1,($AM$3:$AM$18=$AR122&amp;$AQ122)*($J$3:$J$18=BP$3),0),0),"")</f>
        <v/>
      </c>
      <c r="BQ122" s="159" t="str">
        <f t="array" aca="1" ref="BQ122" ca="1">IFERROR(INDEX($I$3:$I$18,MATCH(1,($AM$3:$AM$18=$AR122&amp;$AQ122)*($J$3:$J$18=BQ$3),0),0),"")</f>
        <v/>
      </c>
      <c r="BR122" s="157" t="str">
        <f t="array" aca="1" ref="BR122" ca="1">IFERROR(INDEX($L$3:$L$18,MATCH(1,($AM$3:$AM$18=$AR122&amp;$AQ122)*($J$3:$J$18=BR$3),0),0),"")</f>
        <v/>
      </c>
      <c r="BS122" s="157" t="str">
        <f t="array" aca="1" ref="BS122" ca="1">IFERROR(INDEX($M$3:$M$18,MATCH(1,($AM$3:$AM$18=$AR122&amp;$AQ122)*($J$3:$J$18=BS$3),0),0),"")</f>
        <v/>
      </c>
      <c r="BT122" s="157" t="str">
        <f t="array" aca="1" ref="BT122" ca="1">IFERROR(INDEX($K$3:$K$18,MATCH(1,($AM$3:$AM$18=$AR122&amp;$AQ122)*($J$3:$J$18=BT$3),0),0),"")</f>
        <v/>
      </c>
      <c r="BU122" s="159" t="str">
        <f t="array" aca="1" ref="BU122" ca="1">IFERROR(INDEX($I$3:$I$18,MATCH(1,($AM$3:$AM$18=$AR122&amp;$AQ122)*($J$3:$J$18=BU$3),0),0),"")</f>
        <v/>
      </c>
      <c r="BV122" s="157" t="str">
        <f t="array" aca="1" ref="BV122" ca="1">IFERROR(INDEX($L$3:$L$18,MATCH(1,($AM$3:$AM$18=$AR122&amp;$AQ122)*($J$3:$J$18=BV$3),0),0),"")</f>
        <v/>
      </c>
      <c r="BW122" s="157" t="str">
        <f t="array" aca="1" ref="BW122" ca="1">IFERROR(INDEX($M$3:$M$18,MATCH(1,($AM$3:$AM$18=$AR122&amp;$AQ122)*($J$3:$J$18=BW$3),0),0),"")</f>
        <v/>
      </c>
      <c r="BX122" s="157" t="str">
        <f t="array" aca="1" ref="BX122" ca="1">IFERROR(INDEX($K$3:$K$18,MATCH(1,($AM$3:$AM$18=$AR122&amp;$AQ122)*($J$3:$J$18=BX$3),0),0),"")</f>
        <v/>
      </c>
      <c r="BY122" s="159" t="str">
        <f t="array" aca="1" ref="BY122" ca="1">IFERROR(INDEX($I$3:$I$18,MATCH(1,($AM$3:$AM$18=$AR122&amp;$AQ122)*($J$3:$J$18=BY$3),0),0),"")</f>
        <v/>
      </c>
      <c r="BZ122" s="157" t="str">
        <f t="array" aca="1" ref="BZ122" ca="1">IFERROR(INDEX($L$3:$L$18,MATCH(1,($AM$3:$AM$18=$AR122&amp;$AQ122)*($J$3:$J$18=BZ$3),0),0),"")</f>
        <v/>
      </c>
      <c r="CA122" s="157" t="str">
        <f t="array" aca="1" ref="CA122" ca="1">IFERROR(INDEX($M$3:$M$18,MATCH(1,($AM$3:$AM$18=$AR122&amp;$AQ122)*($J$3:$J$18=CA$3),0),0),"")</f>
        <v/>
      </c>
      <c r="CB122" s="157" t="str">
        <f t="array" ref="CB122">IFERROR(INDEX($S$3:$S$34,MATCH(1,($AN$3:$AN$34=$AR122&amp;$AQ122)*($R$3:$R$34=CB$3),0),0),"")</f>
        <v/>
      </c>
      <c r="CC122" s="159" t="str">
        <f t="array" ref="CC122">IFERROR(INDEX($Q$3:$Q$34,MATCH(1,($AN$3:$AN$34=$AR122&amp;$AQ122)*($R$3:$R$34=CC$3),0),0),"")</f>
        <v/>
      </c>
      <c r="CD122" s="157" t="str">
        <f t="array" ref="CD122">IFERROR(INDEX($T$3:$T$34,MATCH(1,($AN$3:$AN$34=$AR122&amp;$AQ122)*($R$3:$R$34=CD$3),0),0),"")</f>
        <v/>
      </c>
      <c r="CE122" s="157" t="str">
        <f t="array" ref="CE122">IFERROR(INDEX($U$3:$U$34,MATCH(1,($AN$3:$AN$34=$AR122&amp;$AQ122)*($R$3:$R$34=CE$3),0),0),"")</f>
        <v/>
      </c>
      <c r="CF122" s="157" t="str">
        <f t="array" ref="CF122">IFERROR(INDEX($S$3:$S$34,MATCH(1,($AN$3:$AN$34=$AR122&amp;$AQ122)*($R$3:$R$34=CF$3),0),0),"")</f>
        <v/>
      </c>
      <c r="CG122" s="159" t="str">
        <f t="array" ref="CG122">IFERROR(INDEX($Q$3:$Q$34,MATCH(1,($AN$3:$AN$34=$AR122&amp;$AQ122)*($R$3:$R$34=CG$3),0),0),"")</f>
        <v/>
      </c>
      <c r="CH122" s="157" t="str">
        <f t="array" ref="CH122">IFERROR(INDEX($T$3:$T$34,MATCH(1,($AN$3:$AN$34=$AR122&amp;$AQ122)*($R$3:$R$34=CH$3),0),0),"")</f>
        <v/>
      </c>
      <c r="CI122" s="157" t="str">
        <f t="array" ref="CI122">IFERROR(INDEX($U$3:$U$34,MATCH(1,($AN$3:$AN$34=$AR122&amp;$AQ122)*($R$3:$R$34=CI$3),0),0),"")</f>
        <v/>
      </c>
      <c r="CJ122" s="157" t="str">
        <f t="array" ref="CJ122">IFERROR(INDEX($S$3:$S$34,MATCH(1,($AN$3:$AN$34=$AR122&amp;$AQ122)*($R$3:$R$34=CJ$3),0),0),"")</f>
        <v/>
      </c>
      <c r="CK122" s="159" t="str">
        <f t="array" ref="CK122">IFERROR(INDEX($Q$3:$Q$34,MATCH(1,($AN$3:$AN$34=$AR122&amp;$AQ122)*($R$3:$R$34=CK$3),0),0),"")</f>
        <v/>
      </c>
      <c r="CL122" s="157" t="str">
        <f t="array" ref="CL122">IFERROR(INDEX($T$3:$T$34,MATCH(1,($AN$3:$AN$34=$AR122&amp;$AQ122)*($R$3:$R$34=CL$3),0),0),"")</f>
        <v/>
      </c>
      <c r="CM122" s="157" t="str">
        <f t="array" ref="CM122">IFERROR(INDEX($U$3:$U$34,MATCH(1,($AN$3:$AN$34=$AR122&amp;$AQ122)*($R$3:$R$34=CM$3),0),0),"")</f>
        <v/>
      </c>
      <c r="CN122" s="157" t="str">
        <f t="array" ref="CN122">IFERROR(INDEX($S$3:$S$34,MATCH(1,($AN$3:$AN$34=$AR122&amp;$AQ122)*($R$3:$R$34=CN$3),0),0),"")</f>
        <v/>
      </c>
      <c r="CO122" s="159" t="str">
        <f t="array" ref="CO122">IFERROR(INDEX($Q$3:$Q$34,MATCH(1,($AN$3:$AN$34=$AR122&amp;$AQ122)*($R$3:$R$34=CO$3),0),0),"")</f>
        <v/>
      </c>
      <c r="CP122" s="157" t="str">
        <f t="array" ref="CP122">IFERROR(INDEX($T$3:$T$34,MATCH(1,($AN$3:$AN$34=$AR122&amp;$AQ122)*($R$3:$R$34=CP$3),0),0),"")</f>
        <v/>
      </c>
      <c r="CQ122" s="157" t="str">
        <f t="array" ref="CQ122">IFERROR(INDEX($U$3:$U$34,MATCH(1,($AN$3:$AN$34=$AR122&amp;$AQ122)*($R$3:$R$34=CQ$3),0),0),"")</f>
        <v/>
      </c>
      <c r="CR122" s="157" t="str">
        <f t="array" ref="CR122">IFERROR(INDEX($S$3:$S$34,MATCH(1,($AN$3:$AN$34=$AR122&amp;$AQ122)*($R$3:$R$34=CR$3),0),0),"")</f>
        <v/>
      </c>
      <c r="CS122" s="159" t="str">
        <f t="array" ref="CS122">IFERROR(INDEX($Q$3:$Q$34,MATCH(1,($AN$3:$AN$34=$AR122&amp;$AQ122)*($R$3:$R$34=CS$3),0),0),"")</f>
        <v/>
      </c>
      <c r="CT122" s="157" t="str">
        <f t="array" ref="CT122">IFERROR(INDEX($T$3:$T$34,MATCH(1,($AN$3:$AN$34=$AR122&amp;$AQ122)*($R$3:$R$34=CT$3),0),0),"")</f>
        <v/>
      </c>
      <c r="CU122" s="157" t="str">
        <f t="array" ref="CU122">IFERROR(INDEX($U$3:$U$34,MATCH(1,($AN$3:$AN$34=$AR122&amp;$AQ122)*($R$3:$R$34=CU$3),0),0),"")</f>
        <v/>
      </c>
      <c r="CV122" s="157" t="str">
        <f t="array" ref="CV122">IFERROR(INDEX($S$3:$S$34,MATCH(1,($AN$3:$AN$34=$AR122&amp;$AQ122)*($R$3:$R$34=CV$3),0),0),"")</f>
        <v/>
      </c>
      <c r="CW122" s="159" t="str">
        <f t="array" ref="CW122">IFERROR(INDEX($Q$3:$Q$34,MATCH(1,($AN$3:$AN$34=$AR122&amp;$AQ122)*($R$3:$R$34=CW$3),0),0),"")</f>
        <v/>
      </c>
      <c r="CX122" s="157" t="str">
        <f t="array" ref="CX122">IFERROR(INDEX($T$3:$T$34,MATCH(1,($AN$3:$AN$34=$AR122&amp;$AQ122)*($R$3:$R$34=CX$3),0),0),"")</f>
        <v/>
      </c>
      <c r="CY122" s="157" t="str">
        <f t="array" ref="CY122">IFERROR(INDEX($U$3:$U$34,MATCH(1,($AN$3:$AN$34=$AR122&amp;$AQ122)*($R$3:$R$34=CY$3),0),0),"")</f>
        <v/>
      </c>
      <c r="CZ122" s="157" t="str">
        <f t="array" ref="CZ122">IFERROR(INDEX($S$3:$S$34,MATCH(1,($AN$3:$AN$34=$AR122&amp;$AQ122)*($R$3:$R$34=CZ$3),0),0),"")</f>
        <v/>
      </c>
      <c r="DA122" s="159" t="str">
        <f t="array" ref="DA122">IFERROR(INDEX($Q$3:$Q$34,MATCH(1,($AN$3:$AN$34=$AR122&amp;$AQ122)*($R$3:$R$34=DA$3),0),0),"")</f>
        <v/>
      </c>
      <c r="DB122" s="157" t="str">
        <f t="array" ref="DB122">IFERROR(INDEX($T$3:$T$34,MATCH(1,($AN$3:$AN$34=$AR122&amp;$AQ122)*($R$3:$R$34=DB$3),0),0),"")</f>
        <v/>
      </c>
      <c r="DC122" s="157" t="str">
        <f t="array" ref="DC122">IFERROR(INDEX($U$3:$U$34,MATCH(1,($AN$3:$AN$34=$AR122&amp;$AQ122)*($R$3:$R$34=DC$3),0),0),"")</f>
        <v/>
      </c>
      <c r="DD122" s="157" t="str">
        <f t="array" ref="DD122">IFERROR(INDEX($AA$3:$AA$66,MATCH(1,($AO$3:$AO$66=$AR122&amp;$AQ122)*($Z$3:$Z$66=DD$3),0),0),"")</f>
        <v/>
      </c>
      <c r="DE122" s="159" t="str">
        <f t="array" ref="DE122">IFERROR(INDEX($Y$3:$Y$66,MATCH(1,($AO$3:$AO$66=$AR122&amp;$AQ122)*($Z$3:$Z$66=DE$3),0),0),"")</f>
        <v/>
      </c>
      <c r="DF122" s="157" t="str">
        <f t="array" ref="DF122">IFERROR(INDEX($AB$3:$AB$66,MATCH(1,($AO$3:$AO$66=$AR122&amp;$AQ122)*($Z$3:$Z$66=DF$3),0),0),"")</f>
        <v/>
      </c>
      <c r="DG122" s="157" t="str">
        <f t="array" ref="DG122">IFERROR(INDEX($AC$3:$AC$66,MATCH(1,($AO$3:$AO$66=$AR122&amp;$AQ122)*($Z$3:$Z$66=DG$3),0),0),"")</f>
        <v/>
      </c>
      <c r="DH122" s="157" t="str">
        <f t="array" ref="DH122">IFERROR(INDEX($AA$3:$AA$66,MATCH(1,($AO$3:$AO$66=$AR122&amp;$AQ122)*($Z$3:$Z$66=DH$3),0),0),"")</f>
        <v/>
      </c>
      <c r="DI122" s="159" t="str">
        <f t="array" ref="DI122">IFERROR(INDEX($Y$3:$Y$66,MATCH(1,($AO$3:$AO$66=$AR122&amp;$AQ122)*($Z$3:$Z$66=DI$3),0),0),"")</f>
        <v/>
      </c>
      <c r="DJ122" s="157" t="str">
        <f t="array" ref="DJ122">IFERROR(INDEX($AB$3:$AB$66,MATCH(1,($AO$3:$AO$66=$AR122&amp;$AQ122)*($Z$3:$Z$66=DJ$3),0),0),"")</f>
        <v/>
      </c>
      <c r="DK122" s="157" t="str">
        <f t="array" ref="DK122">IFERROR(INDEX($AC$3:$AC$66,MATCH(1,($AO$3:$AO$66=$AR122&amp;$AQ122)*($Z$3:$Z$66=DK$3),0),0),"")</f>
        <v/>
      </c>
      <c r="DL122" s="157" t="str">
        <f t="array" ref="DL122">IFERROR(INDEX($AA$3:$AA$66,MATCH(1,($AO$3:$AO$66=$AR122&amp;$AQ122)*($Z$3:$Z$66=DL$3),0),0),"")</f>
        <v/>
      </c>
      <c r="DM122" s="159" t="str">
        <f t="array" ref="DM122">IFERROR(INDEX($Y$3:$Y$66,MATCH(1,($AO$3:$AO$66=$AR122&amp;$AQ122)*($Z$3:$Z$66=DM$3),0),0),"")</f>
        <v/>
      </c>
      <c r="DN122" s="157" t="str">
        <f t="array" ref="DN122">IFERROR(INDEX($AB$3:$AB$66,MATCH(1,($AO$3:$AO$66=$AR122&amp;$AQ122)*($Z$3:$Z$66=DN$3),0),0),"")</f>
        <v/>
      </c>
      <c r="DO122" s="157" t="str">
        <f t="array" ref="DO122">IFERROR(INDEX($AC$3:$AC$66,MATCH(1,($AO$3:$AO$66=$AR122&amp;$AQ122)*($Z$3:$Z$66=DO$3),0),0),"")</f>
        <v/>
      </c>
      <c r="DP122" s="157" t="str">
        <f t="array" ref="DP122">IFERROR(INDEX($AA$3:$AA$66,MATCH(1,($AO$3:$AO$66=$AR122&amp;$AQ122)*($Z$3:$Z$66=DP$3),0),0),"")</f>
        <v/>
      </c>
      <c r="DQ122" s="159" t="str">
        <f t="array" ref="DQ122">IFERROR(INDEX($Y$3:$Y$66,MATCH(1,($AO$3:$AO$66=$AR122&amp;$AQ122)*($Z$3:$Z$66=DQ$3),0),0),"")</f>
        <v/>
      </c>
      <c r="DR122" s="157" t="str">
        <f t="array" ref="DR122">IFERROR(INDEX($AB$3:$AB$66,MATCH(1,($AO$3:$AO$66=$AR122&amp;$AQ122)*($Z$3:$Z$66=DR$3),0),0),"")</f>
        <v/>
      </c>
      <c r="DS122" s="157" t="str">
        <f t="array" ref="DS122">IFERROR(INDEX($AC$3:$AC$66,MATCH(1,($AO$3:$AO$66=$AR122&amp;$AQ122)*($Z$3:$Z$66=DS$3),0),0),"")</f>
        <v/>
      </c>
      <c r="DT122" s="157" t="str">
        <f t="array" ref="DT122">IFERROR(INDEX($AA$3:$AA$66,MATCH(1,($AO$3:$AO$66=$AR122&amp;$AQ122)*($Z$3:$Z$66=DT$3),0),0),"")</f>
        <v/>
      </c>
      <c r="DU122" s="159" t="str">
        <f t="array" ref="DU122">IFERROR(INDEX($Y$3:$Y$66,MATCH(1,($AO$3:$AO$66=$AR122&amp;$AQ122)*($Z$3:$Z$66=DU$3),0),0),"")</f>
        <v/>
      </c>
      <c r="DV122" s="157" t="str">
        <f t="array" ref="DV122">IFERROR(INDEX($AB$3:$AB$66,MATCH(1,($AO$3:$AO$66=$AR122&amp;$AQ122)*($Z$3:$Z$66=DV$3),0),0),"")</f>
        <v/>
      </c>
      <c r="DW122" s="157" t="str">
        <f t="array" ref="DW122">IFERROR(INDEX($AC$3:$AC$66,MATCH(1,($AO$3:$AO$66=$AR122&amp;$AQ122)*($Z$3:$Z$66=DW$3),0),0),"")</f>
        <v/>
      </c>
      <c r="DX122" s="157" t="str">
        <f t="array" ref="DX122">IFERROR(INDEX($AA$3:$AA$66,MATCH(1,($AO$3:$AO$66=$AR122&amp;$AQ122)*($Z$3:$Z$66=DX$3),0),0),"")</f>
        <v/>
      </c>
      <c r="DY122" s="159" t="str">
        <f t="array" ref="DY122">IFERROR(INDEX($Y$3:$Y$66,MATCH(1,($AO$3:$AO$66=$AR122&amp;$AQ122)*($Z$3:$Z$66=DY$3),0),0),"")</f>
        <v/>
      </c>
      <c r="DZ122" s="157" t="str">
        <f t="array" ref="DZ122">IFERROR(INDEX($AB$3:$AB$66,MATCH(1,($AO$3:$AO$66=$AR122&amp;$AQ122)*($Z$3:$Z$66=DZ$3),0),0),"")</f>
        <v/>
      </c>
      <c r="EA122" s="157" t="str">
        <f t="array" ref="EA122">IFERROR(INDEX($AC$3:$AC$66,MATCH(1,($AO$3:$AO$66=$AR122&amp;$AQ122)*($Z$3:$Z$66=EA$3),0),0),"")</f>
        <v/>
      </c>
      <c r="EB122" s="157" t="str">
        <f t="array" ref="EB122">IFERROR(INDEX($AA$3:$AA$66,MATCH(1,($AO$3:$AO$66=$AR122&amp;$AQ122)*($Z$3:$Z$66=EB$3),0),0),"")</f>
        <v/>
      </c>
      <c r="EC122" s="159" t="str">
        <f t="array" ref="EC122">IFERROR(INDEX($Y$3:$Y$66,MATCH(1,($AO$3:$AO$66=$AR122&amp;$AQ122)*($Z$3:$Z$66=EC$3),0),0),"")</f>
        <v/>
      </c>
      <c r="ED122" s="157" t="str">
        <f t="array" ref="ED122">IFERROR(INDEX($AB$3:$AB$66,MATCH(1,($AO$3:$AO$66=$AR122&amp;$AQ122)*($Z$3:$Z$66=ED$3),0),0),"")</f>
        <v/>
      </c>
      <c r="EE122" s="157" t="str">
        <f t="array" ref="EE122">IFERROR(INDEX($AC$3:$AC$66,MATCH(1,($AO$3:$AO$66=$AR122&amp;$AQ122)*($Z$3:$Z$66=EE$3),0),0),"")</f>
        <v/>
      </c>
      <c r="EF122" s="157" t="str">
        <f t="array" ref="EF122">IFERROR(INDEX($AI$3:$AI$130,MATCH(1,($AP$3:$AP$130=$AR122&amp;$AQ122)*($AH$3:$AH$130=EF$3),0),0),"")</f>
        <v/>
      </c>
      <c r="EG122" s="159" t="str">
        <f t="array" ref="EG122">IFERROR(INDEX($AG$3:$AG$130,MATCH(1,($AP$3:$AP$130=$AR122&amp;$AQ122)*($AH$3:$AH$130=EG$3),0),0),"")</f>
        <v/>
      </c>
      <c r="EH122" s="157" t="str">
        <f t="array" ref="EH122">IFERROR(INDEX($AJ$3:$AJ$130,MATCH(1,($AP$3:$AP$130=$AR122&amp;$AQ122)*($AH$3:$AH$130=EH$3),0),0),"")</f>
        <v/>
      </c>
      <c r="EI122" s="157" t="str">
        <f t="array" ref="EI122">IFERROR(INDEX($AK$3:$AK$130,MATCH(1,($AP$3:$AP$130=$AR122&amp;$AQ122)*($AH$3:$AH$130=EI$3),0),0),"")</f>
        <v/>
      </c>
      <c r="EJ122" s="157" t="str">
        <f t="array" ref="EJ122">IFERROR(INDEX($AI$3:$AI$130,MATCH(1,($AP$3:$AP$130=$AR122&amp;$AQ122)*($AH$3:$AH$130=EJ$3),0),0),"")</f>
        <v/>
      </c>
      <c r="EK122" s="159" t="str">
        <f t="array" ref="EK122">IFERROR(INDEX($AG$3:$AG$130,MATCH(1,($AP$3:$AP$130=$AR122&amp;$AQ122)*($AH$3:$AH$130=EK$3),0),0),"")</f>
        <v/>
      </c>
      <c r="EL122" s="157" t="str">
        <f t="array" ref="EL122">IFERROR(INDEX($AJ$3:$AJ$130,MATCH(1,($AP$3:$AP$130=$AR122&amp;$AQ122)*($AH$3:$AH$130=EL$3),0),0),"")</f>
        <v/>
      </c>
      <c r="EM122" s="157" t="str">
        <f t="array" ref="EM122">IFERROR(INDEX($AK$3:$AK$130,MATCH(1,($AP$3:$AP$130=$AR122&amp;$AQ122)*($AH$3:$AH$130=EM$3),0),0),"")</f>
        <v/>
      </c>
      <c r="EN122" s="157" t="str">
        <f t="array" ref="EN122">IFERROR(INDEX($AI$3:$AI$130,MATCH(1,($AP$3:$AP$130=$AR122&amp;$AQ122)*($AH$3:$AH$130=EN$3),0),0),"")</f>
        <v/>
      </c>
      <c r="EO122" s="159" t="str">
        <f t="array" ref="EO122">IFERROR(INDEX($AG$3:$AG$130,MATCH(1,($AP$3:$AP$130=$AR122&amp;$AQ122)*($AH$3:$AH$130=EO$3),0),0),"")</f>
        <v/>
      </c>
      <c r="EP122" s="157" t="str">
        <f t="array" ref="EP122">IFERROR(INDEX($AJ$3:$AJ$130,MATCH(1,($AP$3:$AP$130=$AR122&amp;$AQ122)*($AH$3:$AH$130=EP$3),0),0),"")</f>
        <v/>
      </c>
      <c r="EQ122" s="157" t="str">
        <f t="array" ref="EQ122">IFERROR(INDEX($AK$3:$AK$130,MATCH(1,($AP$3:$AP$130=$AR122&amp;$AQ122)*($AH$3:$AH$130=EQ$3),0),0),"")</f>
        <v/>
      </c>
      <c r="ER122" s="157" t="str">
        <f t="array" ref="ER122">IFERROR(INDEX($AI$3:$AI$130,MATCH(1,($AP$3:$AP$130=$AR122&amp;$AQ122)*($AH$3:$AH$130=ER$3),0),0),"")</f>
        <v/>
      </c>
      <c r="ES122" s="159" t="str">
        <f t="array" ref="ES122">IFERROR(INDEX($AG$3:$AG$130,MATCH(1,($AP$3:$AP$130=$AR122&amp;$AQ122)*($AH$3:$AH$130=ES$3),0),0),"")</f>
        <v/>
      </c>
      <c r="ET122" s="157" t="str">
        <f t="array" ref="ET122">IFERROR(INDEX($AJ$3:$AJ$130,MATCH(1,($AP$3:$AP$130=$AR122&amp;$AQ122)*($AH$3:$AH$130=ET$3),0),0),"")</f>
        <v/>
      </c>
      <c r="EU122" s="157" t="str">
        <f t="array" ref="EU122">IFERROR(INDEX($AK$3:$AK$130,MATCH(1,($AP$3:$AP$130=$AR122&amp;$AQ122)*($AH$3:$AH$130=EU$3),0),0),"")</f>
        <v/>
      </c>
      <c r="EV122" s="157" t="str">
        <f t="array" ref="EV122">IFERROR(INDEX($AI$3:$AI$130,MATCH(1,($AP$3:$AP$130=$AR122&amp;$AQ122)*($AH$3:$AH$130=EV$3),0),0),"")</f>
        <v/>
      </c>
      <c r="EW122" s="159" t="str">
        <f t="array" ref="EW122">IFERROR(INDEX($AG$3:$AG$130,MATCH(1,($AP$3:$AP$130=$AR122&amp;$AQ122)*($AH$3:$AH$130=EW$3),0),0),"")</f>
        <v/>
      </c>
      <c r="EX122" s="157" t="str">
        <f t="array" ref="EX122">IFERROR(INDEX($AJ$3:$AJ$130,MATCH(1,($AP$3:$AP$130=$AR122&amp;$AQ122)*($AH$3:$AH$130=EX$3),0),0),"")</f>
        <v/>
      </c>
      <c r="EY122" s="157" t="str">
        <f t="array" ref="EY122">IFERROR(INDEX($AK$3:$AK$130,MATCH(1,($AP$3:$AP$130=$AR122&amp;$AQ122)*($AH$3:$AH$130=EY$3),0),0),"")</f>
        <v/>
      </c>
      <c r="EZ122" s="157" t="str">
        <f t="array" ref="EZ122">IFERROR(INDEX($AI$3:$AI$130,MATCH(1,($AP$3:$AP$130=$AR122&amp;$AQ122)*($AH$3:$AH$130=EZ$3),0),0),"")</f>
        <v/>
      </c>
      <c r="FA122" s="159" t="str">
        <f t="array" ref="FA122">IFERROR(INDEX($AG$3:$AG$130,MATCH(1,($AP$3:$AP$130=$AR122&amp;$AQ122)*($AH$3:$AH$130=FA$3),0),0),"")</f>
        <v/>
      </c>
      <c r="FB122" s="157" t="str">
        <f t="array" ref="FB122">IFERROR(INDEX($AJ$3:$AJ$130,MATCH(1,($AP$3:$AP$130=$AR122&amp;$AQ122)*($AH$3:$AH$130=FB$3),0),0),"")</f>
        <v/>
      </c>
      <c r="FC122" s="157" t="str">
        <f t="array" ref="FC122">IFERROR(INDEX($AK$3:$AK$130,MATCH(1,($AP$3:$AP$130=$AR122&amp;$AQ122)*($AH$3:$AH$130=FC$3),0),0),"")</f>
        <v/>
      </c>
      <c r="FD122" s="157" t="str">
        <f t="array" ref="FD122">IFERROR(INDEX($AI$3:$AI$130,MATCH(1,($AP$3:$AP$130=$AR122&amp;$AQ122)*($AH$3:$AH$130=FD$3),0),0),"")</f>
        <v/>
      </c>
      <c r="FE122" s="159" t="str">
        <f t="array" ref="FE122">IFERROR(INDEX($AG$3:$AG$130,MATCH(1,($AP$3:$AP$130=$AR122&amp;$AQ122)*($AH$3:$AH$130=FE$3),0),0),"")</f>
        <v/>
      </c>
      <c r="FF122" s="157" t="str">
        <f t="array" ref="FF122">IFERROR(INDEX($AJ$3:$AJ$130,MATCH(1,($AP$3:$AP$130=$AR122&amp;$AQ122)*($AH$3:$AH$130=FF$3),0),0),"")</f>
        <v/>
      </c>
      <c r="FG122" s="157" t="str">
        <f t="array" ref="FG122">IFERROR(INDEX($AK$3:$AK$130,MATCH(1,($AP$3:$AP$130=$AR122&amp;$AQ122)*($AH$3:$AH$130=FG$3),0),0),"")</f>
        <v/>
      </c>
    </row>
    <row r="123" spans="2:163" ht="13.8" x14ac:dyDescent="0.25">
      <c r="B123" s="155">
        <f>dummy1!O129</f>
        <v>121</v>
      </c>
      <c r="C123" s="156">
        <f>dummy1!P129</f>
        <v>42041</v>
      </c>
      <c r="D123" s="157">
        <f>dummy1!Q129</f>
        <v>0.87500000000000011</v>
      </c>
      <c r="E123" s="155" t="str">
        <f>dummy1!R129</f>
        <v>Court 9</v>
      </c>
      <c r="AE123" s="156"/>
      <c r="AF123" s="156"/>
      <c r="AG123" s="155" t="str">
        <f t="shared" si="71"/>
        <v/>
      </c>
      <c r="AH123" s="155" t="str">
        <f t="shared" si="72"/>
        <v/>
      </c>
      <c r="AI123" s="155" t="str">
        <f t="shared" si="73"/>
        <v/>
      </c>
      <c r="AJ123" s="155" t="str">
        <f t="shared" si="74"/>
        <v/>
      </c>
      <c r="AK123" s="155" t="str">
        <f t="shared" si="75"/>
        <v/>
      </c>
      <c r="AL123" s="154">
        <f>IF(dummy1!B130=dummy1!B129,IF(dummy1!C130&gt;1,AL122,AL122+1),1)</f>
        <v>4</v>
      </c>
      <c r="AP123" s="155" t="str">
        <f t="shared" si="76"/>
        <v>4Court 9</v>
      </c>
      <c r="AQ123" s="155" t="str">
        <f t="shared" si="92"/>
        <v>Court 15</v>
      </c>
      <c r="AR123" s="155">
        <f t="shared" si="91"/>
        <v>7</v>
      </c>
      <c r="AS123" s="155">
        <f t="shared" ca="1" si="78"/>
        <v>15</v>
      </c>
      <c r="AT123" s="155">
        <f t="shared" ca="1" si="79"/>
        <v>0</v>
      </c>
      <c r="AU123" s="155">
        <f t="shared" ca="1" si="80"/>
        <v>0</v>
      </c>
      <c r="AV123" s="155">
        <f t="shared" ca="1" si="81"/>
        <v>0</v>
      </c>
      <c r="AW123" s="155">
        <f t="shared" ca="1" si="82"/>
        <v>0</v>
      </c>
      <c r="AX123" s="155">
        <f t="shared" ca="1" si="83"/>
        <v>0</v>
      </c>
      <c r="AY123" s="155">
        <f t="shared" ca="1" si="84"/>
        <v>0</v>
      </c>
      <c r="AZ123" s="157" t="str">
        <f t="array" aca="1" ref="AZ123" ca="1">IFERROR(INDEX($K$3:$K$18,MATCH(1,($AM$3:$AM$18=$AR123&amp;$AQ123)*($J$3:$J$18=AZ$3),0),0),"")</f>
        <v/>
      </c>
      <c r="BA123" s="159" t="str">
        <f t="array" aca="1" ref="BA123" ca="1">IFERROR(INDEX($I$3:$I$18,MATCH(1,($AM$3:$AM$18=$AR123&amp;$AQ123)*($J$3:$J$18=BA$3),0),0),"")</f>
        <v/>
      </c>
      <c r="BB123" s="157" t="str">
        <f t="array" aca="1" ref="BB123" ca="1">IFERROR(INDEX($L$3:$L$18,MATCH(1,($AM$3:$AM$18=$AR123&amp;$AQ123)*($J$3:$J$18=BB$3),0),0),"")</f>
        <v/>
      </c>
      <c r="BC123" s="157" t="str">
        <f t="array" aca="1" ref="BC123" ca="1">IFERROR(INDEX($M$3:$M$18,MATCH(1,($AM$3:$AM$18=$AR123&amp;$AQ123)*($J$3:$J$18=BC$3),0),0),"")</f>
        <v/>
      </c>
      <c r="BD123" s="157" t="str">
        <f t="array" aca="1" ref="BD123" ca="1">IFERROR(INDEX($K$3:$K$18,MATCH(1,($AM$3:$AM$18=$AR123&amp;$AQ123)*($J$3:$J$18=BD$3),0),0),"")</f>
        <v/>
      </c>
      <c r="BE123" s="159" t="str">
        <f t="array" aca="1" ref="BE123" ca="1">IFERROR(INDEX($I$3:$I$18,MATCH(1,($AM$3:$AM$18=$AR123&amp;$AQ123)*($J$3:$J$18=BE$3),0),0),"")</f>
        <v/>
      </c>
      <c r="BF123" s="157" t="str">
        <f t="array" aca="1" ref="BF123" ca="1">IFERROR(INDEX($L$3:$L$18,MATCH(1,($AM$3:$AM$18=$AR123&amp;$AQ123)*($J$3:$J$18=BF$3),0),0),"")</f>
        <v/>
      </c>
      <c r="BG123" s="157" t="str">
        <f t="array" aca="1" ref="BG123" ca="1">IFERROR(INDEX($M$3:$M$18,MATCH(1,($AM$3:$AM$18=$AR123&amp;$AQ123)*($J$3:$J$18=BG$3),0),0),"")</f>
        <v/>
      </c>
      <c r="BH123" s="157" t="str">
        <f t="array" aca="1" ref="BH123" ca="1">IFERROR(INDEX($K$3:$K$18,MATCH(1,($AM$3:$AM$18=$AR123&amp;$AQ123)*($J$3:$J$18=BH$3),0),0),"")</f>
        <v/>
      </c>
      <c r="BI123" s="159" t="str">
        <f t="array" aca="1" ref="BI123" ca="1">IFERROR(INDEX($I$3:$I$18,MATCH(1,($AM$3:$AM$18=$AR123&amp;$AQ123)*($J$3:$J$18=BI$3),0),0),"")</f>
        <v/>
      </c>
      <c r="BJ123" s="157" t="str">
        <f t="array" aca="1" ref="BJ123" ca="1">IFERROR(INDEX($L$3:$L$18,MATCH(1,($AM$3:$AM$18=$AR123&amp;$AQ123)*($J$3:$J$18=BJ$3),0),0),"")</f>
        <v/>
      </c>
      <c r="BK123" s="157" t="str">
        <f t="array" aca="1" ref="BK123" ca="1">IFERROR(INDEX($M$3:$M$18,MATCH(1,($AM$3:$AM$18=$AR123&amp;$AQ123)*($J$3:$J$18=BK$3),0),0),"")</f>
        <v/>
      </c>
      <c r="BL123" s="157" t="str">
        <f t="array" aca="1" ref="BL123" ca="1">IFERROR(INDEX($K$3:$K$18,MATCH(1,($AM$3:$AM$18=$AR123&amp;$AQ123)*($J$3:$J$18=BL$3),0),0),"")</f>
        <v/>
      </c>
      <c r="BM123" s="159" t="str">
        <f t="array" aca="1" ref="BM123" ca="1">IFERROR(INDEX($I$3:$I$18,MATCH(1,($AM$3:$AM$18=$AR123&amp;$AQ123)*($J$3:$J$18=BM$3),0),0),"")</f>
        <v/>
      </c>
      <c r="BN123" s="157" t="str">
        <f t="array" aca="1" ref="BN123" ca="1">IFERROR(INDEX($L$3:$L$18,MATCH(1,($AM$3:$AM$18=$AR123&amp;$AQ123)*($J$3:$J$18=BN$3),0),0),"")</f>
        <v/>
      </c>
      <c r="BO123" s="157" t="str">
        <f t="array" aca="1" ref="BO123" ca="1">IFERROR(INDEX($M$3:$M$18,MATCH(1,($AM$3:$AM$18=$AR123&amp;$AQ123)*($J$3:$J$18=BO$3),0),0),"")</f>
        <v/>
      </c>
      <c r="BP123" s="157" t="str">
        <f t="array" aca="1" ref="BP123" ca="1">IFERROR(INDEX($K$3:$K$18,MATCH(1,($AM$3:$AM$18=$AR123&amp;$AQ123)*($J$3:$J$18=BP$3),0),0),"")</f>
        <v/>
      </c>
      <c r="BQ123" s="159" t="str">
        <f t="array" aca="1" ref="BQ123" ca="1">IFERROR(INDEX($I$3:$I$18,MATCH(1,($AM$3:$AM$18=$AR123&amp;$AQ123)*($J$3:$J$18=BQ$3),0),0),"")</f>
        <v/>
      </c>
      <c r="BR123" s="157" t="str">
        <f t="array" aca="1" ref="BR123" ca="1">IFERROR(INDEX($L$3:$L$18,MATCH(1,($AM$3:$AM$18=$AR123&amp;$AQ123)*($J$3:$J$18=BR$3),0),0),"")</f>
        <v/>
      </c>
      <c r="BS123" s="157" t="str">
        <f t="array" aca="1" ref="BS123" ca="1">IFERROR(INDEX($M$3:$M$18,MATCH(1,($AM$3:$AM$18=$AR123&amp;$AQ123)*($J$3:$J$18=BS$3),0),0),"")</f>
        <v/>
      </c>
      <c r="BT123" s="157" t="str">
        <f t="array" aca="1" ref="BT123" ca="1">IFERROR(INDEX($K$3:$K$18,MATCH(1,($AM$3:$AM$18=$AR123&amp;$AQ123)*($J$3:$J$18=BT$3),0),0),"")</f>
        <v/>
      </c>
      <c r="BU123" s="159" t="str">
        <f t="array" aca="1" ref="BU123" ca="1">IFERROR(INDEX($I$3:$I$18,MATCH(1,($AM$3:$AM$18=$AR123&amp;$AQ123)*($J$3:$J$18=BU$3),0),0),"")</f>
        <v/>
      </c>
      <c r="BV123" s="157" t="str">
        <f t="array" aca="1" ref="BV123" ca="1">IFERROR(INDEX($L$3:$L$18,MATCH(1,($AM$3:$AM$18=$AR123&amp;$AQ123)*($J$3:$J$18=BV$3),0),0),"")</f>
        <v/>
      </c>
      <c r="BW123" s="157" t="str">
        <f t="array" aca="1" ref="BW123" ca="1">IFERROR(INDEX($M$3:$M$18,MATCH(1,($AM$3:$AM$18=$AR123&amp;$AQ123)*($J$3:$J$18=BW$3),0),0),"")</f>
        <v/>
      </c>
      <c r="BX123" s="157" t="str">
        <f t="array" aca="1" ref="BX123" ca="1">IFERROR(INDEX($K$3:$K$18,MATCH(1,($AM$3:$AM$18=$AR123&amp;$AQ123)*($J$3:$J$18=BX$3),0),0),"")</f>
        <v/>
      </c>
      <c r="BY123" s="159" t="str">
        <f t="array" aca="1" ref="BY123" ca="1">IFERROR(INDEX($I$3:$I$18,MATCH(1,($AM$3:$AM$18=$AR123&amp;$AQ123)*($J$3:$J$18=BY$3),0),0),"")</f>
        <v/>
      </c>
      <c r="BZ123" s="157" t="str">
        <f t="array" aca="1" ref="BZ123" ca="1">IFERROR(INDEX($L$3:$L$18,MATCH(1,($AM$3:$AM$18=$AR123&amp;$AQ123)*($J$3:$J$18=BZ$3),0),0),"")</f>
        <v/>
      </c>
      <c r="CA123" s="157" t="str">
        <f t="array" aca="1" ref="CA123" ca="1">IFERROR(INDEX($M$3:$M$18,MATCH(1,($AM$3:$AM$18=$AR123&amp;$AQ123)*($J$3:$J$18=CA$3),0),0),"")</f>
        <v/>
      </c>
      <c r="CB123" s="157" t="str">
        <f t="array" ref="CB123">IFERROR(INDEX($S$3:$S$34,MATCH(1,($AN$3:$AN$34=$AR123&amp;$AQ123)*($R$3:$R$34=CB$3),0),0),"")</f>
        <v/>
      </c>
      <c r="CC123" s="159" t="str">
        <f t="array" ref="CC123">IFERROR(INDEX($Q$3:$Q$34,MATCH(1,($AN$3:$AN$34=$AR123&amp;$AQ123)*($R$3:$R$34=CC$3),0),0),"")</f>
        <v/>
      </c>
      <c r="CD123" s="157" t="str">
        <f t="array" ref="CD123">IFERROR(INDEX($T$3:$T$34,MATCH(1,($AN$3:$AN$34=$AR123&amp;$AQ123)*($R$3:$R$34=CD$3),0),0),"")</f>
        <v/>
      </c>
      <c r="CE123" s="157" t="str">
        <f t="array" ref="CE123">IFERROR(INDEX($U$3:$U$34,MATCH(1,($AN$3:$AN$34=$AR123&amp;$AQ123)*($R$3:$R$34=CE$3),0),0),"")</f>
        <v/>
      </c>
      <c r="CF123" s="157" t="str">
        <f t="array" ref="CF123">IFERROR(INDEX($S$3:$S$34,MATCH(1,($AN$3:$AN$34=$AR123&amp;$AQ123)*($R$3:$R$34=CF$3),0),0),"")</f>
        <v/>
      </c>
      <c r="CG123" s="159" t="str">
        <f t="array" ref="CG123">IFERROR(INDEX($Q$3:$Q$34,MATCH(1,($AN$3:$AN$34=$AR123&amp;$AQ123)*($R$3:$R$34=CG$3),0),0),"")</f>
        <v/>
      </c>
      <c r="CH123" s="157" t="str">
        <f t="array" ref="CH123">IFERROR(INDEX($T$3:$T$34,MATCH(1,($AN$3:$AN$34=$AR123&amp;$AQ123)*($R$3:$R$34=CH$3),0),0),"")</f>
        <v/>
      </c>
      <c r="CI123" s="157" t="str">
        <f t="array" ref="CI123">IFERROR(INDEX($U$3:$U$34,MATCH(1,($AN$3:$AN$34=$AR123&amp;$AQ123)*($R$3:$R$34=CI$3),0),0),"")</f>
        <v/>
      </c>
      <c r="CJ123" s="157" t="str">
        <f t="array" ref="CJ123">IFERROR(INDEX($S$3:$S$34,MATCH(1,($AN$3:$AN$34=$AR123&amp;$AQ123)*($R$3:$R$34=CJ$3),0),0),"")</f>
        <v/>
      </c>
      <c r="CK123" s="159" t="str">
        <f t="array" ref="CK123">IFERROR(INDEX($Q$3:$Q$34,MATCH(1,($AN$3:$AN$34=$AR123&amp;$AQ123)*($R$3:$R$34=CK$3),0),0),"")</f>
        <v/>
      </c>
      <c r="CL123" s="157" t="str">
        <f t="array" ref="CL123">IFERROR(INDEX($T$3:$T$34,MATCH(1,($AN$3:$AN$34=$AR123&amp;$AQ123)*($R$3:$R$34=CL$3),0),0),"")</f>
        <v/>
      </c>
      <c r="CM123" s="157" t="str">
        <f t="array" ref="CM123">IFERROR(INDEX($U$3:$U$34,MATCH(1,($AN$3:$AN$34=$AR123&amp;$AQ123)*($R$3:$R$34=CM$3),0),0),"")</f>
        <v/>
      </c>
      <c r="CN123" s="157" t="str">
        <f t="array" ref="CN123">IFERROR(INDEX($S$3:$S$34,MATCH(1,($AN$3:$AN$34=$AR123&amp;$AQ123)*($R$3:$R$34=CN$3),0),0),"")</f>
        <v/>
      </c>
      <c r="CO123" s="159" t="str">
        <f t="array" ref="CO123">IFERROR(INDEX($Q$3:$Q$34,MATCH(1,($AN$3:$AN$34=$AR123&amp;$AQ123)*($R$3:$R$34=CO$3),0),0),"")</f>
        <v/>
      </c>
      <c r="CP123" s="157" t="str">
        <f t="array" ref="CP123">IFERROR(INDEX($T$3:$T$34,MATCH(1,($AN$3:$AN$34=$AR123&amp;$AQ123)*($R$3:$R$34=CP$3),0),0),"")</f>
        <v/>
      </c>
      <c r="CQ123" s="157" t="str">
        <f t="array" ref="CQ123">IFERROR(INDEX($U$3:$U$34,MATCH(1,($AN$3:$AN$34=$AR123&amp;$AQ123)*($R$3:$R$34=CQ$3),0),0),"")</f>
        <v/>
      </c>
      <c r="CR123" s="157" t="str">
        <f t="array" ref="CR123">IFERROR(INDEX($S$3:$S$34,MATCH(1,($AN$3:$AN$34=$AR123&amp;$AQ123)*($R$3:$R$34=CR$3),0),0),"")</f>
        <v/>
      </c>
      <c r="CS123" s="159" t="str">
        <f t="array" ref="CS123">IFERROR(INDEX($Q$3:$Q$34,MATCH(1,($AN$3:$AN$34=$AR123&amp;$AQ123)*($R$3:$R$34=CS$3),0),0),"")</f>
        <v/>
      </c>
      <c r="CT123" s="157" t="str">
        <f t="array" ref="CT123">IFERROR(INDEX($T$3:$T$34,MATCH(1,($AN$3:$AN$34=$AR123&amp;$AQ123)*($R$3:$R$34=CT$3),0),0),"")</f>
        <v/>
      </c>
      <c r="CU123" s="157" t="str">
        <f t="array" ref="CU123">IFERROR(INDEX($U$3:$U$34,MATCH(1,($AN$3:$AN$34=$AR123&amp;$AQ123)*($R$3:$R$34=CU$3),0),0),"")</f>
        <v/>
      </c>
      <c r="CV123" s="157" t="str">
        <f t="array" ref="CV123">IFERROR(INDEX($S$3:$S$34,MATCH(1,($AN$3:$AN$34=$AR123&amp;$AQ123)*($R$3:$R$34=CV$3),0),0),"")</f>
        <v/>
      </c>
      <c r="CW123" s="159" t="str">
        <f t="array" ref="CW123">IFERROR(INDEX($Q$3:$Q$34,MATCH(1,($AN$3:$AN$34=$AR123&amp;$AQ123)*($R$3:$R$34=CW$3),0),0),"")</f>
        <v/>
      </c>
      <c r="CX123" s="157" t="str">
        <f t="array" ref="CX123">IFERROR(INDEX($T$3:$T$34,MATCH(1,($AN$3:$AN$34=$AR123&amp;$AQ123)*($R$3:$R$34=CX$3),0),0),"")</f>
        <v/>
      </c>
      <c r="CY123" s="157" t="str">
        <f t="array" ref="CY123">IFERROR(INDEX($U$3:$U$34,MATCH(1,($AN$3:$AN$34=$AR123&amp;$AQ123)*($R$3:$R$34=CY$3),0),0),"")</f>
        <v/>
      </c>
      <c r="CZ123" s="157" t="str">
        <f t="array" ref="CZ123">IFERROR(INDEX($S$3:$S$34,MATCH(1,($AN$3:$AN$34=$AR123&amp;$AQ123)*($R$3:$R$34=CZ$3),0),0),"")</f>
        <v/>
      </c>
      <c r="DA123" s="159" t="str">
        <f t="array" ref="DA123">IFERROR(INDEX($Q$3:$Q$34,MATCH(1,($AN$3:$AN$34=$AR123&amp;$AQ123)*($R$3:$R$34=DA$3),0),0),"")</f>
        <v/>
      </c>
      <c r="DB123" s="157" t="str">
        <f t="array" ref="DB123">IFERROR(INDEX($T$3:$T$34,MATCH(1,($AN$3:$AN$34=$AR123&amp;$AQ123)*($R$3:$R$34=DB$3),0),0),"")</f>
        <v/>
      </c>
      <c r="DC123" s="157" t="str">
        <f t="array" ref="DC123">IFERROR(INDEX($U$3:$U$34,MATCH(1,($AN$3:$AN$34=$AR123&amp;$AQ123)*($R$3:$R$34=DC$3),0),0),"")</f>
        <v/>
      </c>
      <c r="DD123" s="157" t="str">
        <f t="array" ref="DD123">IFERROR(INDEX($AA$3:$AA$66,MATCH(1,($AO$3:$AO$66=$AR123&amp;$AQ123)*($Z$3:$Z$66=DD$3),0),0),"")</f>
        <v/>
      </c>
      <c r="DE123" s="159" t="str">
        <f t="array" ref="DE123">IFERROR(INDEX($Y$3:$Y$66,MATCH(1,($AO$3:$AO$66=$AR123&amp;$AQ123)*($Z$3:$Z$66=DE$3),0),0),"")</f>
        <v/>
      </c>
      <c r="DF123" s="157" t="str">
        <f t="array" ref="DF123">IFERROR(INDEX($AB$3:$AB$66,MATCH(1,($AO$3:$AO$66=$AR123&amp;$AQ123)*($Z$3:$Z$66=DF$3),0),0),"")</f>
        <v/>
      </c>
      <c r="DG123" s="157" t="str">
        <f t="array" ref="DG123">IFERROR(INDEX($AC$3:$AC$66,MATCH(1,($AO$3:$AO$66=$AR123&amp;$AQ123)*($Z$3:$Z$66=DG$3),0),0),"")</f>
        <v/>
      </c>
      <c r="DH123" s="157" t="str">
        <f t="array" ref="DH123">IFERROR(INDEX($AA$3:$AA$66,MATCH(1,($AO$3:$AO$66=$AR123&amp;$AQ123)*($Z$3:$Z$66=DH$3),0),0),"")</f>
        <v/>
      </c>
      <c r="DI123" s="159" t="str">
        <f t="array" ref="DI123">IFERROR(INDEX($Y$3:$Y$66,MATCH(1,($AO$3:$AO$66=$AR123&amp;$AQ123)*($Z$3:$Z$66=DI$3),0),0),"")</f>
        <v/>
      </c>
      <c r="DJ123" s="157" t="str">
        <f t="array" ref="DJ123">IFERROR(INDEX($AB$3:$AB$66,MATCH(1,($AO$3:$AO$66=$AR123&amp;$AQ123)*($Z$3:$Z$66=DJ$3),0),0),"")</f>
        <v/>
      </c>
      <c r="DK123" s="157" t="str">
        <f t="array" ref="DK123">IFERROR(INDEX($AC$3:$AC$66,MATCH(1,($AO$3:$AO$66=$AR123&amp;$AQ123)*($Z$3:$Z$66=DK$3),0),0),"")</f>
        <v/>
      </c>
      <c r="DL123" s="157" t="str">
        <f t="array" ref="DL123">IFERROR(INDEX($AA$3:$AA$66,MATCH(1,($AO$3:$AO$66=$AR123&amp;$AQ123)*($Z$3:$Z$66=DL$3),0),0),"")</f>
        <v/>
      </c>
      <c r="DM123" s="159" t="str">
        <f t="array" ref="DM123">IFERROR(INDEX($Y$3:$Y$66,MATCH(1,($AO$3:$AO$66=$AR123&amp;$AQ123)*($Z$3:$Z$66=DM$3),0),0),"")</f>
        <v/>
      </c>
      <c r="DN123" s="157" t="str">
        <f t="array" ref="DN123">IFERROR(INDEX($AB$3:$AB$66,MATCH(1,($AO$3:$AO$66=$AR123&amp;$AQ123)*($Z$3:$Z$66=DN$3),0),0),"")</f>
        <v/>
      </c>
      <c r="DO123" s="157" t="str">
        <f t="array" ref="DO123">IFERROR(INDEX($AC$3:$AC$66,MATCH(1,($AO$3:$AO$66=$AR123&amp;$AQ123)*($Z$3:$Z$66=DO$3),0),0),"")</f>
        <v/>
      </c>
      <c r="DP123" s="157" t="str">
        <f t="array" ref="DP123">IFERROR(INDEX($AA$3:$AA$66,MATCH(1,($AO$3:$AO$66=$AR123&amp;$AQ123)*($Z$3:$Z$66=DP$3),0),0),"")</f>
        <v/>
      </c>
      <c r="DQ123" s="159" t="str">
        <f t="array" ref="DQ123">IFERROR(INDEX($Y$3:$Y$66,MATCH(1,($AO$3:$AO$66=$AR123&amp;$AQ123)*($Z$3:$Z$66=DQ$3),0),0),"")</f>
        <v/>
      </c>
      <c r="DR123" s="157" t="str">
        <f t="array" ref="DR123">IFERROR(INDEX($AB$3:$AB$66,MATCH(1,($AO$3:$AO$66=$AR123&amp;$AQ123)*($Z$3:$Z$66=DR$3),0),0),"")</f>
        <v/>
      </c>
      <c r="DS123" s="157" t="str">
        <f t="array" ref="DS123">IFERROR(INDEX($AC$3:$AC$66,MATCH(1,($AO$3:$AO$66=$AR123&amp;$AQ123)*($Z$3:$Z$66=DS$3),0),0),"")</f>
        <v/>
      </c>
      <c r="DT123" s="157" t="str">
        <f t="array" ref="DT123">IFERROR(INDEX($AA$3:$AA$66,MATCH(1,($AO$3:$AO$66=$AR123&amp;$AQ123)*($Z$3:$Z$66=DT$3),0),0),"")</f>
        <v/>
      </c>
      <c r="DU123" s="159" t="str">
        <f t="array" ref="DU123">IFERROR(INDEX($Y$3:$Y$66,MATCH(1,($AO$3:$AO$66=$AR123&amp;$AQ123)*($Z$3:$Z$66=DU$3),0),0),"")</f>
        <v/>
      </c>
      <c r="DV123" s="157" t="str">
        <f t="array" ref="DV123">IFERROR(INDEX($AB$3:$AB$66,MATCH(1,($AO$3:$AO$66=$AR123&amp;$AQ123)*($Z$3:$Z$66=DV$3),0),0),"")</f>
        <v/>
      </c>
      <c r="DW123" s="157" t="str">
        <f t="array" ref="DW123">IFERROR(INDEX($AC$3:$AC$66,MATCH(1,($AO$3:$AO$66=$AR123&amp;$AQ123)*($Z$3:$Z$66=DW$3),0),0),"")</f>
        <v/>
      </c>
      <c r="DX123" s="157" t="str">
        <f t="array" ref="DX123">IFERROR(INDEX($AA$3:$AA$66,MATCH(1,($AO$3:$AO$66=$AR123&amp;$AQ123)*($Z$3:$Z$66=DX$3),0),0),"")</f>
        <v/>
      </c>
      <c r="DY123" s="159" t="str">
        <f t="array" ref="DY123">IFERROR(INDEX($Y$3:$Y$66,MATCH(1,($AO$3:$AO$66=$AR123&amp;$AQ123)*($Z$3:$Z$66=DY$3),0),0),"")</f>
        <v/>
      </c>
      <c r="DZ123" s="157" t="str">
        <f t="array" ref="DZ123">IFERROR(INDEX($AB$3:$AB$66,MATCH(1,($AO$3:$AO$66=$AR123&amp;$AQ123)*($Z$3:$Z$66=DZ$3),0),0),"")</f>
        <v/>
      </c>
      <c r="EA123" s="157" t="str">
        <f t="array" ref="EA123">IFERROR(INDEX($AC$3:$AC$66,MATCH(1,($AO$3:$AO$66=$AR123&amp;$AQ123)*($Z$3:$Z$66=EA$3),0),0),"")</f>
        <v/>
      </c>
      <c r="EB123" s="157" t="str">
        <f t="array" ref="EB123">IFERROR(INDEX($AA$3:$AA$66,MATCH(1,($AO$3:$AO$66=$AR123&amp;$AQ123)*($Z$3:$Z$66=EB$3),0),0),"")</f>
        <v/>
      </c>
      <c r="EC123" s="159" t="str">
        <f t="array" ref="EC123">IFERROR(INDEX($Y$3:$Y$66,MATCH(1,($AO$3:$AO$66=$AR123&amp;$AQ123)*($Z$3:$Z$66=EC$3),0),0),"")</f>
        <v/>
      </c>
      <c r="ED123" s="157" t="str">
        <f t="array" ref="ED123">IFERROR(INDEX($AB$3:$AB$66,MATCH(1,($AO$3:$AO$66=$AR123&amp;$AQ123)*($Z$3:$Z$66=ED$3),0),0),"")</f>
        <v/>
      </c>
      <c r="EE123" s="157" t="str">
        <f t="array" ref="EE123">IFERROR(INDEX($AC$3:$AC$66,MATCH(1,($AO$3:$AO$66=$AR123&amp;$AQ123)*($Z$3:$Z$66=EE$3),0),0),"")</f>
        <v/>
      </c>
      <c r="EF123" s="157" t="str">
        <f t="array" ref="EF123">IFERROR(INDEX($AI$3:$AI$130,MATCH(1,($AP$3:$AP$130=$AR123&amp;$AQ123)*($AH$3:$AH$130=EF$3),0),0),"")</f>
        <v/>
      </c>
      <c r="EG123" s="159" t="str">
        <f t="array" ref="EG123">IFERROR(INDEX($AG$3:$AG$130,MATCH(1,($AP$3:$AP$130=$AR123&amp;$AQ123)*($AH$3:$AH$130=EG$3),0),0),"")</f>
        <v/>
      </c>
      <c r="EH123" s="157" t="str">
        <f t="array" ref="EH123">IFERROR(INDEX($AJ$3:$AJ$130,MATCH(1,($AP$3:$AP$130=$AR123&amp;$AQ123)*($AH$3:$AH$130=EH$3),0),0),"")</f>
        <v/>
      </c>
      <c r="EI123" s="157" t="str">
        <f t="array" ref="EI123">IFERROR(INDEX($AK$3:$AK$130,MATCH(1,($AP$3:$AP$130=$AR123&amp;$AQ123)*($AH$3:$AH$130=EI$3),0),0),"")</f>
        <v/>
      </c>
      <c r="EJ123" s="157" t="str">
        <f t="array" ref="EJ123">IFERROR(INDEX($AI$3:$AI$130,MATCH(1,($AP$3:$AP$130=$AR123&amp;$AQ123)*($AH$3:$AH$130=EJ$3),0),0),"")</f>
        <v/>
      </c>
      <c r="EK123" s="159" t="str">
        <f t="array" ref="EK123">IFERROR(INDEX($AG$3:$AG$130,MATCH(1,($AP$3:$AP$130=$AR123&amp;$AQ123)*($AH$3:$AH$130=EK$3),0),0),"")</f>
        <v/>
      </c>
      <c r="EL123" s="157" t="str">
        <f t="array" ref="EL123">IFERROR(INDEX($AJ$3:$AJ$130,MATCH(1,($AP$3:$AP$130=$AR123&amp;$AQ123)*($AH$3:$AH$130=EL$3),0),0),"")</f>
        <v/>
      </c>
      <c r="EM123" s="157" t="str">
        <f t="array" ref="EM123">IFERROR(INDEX($AK$3:$AK$130,MATCH(1,($AP$3:$AP$130=$AR123&amp;$AQ123)*($AH$3:$AH$130=EM$3),0),0),"")</f>
        <v/>
      </c>
      <c r="EN123" s="157" t="str">
        <f t="array" ref="EN123">IFERROR(INDEX($AI$3:$AI$130,MATCH(1,($AP$3:$AP$130=$AR123&amp;$AQ123)*($AH$3:$AH$130=EN$3),0),0),"")</f>
        <v/>
      </c>
      <c r="EO123" s="159" t="str">
        <f t="array" ref="EO123">IFERROR(INDEX($AG$3:$AG$130,MATCH(1,($AP$3:$AP$130=$AR123&amp;$AQ123)*($AH$3:$AH$130=EO$3),0),0),"")</f>
        <v/>
      </c>
      <c r="EP123" s="157" t="str">
        <f t="array" ref="EP123">IFERROR(INDEX($AJ$3:$AJ$130,MATCH(1,($AP$3:$AP$130=$AR123&amp;$AQ123)*($AH$3:$AH$130=EP$3),0),0),"")</f>
        <v/>
      </c>
      <c r="EQ123" s="157" t="str">
        <f t="array" ref="EQ123">IFERROR(INDEX($AK$3:$AK$130,MATCH(1,($AP$3:$AP$130=$AR123&amp;$AQ123)*($AH$3:$AH$130=EQ$3),0),0),"")</f>
        <v/>
      </c>
      <c r="ER123" s="157" t="str">
        <f t="array" ref="ER123">IFERROR(INDEX($AI$3:$AI$130,MATCH(1,($AP$3:$AP$130=$AR123&amp;$AQ123)*($AH$3:$AH$130=ER$3),0),0),"")</f>
        <v/>
      </c>
      <c r="ES123" s="159" t="str">
        <f t="array" ref="ES123">IFERROR(INDEX($AG$3:$AG$130,MATCH(1,($AP$3:$AP$130=$AR123&amp;$AQ123)*($AH$3:$AH$130=ES$3),0),0),"")</f>
        <v/>
      </c>
      <c r="ET123" s="157" t="str">
        <f t="array" ref="ET123">IFERROR(INDEX($AJ$3:$AJ$130,MATCH(1,($AP$3:$AP$130=$AR123&amp;$AQ123)*($AH$3:$AH$130=ET$3),0),0),"")</f>
        <v/>
      </c>
      <c r="EU123" s="157" t="str">
        <f t="array" ref="EU123">IFERROR(INDEX($AK$3:$AK$130,MATCH(1,($AP$3:$AP$130=$AR123&amp;$AQ123)*($AH$3:$AH$130=EU$3),0),0),"")</f>
        <v/>
      </c>
      <c r="EV123" s="157" t="str">
        <f t="array" ref="EV123">IFERROR(INDEX($AI$3:$AI$130,MATCH(1,($AP$3:$AP$130=$AR123&amp;$AQ123)*($AH$3:$AH$130=EV$3),0),0),"")</f>
        <v/>
      </c>
      <c r="EW123" s="159" t="str">
        <f t="array" ref="EW123">IFERROR(INDEX($AG$3:$AG$130,MATCH(1,($AP$3:$AP$130=$AR123&amp;$AQ123)*($AH$3:$AH$130=EW$3),0),0),"")</f>
        <v/>
      </c>
      <c r="EX123" s="157" t="str">
        <f t="array" ref="EX123">IFERROR(INDEX($AJ$3:$AJ$130,MATCH(1,($AP$3:$AP$130=$AR123&amp;$AQ123)*($AH$3:$AH$130=EX$3),0),0),"")</f>
        <v/>
      </c>
      <c r="EY123" s="157" t="str">
        <f t="array" ref="EY123">IFERROR(INDEX($AK$3:$AK$130,MATCH(1,($AP$3:$AP$130=$AR123&amp;$AQ123)*($AH$3:$AH$130=EY$3),0),0),"")</f>
        <v/>
      </c>
      <c r="EZ123" s="157" t="str">
        <f t="array" ref="EZ123">IFERROR(INDEX($AI$3:$AI$130,MATCH(1,($AP$3:$AP$130=$AR123&amp;$AQ123)*($AH$3:$AH$130=EZ$3),0),0),"")</f>
        <v/>
      </c>
      <c r="FA123" s="159" t="str">
        <f t="array" ref="FA123">IFERROR(INDEX($AG$3:$AG$130,MATCH(1,($AP$3:$AP$130=$AR123&amp;$AQ123)*($AH$3:$AH$130=FA$3),0),0),"")</f>
        <v/>
      </c>
      <c r="FB123" s="157" t="str">
        <f t="array" ref="FB123">IFERROR(INDEX($AJ$3:$AJ$130,MATCH(1,($AP$3:$AP$130=$AR123&amp;$AQ123)*($AH$3:$AH$130=FB$3),0),0),"")</f>
        <v/>
      </c>
      <c r="FC123" s="157" t="str">
        <f t="array" ref="FC123">IFERROR(INDEX($AK$3:$AK$130,MATCH(1,($AP$3:$AP$130=$AR123&amp;$AQ123)*($AH$3:$AH$130=FC$3),0),0),"")</f>
        <v/>
      </c>
      <c r="FD123" s="157" t="str">
        <f t="array" ref="FD123">IFERROR(INDEX($AI$3:$AI$130,MATCH(1,($AP$3:$AP$130=$AR123&amp;$AQ123)*($AH$3:$AH$130=FD$3),0),0),"")</f>
        <v/>
      </c>
      <c r="FE123" s="159" t="str">
        <f t="array" ref="FE123">IFERROR(INDEX($AG$3:$AG$130,MATCH(1,($AP$3:$AP$130=$AR123&amp;$AQ123)*($AH$3:$AH$130=FE$3),0),0),"")</f>
        <v/>
      </c>
      <c r="FF123" s="157" t="str">
        <f t="array" ref="FF123">IFERROR(INDEX($AJ$3:$AJ$130,MATCH(1,($AP$3:$AP$130=$AR123&amp;$AQ123)*($AH$3:$AH$130=FF$3),0),0),"")</f>
        <v/>
      </c>
      <c r="FG123" s="157" t="str">
        <f t="array" ref="FG123">IFERROR(INDEX($AK$3:$AK$130,MATCH(1,($AP$3:$AP$130=$AR123&amp;$AQ123)*($AH$3:$AH$130=FG$3),0),0),"")</f>
        <v/>
      </c>
    </row>
    <row r="124" spans="2:163" ht="13.8" x14ac:dyDescent="0.25">
      <c r="B124" s="155">
        <f>dummy1!O130</f>
        <v>122</v>
      </c>
      <c r="C124" s="156">
        <f>dummy1!P130</f>
        <v>42041</v>
      </c>
      <c r="D124" s="157">
        <f>dummy1!Q130</f>
        <v>0.87500000000000011</v>
      </c>
      <c r="E124" s="155" t="str">
        <f>dummy1!R130</f>
        <v>Court 10</v>
      </c>
      <c r="AE124" s="156"/>
      <c r="AF124" s="156"/>
      <c r="AG124" s="155" t="str">
        <f t="shared" si="71"/>
        <v/>
      </c>
      <c r="AH124" s="155" t="str">
        <f t="shared" si="72"/>
        <v/>
      </c>
      <c r="AI124" s="155" t="str">
        <f t="shared" si="73"/>
        <v/>
      </c>
      <c r="AJ124" s="155" t="str">
        <f t="shared" si="74"/>
        <v/>
      </c>
      <c r="AK124" s="155" t="str">
        <f t="shared" si="75"/>
        <v/>
      </c>
      <c r="AL124" s="154">
        <f>IF(dummy1!B131=dummy1!B130,IF(dummy1!C131&gt;1,AL123,AL123+1),1)</f>
        <v>4</v>
      </c>
      <c r="AP124" s="155" t="str">
        <f t="shared" si="76"/>
        <v>4Court 10</v>
      </c>
      <c r="AQ124" s="155" t="str">
        <f t="shared" si="92"/>
        <v>Court 15</v>
      </c>
      <c r="AR124" s="155">
        <f t="shared" si="91"/>
        <v>8</v>
      </c>
      <c r="AS124" s="155">
        <f t="shared" ca="1" si="78"/>
        <v>15</v>
      </c>
      <c r="AT124" s="155">
        <f t="shared" ca="1" si="79"/>
        <v>0</v>
      </c>
      <c r="AU124" s="155">
        <f t="shared" ca="1" si="80"/>
        <v>0</v>
      </c>
      <c r="AV124" s="155">
        <f t="shared" ca="1" si="81"/>
        <v>0</v>
      </c>
      <c r="AW124" s="155">
        <f t="shared" ca="1" si="82"/>
        <v>0</v>
      </c>
      <c r="AX124" s="155">
        <f t="shared" ca="1" si="83"/>
        <v>0</v>
      </c>
      <c r="AY124" s="155">
        <f t="shared" ca="1" si="84"/>
        <v>0</v>
      </c>
      <c r="AZ124" s="157" t="str">
        <f t="array" aca="1" ref="AZ124" ca="1">IFERROR(INDEX($K$3:$K$18,MATCH(1,($AM$3:$AM$18=$AR124&amp;$AQ124)*($J$3:$J$18=AZ$3),0),0),"")</f>
        <v/>
      </c>
      <c r="BA124" s="159" t="str">
        <f t="array" aca="1" ref="BA124" ca="1">IFERROR(INDEX($I$3:$I$18,MATCH(1,($AM$3:$AM$18=$AR124&amp;$AQ124)*($J$3:$J$18=BA$3),0),0),"")</f>
        <v/>
      </c>
      <c r="BB124" s="157" t="str">
        <f t="array" aca="1" ref="BB124" ca="1">IFERROR(INDEX($L$3:$L$18,MATCH(1,($AM$3:$AM$18=$AR124&amp;$AQ124)*($J$3:$J$18=BB$3),0),0),"")</f>
        <v/>
      </c>
      <c r="BC124" s="157" t="str">
        <f t="array" aca="1" ref="BC124" ca="1">IFERROR(INDEX($M$3:$M$18,MATCH(1,($AM$3:$AM$18=$AR124&amp;$AQ124)*($J$3:$J$18=BC$3),0),0),"")</f>
        <v/>
      </c>
      <c r="BD124" s="157" t="str">
        <f t="array" aca="1" ref="BD124" ca="1">IFERROR(INDEX($K$3:$K$18,MATCH(1,($AM$3:$AM$18=$AR124&amp;$AQ124)*($J$3:$J$18=BD$3),0),0),"")</f>
        <v/>
      </c>
      <c r="BE124" s="159" t="str">
        <f t="array" aca="1" ref="BE124" ca="1">IFERROR(INDEX($I$3:$I$18,MATCH(1,($AM$3:$AM$18=$AR124&amp;$AQ124)*($J$3:$J$18=BE$3),0),0),"")</f>
        <v/>
      </c>
      <c r="BF124" s="157" t="str">
        <f t="array" aca="1" ref="BF124" ca="1">IFERROR(INDEX($L$3:$L$18,MATCH(1,($AM$3:$AM$18=$AR124&amp;$AQ124)*($J$3:$J$18=BF$3),0),0),"")</f>
        <v/>
      </c>
      <c r="BG124" s="157" t="str">
        <f t="array" aca="1" ref="BG124" ca="1">IFERROR(INDEX($M$3:$M$18,MATCH(1,($AM$3:$AM$18=$AR124&amp;$AQ124)*($J$3:$J$18=BG$3),0),0),"")</f>
        <v/>
      </c>
      <c r="BH124" s="157" t="str">
        <f t="array" aca="1" ref="BH124" ca="1">IFERROR(INDEX($K$3:$K$18,MATCH(1,($AM$3:$AM$18=$AR124&amp;$AQ124)*($J$3:$J$18=BH$3),0),0),"")</f>
        <v/>
      </c>
      <c r="BI124" s="159" t="str">
        <f t="array" aca="1" ref="BI124" ca="1">IFERROR(INDEX($I$3:$I$18,MATCH(1,($AM$3:$AM$18=$AR124&amp;$AQ124)*($J$3:$J$18=BI$3),0),0),"")</f>
        <v/>
      </c>
      <c r="BJ124" s="157" t="str">
        <f t="array" aca="1" ref="BJ124" ca="1">IFERROR(INDEX($L$3:$L$18,MATCH(1,($AM$3:$AM$18=$AR124&amp;$AQ124)*($J$3:$J$18=BJ$3),0),0),"")</f>
        <v/>
      </c>
      <c r="BK124" s="157" t="str">
        <f t="array" aca="1" ref="BK124" ca="1">IFERROR(INDEX($M$3:$M$18,MATCH(1,($AM$3:$AM$18=$AR124&amp;$AQ124)*($J$3:$J$18=BK$3),0),0),"")</f>
        <v/>
      </c>
      <c r="BL124" s="157" t="str">
        <f t="array" aca="1" ref="BL124" ca="1">IFERROR(INDEX($K$3:$K$18,MATCH(1,($AM$3:$AM$18=$AR124&amp;$AQ124)*($J$3:$J$18=BL$3),0),0),"")</f>
        <v/>
      </c>
      <c r="BM124" s="159" t="str">
        <f t="array" aca="1" ref="BM124" ca="1">IFERROR(INDEX($I$3:$I$18,MATCH(1,($AM$3:$AM$18=$AR124&amp;$AQ124)*($J$3:$J$18=BM$3),0),0),"")</f>
        <v/>
      </c>
      <c r="BN124" s="157" t="str">
        <f t="array" aca="1" ref="BN124" ca="1">IFERROR(INDEX($L$3:$L$18,MATCH(1,($AM$3:$AM$18=$AR124&amp;$AQ124)*($J$3:$J$18=BN$3),0),0),"")</f>
        <v/>
      </c>
      <c r="BO124" s="157" t="str">
        <f t="array" aca="1" ref="BO124" ca="1">IFERROR(INDEX($M$3:$M$18,MATCH(1,($AM$3:$AM$18=$AR124&amp;$AQ124)*($J$3:$J$18=BO$3),0),0),"")</f>
        <v/>
      </c>
      <c r="BP124" s="157" t="str">
        <f t="array" aca="1" ref="BP124" ca="1">IFERROR(INDEX($K$3:$K$18,MATCH(1,($AM$3:$AM$18=$AR124&amp;$AQ124)*($J$3:$J$18=BP$3),0),0),"")</f>
        <v/>
      </c>
      <c r="BQ124" s="159" t="str">
        <f t="array" aca="1" ref="BQ124" ca="1">IFERROR(INDEX($I$3:$I$18,MATCH(1,($AM$3:$AM$18=$AR124&amp;$AQ124)*($J$3:$J$18=BQ$3),0),0),"")</f>
        <v/>
      </c>
      <c r="BR124" s="157" t="str">
        <f t="array" aca="1" ref="BR124" ca="1">IFERROR(INDEX($L$3:$L$18,MATCH(1,($AM$3:$AM$18=$AR124&amp;$AQ124)*($J$3:$J$18=BR$3),0),0),"")</f>
        <v/>
      </c>
      <c r="BS124" s="157" t="str">
        <f t="array" aca="1" ref="BS124" ca="1">IFERROR(INDEX($M$3:$M$18,MATCH(1,($AM$3:$AM$18=$AR124&amp;$AQ124)*($J$3:$J$18=BS$3),0),0),"")</f>
        <v/>
      </c>
      <c r="BT124" s="157" t="str">
        <f t="array" aca="1" ref="BT124" ca="1">IFERROR(INDEX($K$3:$K$18,MATCH(1,($AM$3:$AM$18=$AR124&amp;$AQ124)*($J$3:$J$18=BT$3),0),0),"")</f>
        <v/>
      </c>
      <c r="BU124" s="159" t="str">
        <f t="array" aca="1" ref="BU124" ca="1">IFERROR(INDEX($I$3:$I$18,MATCH(1,($AM$3:$AM$18=$AR124&amp;$AQ124)*($J$3:$J$18=BU$3),0),0),"")</f>
        <v/>
      </c>
      <c r="BV124" s="157" t="str">
        <f t="array" aca="1" ref="BV124" ca="1">IFERROR(INDEX($L$3:$L$18,MATCH(1,($AM$3:$AM$18=$AR124&amp;$AQ124)*($J$3:$J$18=BV$3),0),0),"")</f>
        <v/>
      </c>
      <c r="BW124" s="157" t="str">
        <f t="array" aca="1" ref="BW124" ca="1">IFERROR(INDEX($M$3:$M$18,MATCH(1,($AM$3:$AM$18=$AR124&amp;$AQ124)*($J$3:$J$18=BW$3),0),0),"")</f>
        <v/>
      </c>
      <c r="BX124" s="157" t="str">
        <f t="array" aca="1" ref="BX124" ca="1">IFERROR(INDEX($K$3:$K$18,MATCH(1,($AM$3:$AM$18=$AR124&amp;$AQ124)*($J$3:$J$18=BX$3),0),0),"")</f>
        <v/>
      </c>
      <c r="BY124" s="159" t="str">
        <f t="array" aca="1" ref="BY124" ca="1">IFERROR(INDEX($I$3:$I$18,MATCH(1,($AM$3:$AM$18=$AR124&amp;$AQ124)*($J$3:$J$18=BY$3),0),0),"")</f>
        <v/>
      </c>
      <c r="BZ124" s="157" t="str">
        <f t="array" aca="1" ref="BZ124" ca="1">IFERROR(INDEX($L$3:$L$18,MATCH(1,($AM$3:$AM$18=$AR124&amp;$AQ124)*($J$3:$J$18=BZ$3),0),0),"")</f>
        <v/>
      </c>
      <c r="CA124" s="157" t="str">
        <f t="array" aca="1" ref="CA124" ca="1">IFERROR(INDEX($M$3:$M$18,MATCH(1,($AM$3:$AM$18=$AR124&amp;$AQ124)*($J$3:$J$18=CA$3),0),0),"")</f>
        <v/>
      </c>
      <c r="CB124" s="157" t="str">
        <f t="array" ref="CB124">IFERROR(INDEX($S$3:$S$34,MATCH(1,($AN$3:$AN$34=$AR124&amp;$AQ124)*($R$3:$R$34=CB$3),0),0),"")</f>
        <v/>
      </c>
      <c r="CC124" s="159" t="str">
        <f t="array" ref="CC124">IFERROR(INDEX($Q$3:$Q$34,MATCH(1,($AN$3:$AN$34=$AR124&amp;$AQ124)*($R$3:$R$34=CC$3),0),0),"")</f>
        <v/>
      </c>
      <c r="CD124" s="157" t="str">
        <f t="array" ref="CD124">IFERROR(INDEX($T$3:$T$34,MATCH(1,($AN$3:$AN$34=$AR124&amp;$AQ124)*($R$3:$R$34=CD$3),0),0),"")</f>
        <v/>
      </c>
      <c r="CE124" s="157" t="str">
        <f t="array" ref="CE124">IFERROR(INDEX($U$3:$U$34,MATCH(1,($AN$3:$AN$34=$AR124&amp;$AQ124)*($R$3:$R$34=CE$3),0),0),"")</f>
        <v/>
      </c>
      <c r="CF124" s="157" t="str">
        <f t="array" ref="CF124">IFERROR(INDEX($S$3:$S$34,MATCH(1,($AN$3:$AN$34=$AR124&amp;$AQ124)*($R$3:$R$34=CF$3),0),0),"")</f>
        <v/>
      </c>
      <c r="CG124" s="159" t="str">
        <f t="array" ref="CG124">IFERROR(INDEX($Q$3:$Q$34,MATCH(1,($AN$3:$AN$34=$AR124&amp;$AQ124)*($R$3:$R$34=CG$3),0),0),"")</f>
        <v/>
      </c>
      <c r="CH124" s="157" t="str">
        <f t="array" ref="CH124">IFERROR(INDEX($T$3:$T$34,MATCH(1,($AN$3:$AN$34=$AR124&amp;$AQ124)*($R$3:$R$34=CH$3),0),0),"")</f>
        <v/>
      </c>
      <c r="CI124" s="157" t="str">
        <f t="array" ref="CI124">IFERROR(INDEX($U$3:$U$34,MATCH(1,($AN$3:$AN$34=$AR124&amp;$AQ124)*($R$3:$R$34=CI$3),0),0),"")</f>
        <v/>
      </c>
      <c r="CJ124" s="157" t="str">
        <f t="array" ref="CJ124">IFERROR(INDEX($S$3:$S$34,MATCH(1,($AN$3:$AN$34=$AR124&amp;$AQ124)*($R$3:$R$34=CJ$3),0),0),"")</f>
        <v/>
      </c>
      <c r="CK124" s="159" t="str">
        <f t="array" ref="CK124">IFERROR(INDEX($Q$3:$Q$34,MATCH(1,($AN$3:$AN$34=$AR124&amp;$AQ124)*($R$3:$R$34=CK$3),0),0),"")</f>
        <v/>
      </c>
      <c r="CL124" s="157" t="str">
        <f t="array" ref="CL124">IFERROR(INDEX($T$3:$T$34,MATCH(1,($AN$3:$AN$34=$AR124&amp;$AQ124)*($R$3:$R$34=CL$3),0),0),"")</f>
        <v/>
      </c>
      <c r="CM124" s="157" t="str">
        <f t="array" ref="CM124">IFERROR(INDEX($U$3:$U$34,MATCH(1,($AN$3:$AN$34=$AR124&amp;$AQ124)*($R$3:$R$34=CM$3),0),0),"")</f>
        <v/>
      </c>
      <c r="CN124" s="157" t="str">
        <f t="array" ref="CN124">IFERROR(INDEX($S$3:$S$34,MATCH(1,($AN$3:$AN$34=$AR124&amp;$AQ124)*($R$3:$R$34=CN$3),0),0),"")</f>
        <v/>
      </c>
      <c r="CO124" s="159" t="str">
        <f t="array" ref="CO124">IFERROR(INDEX($Q$3:$Q$34,MATCH(1,($AN$3:$AN$34=$AR124&amp;$AQ124)*($R$3:$R$34=CO$3),0),0),"")</f>
        <v/>
      </c>
      <c r="CP124" s="157" t="str">
        <f t="array" ref="CP124">IFERROR(INDEX($T$3:$T$34,MATCH(1,($AN$3:$AN$34=$AR124&amp;$AQ124)*($R$3:$R$34=CP$3),0),0),"")</f>
        <v/>
      </c>
      <c r="CQ124" s="157" t="str">
        <f t="array" ref="CQ124">IFERROR(INDEX($U$3:$U$34,MATCH(1,($AN$3:$AN$34=$AR124&amp;$AQ124)*($R$3:$R$34=CQ$3),0),0),"")</f>
        <v/>
      </c>
      <c r="CR124" s="157" t="str">
        <f t="array" ref="CR124">IFERROR(INDEX($S$3:$S$34,MATCH(1,($AN$3:$AN$34=$AR124&amp;$AQ124)*($R$3:$R$34=CR$3),0),0),"")</f>
        <v/>
      </c>
      <c r="CS124" s="159" t="str">
        <f t="array" ref="CS124">IFERROR(INDEX($Q$3:$Q$34,MATCH(1,($AN$3:$AN$34=$AR124&amp;$AQ124)*($R$3:$R$34=CS$3),0),0),"")</f>
        <v/>
      </c>
      <c r="CT124" s="157" t="str">
        <f t="array" ref="CT124">IFERROR(INDEX($T$3:$T$34,MATCH(1,($AN$3:$AN$34=$AR124&amp;$AQ124)*($R$3:$R$34=CT$3),0),0),"")</f>
        <v/>
      </c>
      <c r="CU124" s="157" t="str">
        <f t="array" ref="CU124">IFERROR(INDEX($U$3:$U$34,MATCH(1,($AN$3:$AN$34=$AR124&amp;$AQ124)*($R$3:$R$34=CU$3),0),0),"")</f>
        <v/>
      </c>
      <c r="CV124" s="157" t="str">
        <f t="array" ref="CV124">IFERROR(INDEX($S$3:$S$34,MATCH(1,($AN$3:$AN$34=$AR124&amp;$AQ124)*($R$3:$R$34=CV$3),0),0),"")</f>
        <v/>
      </c>
      <c r="CW124" s="159" t="str">
        <f t="array" ref="CW124">IFERROR(INDEX($Q$3:$Q$34,MATCH(1,($AN$3:$AN$34=$AR124&amp;$AQ124)*($R$3:$R$34=CW$3),0),0),"")</f>
        <v/>
      </c>
      <c r="CX124" s="157" t="str">
        <f t="array" ref="CX124">IFERROR(INDEX($T$3:$T$34,MATCH(1,($AN$3:$AN$34=$AR124&amp;$AQ124)*($R$3:$R$34=CX$3),0),0),"")</f>
        <v/>
      </c>
      <c r="CY124" s="157" t="str">
        <f t="array" ref="CY124">IFERROR(INDEX($U$3:$U$34,MATCH(1,($AN$3:$AN$34=$AR124&amp;$AQ124)*($R$3:$R$34=CY$3),0),0),"")</f>
        <v/>
      </c>
      <c r="CZ124" s="157" t="str">
        <f t="array" ref="CZ124">IFERROR(INDEX($S$3:$S$34,MATCH(1,($AN$3:$AN$34=$AR124&amp;$AQ124)*($R$3:$R$34=CZ$3),0),0),"")</f>
        <v/>
      </c>
      <c r="DA124" s="159" t="str">
        <f t="array" ref="DA124">IFERROR(INDEX($Q$3:$Q$34,MATCH(1,($AN$3:$AN$34=$AR124&amp;$AQ124)*($R$3:$R$34=DA$3),0),0),"")</f>
        <v/>
      </c>
      <c r="DB124" s="157" t="str">
        <f t="array" ref="DB124">IFERROR(INDEX($T$3:$T$34,MATCH(1,($AN$3:$AN$34=$AR124&amp;$AQ124)*($R$3:$R$34=DB$3),0),0),"")</f>
        <v/>
      </c>
      <c r="DC124" s="157" t="str">
        <f t="array" ref="DC124">IFERROR(INDEX($U$3:$U$34,MATCH(1,($AN$3:$AN$34=$AR124&amp;$AQ124)*($R$3:$R$34=DC$3),0),0),"")</f>
        <v/>
      </c>
      <c r="DD124" s="157" t="str">
        <f t="array" ref="DD124">IFERROR(INDEX($AA$3:$AA$66,MATCH(1,($AO$3:$AO$66=$AR124&amp;$AQ124)*($Z$3:$Z$66=DD$3),0),0),"")</f>
        <v/>
      </c>
      <c r="DE124" s="159" t="str">
        <f t="array" ref="DE124">IFERROR(INDEX($Y$3:$Y$66,MATCH(1,($AO$3:$AO$66=$AR124&amp;$AQ124)*($Z$3:$Z$66=DE$3),0),0),"")</f>
        <v/>
      </c>
      <c r="DF124" s="157" t="str">
        <f t="array" ref="DF124">IFERROR(INDEX($AB$3:$AB$66,MATCH(1,($AO$3:$AO$66=$AR124&amp;$AQ124)*($Z$3:$Z$66=DF$3),0),0),"")</f>
        <v/>
      </c>
      <c r="DG124" s="157" t="str">
        <f t="array" ref="DG124">IFERROR(INDEX($AC$3:$AC$66,MATCH(1,($AO$3:$AO$66=$AR124&amp;$AQ124)*($Z$3:$Z$66=DG$3),0),0),"")</f>
        <v/>
      </c>
      <c r="DH124" s="157" t="str">
        <f t="array" ref="DH124">IFERROR(INDEX($AA$3:$AA$66,MATCH(1,($AO$3:$AO$66=$AR124&amp;$AQ124)*($Z$3:$Z$66=DH$3),0),0),"")</f>
        <v/>
      </c>
      <c r="DI124" s="159" t="str">
        <f t="array" ref="DI124">IFERROR(INDEX($Y$3:$Y$66,MATCH(1,($AO$3:$AO$66=$AR124&amp;$AQ124)*($Z$3:$Z$66=DI$3),0),0),"")</f>
        <v/>
      </c>
      <c r="DJ124" s="157" t="str">
        <f t="array" ref="DJ124">IFERROR(INDEX($AB$3:$AB$66,MATCH(1,($AO$3:$AO$66=$AR124&amp;$AQ124)*($Z$3:$Z$66=DJ$3),0),0),"")</f>
        <v/>
      </c>
      <c r="DK124" s="157" t="str">
        <f t="array" ref="DK124">IFERROR(INDEX($AC$3:$AC$66,MATCH(1,($AO$3:$AO$66=$AR124&amp;$AQ124)*($Z$3:$Z$66=DK$3),0),0),"")</f>
        <v/>
      </c>
      <c r="DL124" s="157" t="str">
        <f t="array" ref="DL124">IFERROR(INDEX($AA$3:$AA$66,MATCH(1,($AO$3:$AO$66=$AR124&amp;$AQ124)*($Z$3:$Z$66=DL$3),0),0),"")</f>
        <v/>
      </c>
      <c r="DM124" s="159" t="str">
        <f t="array" ref="DM124">IFERROR(INDEX($Y$3:$Y$66,MATCH(1,($AO$3:$AO$66=$AR124&amp;$AQ124)*($Z$3:$Z$66=DM$3),0),0),"")</f>
        <v/>
      </c>
      <c r="DN124" s="157" t="str">
        <f t="array" ref="DN124">IFERROR(INDEX($AB$3:$AB$66,MATCH(1,($AO$3:$AO$66=$AR124&amp;$AQ124)*($Z$3:$Z$66=DN$3),0),0),"")</f>
        <v/>
      </c>
      <c r="DO124" s="157" t="str">
        <f t="array" ref="DO124">IFERROR(INDEX($AC$3:$AC$66,MATCH(1,($AO$3:$AO$66=$AR124&amp;$AQ124)*($Z$3:$Z$66=DO$3),0),0),"")</f>
        <v/>
      </c>
      <c r="DP124" s="157" t="str">
        <f t="array" ref="DP124">IFERROR(INDEX($AA$3:$AA$66,MATCH(1,($AO$3:$AO$66=$AR124&amp;$AQ124)*($Z$3:$Z$66=DP$3),0),0),"")</f>
        <v/>
      </c>
      <c r="DQ124" s="159" t="str">
        <f t="array" ref="DQ124">IFERROR(INDEX($Y$3:$Y$66,MATCH(1,($AO$3:$AO$66=$AR124&amp;$AQ124)*($Z$3:$Z$66=DQ$3),0),0),"")</f>
        <v/>
      </c>
      <c r="DR124" s="157" t="str">
        <f t="array" ref="DR124">IFERROR(INDEX($AB$3:$AB$66,MATCH(1,($AO$3:$AO$66=$AR124&amp;$AQ124)*($Z$3:$Z$66=DR$3),0),0),"")</f>
        <v/>
      </c>
      <c r="DS124" s="157" t="str">
        <f t="array" ref="DS124">IFERROR(INDEX($AC$3:$AC$66,MATCH(1,($AO$3:$AO$66=$AR124&amp;$AQ124)*($Z$3:$Z$66=DS$3),0),0),"")</f>
        <v/>
      </c>
      <c r="DT124" s="157" t="str">
        <f t="array" ref="DT124">IFERROR(INDEX($AA$3:$AA$66,MATCH(1,($AO$3:$AO$66=$AR124&amp;$AQ124)*($Z$3:$Z$66=DT$3),0),0),"")</f>
        <v/>
      </c>
      <c r="DU124" s="159" t="str">
        <f t="array" ref="DU124">IFERROR(INDEX($Y$3:$Y$66,MATCH(1,($AO$3:$AO$66=$AR124&amp;$AQ124)*($Z$3:$Z$66=DU$3),0),0),"")</f>
        <v/>
      </c>
      <c r="DV124" s="157" t="str">
        <f t="array" ref="DV124">IFERROR(INDEX($AB$3:$AB$66,MATCH(1,($AO$3:$AO$66=$AR124&amp;$AQ124)*($Z$3:$Z$66=DV$3),0),0),"")</f>
        <v/>
      </c>
      <c r="DW124" s="157" t="str">
        <f t="array" ref="DW124">IFERROR(INDEX($AC$3:$AC$66,MATCH(1,($AO$3:$AO$66=$AR124&amp;$AQ124)*($Z$3:$Z$66=DW$3),0),0),"")</f>
        <v/>
      </c>
      <c r="DX124" s="157" t="str">
        <f t="array" ref="DX124">IFERROR(INDEX($AA$3:$AA$66,MATCH(1,($AO$3:$AO$66=$AR124&amp;$AQ124)*($Z$3:$Z$66=DX$3),0),0),"")</f>
        <v/>
      </c>
      <c r="DY124" s="159" t="str">
        <f t="array" ref="DY124">IFERROR(INDEX($Y$3:$Y$66,MATCH(1,($AO$3:$AO$66=$AR124&amp;$AQ124)*($Z$3:$Z$66=DY$3),0),0),"")</f>
        <v/>
      </c>
      <c r="DZ124" s="157" t="str">
        <f t="array" ref="DZ124">IFERROR(INDEX($AB$3:$AB$66,MATCH(1,($AO$3:$AO$66=$AR124&amp;$AQ124)*($Z$3:$Z$66=DZ$3),0),0),"")</f>
        <v/>
      </c>
      <c r="EA124" s="157" t="str">
        <f t="array" ref="EA124">IFERROR(INDEX($AC$3:$AC$66,MATCH(1,($AO$3:$AO$66=$AR124&amp;$AQ124)*($Z$3:$Z$66=EA$3),0),0),"")</f>
        <v/>
      </c>
      <c r="EB124" s="157" t="str">
        <f t="array" ref="EB124">IFERROR(INDEX($AA$3:$AA$66,MATCH(1,($AO$3:$AO$66=$AR124&amp;$AQ124)*($Z$3:$Z$66=EB$3),0),0),"")</f>
        <v/>
      </c>
      <c r="EC124" s="159" t="str">
        <f t="array" ref="EC124">IFERROR(INDEX($Y$3:$Y$66,MATCH(1,($AO$3:$AO$66=$AR124&amp;$AQ124)*($Z$3:$Z$66=EC$3),0),0),"")</f>
        <v/>
      </c>
      <c r="ED124" s="157" t="str">
        <f t="array" ref="ED124">IFERROR(INDEX($AB$3:$AB$66,MATCH(1,($AO$3:$AO$66=$AR124&amp;$AQ124)*($Z$3:$Z$66=ED$3),0),0),"")</f>
        <v/>
      </c>
      <c r="EE124" s="157" t="str">
        <f t="array" ref="EE124">IFERROR(INDEX($AC$3:$AC$66,MATCH(1,($AO$3:$AO$66=$AR124&amp;$AQ124)*($Z$3:$Z$66=EE$3),0),0),"")</f>
        <v/>
      </c>
      <c r="EF124" s="157" t="str">
        <f t="array" ref="EF124">IFERROR(INDEX($AI$3:$AI$130,MATCH(1,($AP$3:$AP$130=$AR124&amp;$AQ124)*($AH$3:$AH$130=EF$3),0),0),"")</f>
        <v/>
      </c>
      <c r="EG124" s="159" t="str">
        <f t="array" ref="EG124">IFERROR(INDEX($AG$3:$AG$130,MATCH(1,($AP$3:$AP$130=$AR124&amp;$AQ124)*($AH$3:$AH$130=EG$3),0),0),"")</f>
        <v/>
      </c>
      <c r="EH124" s="157" t="str">
        <f t="array" ref="EH124">IFERROR(INDEX($AJ$3:$AJ$130,MATCH(1,($AP$3:$AP$130=$AR124&amp;$AQ124)*($AH$3:$AH$130=EH$3),0),0),"")</f>
        <v/>
      </c>
      <c r="EI124" s="157" t="str">
        <f t="array" ref="EI124">IFERROR(INDEX($AK$3:$AK$130,MATCH(1,($AP$3:$AP$130=$AR124&amp;$AQ124)*($AH$3:$AH$130=EI$3),0),0),"")</f>
        <v/>
      </c>
      <c r="EJ124" s="157" t="str">
        <f t="array" ref="EJ124">IFERROR(INDEX($AI$3:$AI$130,MATCH(1,($AP$3:$AP$130=$AR124&amp;$AQ124)*($AH$3:$AH$130=EJ$3),0),0),"")</f>
        <v/>
      </c>
      <c r="EK124" s="159" t="str">
        <f t="array" ref="EK124">IFERROR(INDEX($AG$3:$AG$130,MATCH(1,($AP$3:$AP$130=$AR124&amp;$AQ124)*($AH$3:$AH$130=EK$3),0),0),"")</f>
        <v/>
      </c>
      <c r="EL124" s="157" t="str">
        <f t="array" ref="EL124">IFERROR(INDEX($AJ$3:$AJ$130,MATCH(1,($AP$3:$AP$130=$AR124&amp;$AQ124)*($AH$3:$AH$130=EL$3),0),0),"")</f>
        <v/>
      </c>
      <c r="EM124" s="157" t="str">
        <f t="array" ref="EM124">IFERROR(INDEX($AK$3:$AK$130,MATCH(1,($AP$3:$AP$130=$AR124&amp;$AQ124)*($AH$3:$AH$130=EM$3),0),0),"")</f>
        <v/>
      </c>
      <c r="EN124" s="157" t="str">
        <f t="array" ref="EN124">IFERROR(INDEX($AI$3:$AI$130,MATCH(1,($AP$3:$AP$130=$AR124&amp;$AQ124)*($AH$3:$AH$130=EN$3),0),0),"")</f>
        <v/>
      </c>
      <c r="EO124" s="159" t="str">
        <f t="array" ref="EO124">IFERROR(INDEX($AG$3:$AG$130,MATCH(1,($AP$3:$AP$130=$AR124&amp;$AQ124)*($AH$3:$AH$130=EO$3),0),0),"")</f>
        <v/>
      </c>
      <c r="EP124" s="157" t="str">
        <f t="array" ref="EP124">IFERROR(INDEX($AJ$3:$AJ$130,MATCH(1,($AP$3:$AP$130=$AR124&amp;$AQ124)*($AH$3:$AH$130=EP$3),0),0),"")</f>
        <v/>
      </c>
      <c r="EQ124" s="157" t="str">
        <f t="array" ref="EQ124">IFERROR(INDEX($AK$3:$AK$130,MATCH(1,($AP$3:$AP$130=$AR124&amp;$AQ124)*($AH$3:$AH$130=EQ$3),0),0),"")</f>
        <v/>
      </c>
      <c r="ER124" s="157" t="str">
        <f t="array" ref="ER124">IFERROR(INDEX($AI$3:$AI$130,MATCH(1,($AP$3:$AP$130=$AR124&amp;$AQ124)*($AH$3:$AH$130=ER$3),0),0),"")</f>
        <v/>
      </c>
      <c r="ES124" s="159" t="str">
        <f t="array" ref="ES124">IFERROR(INDEX($AG$3:$AG$130,MATCH(1,($AP$3:$AP$130=$AR124&amp;$AQ124)*($AH$3:$AH$130=ES$3),0),0),"")</f>
        <v/>
      </c>
      <c r="ET124" s="157" t="str">
        <f t="array" ref="ET124">IFERROR(INDEX($AJ$3:$AJ$130,MATCH(1,($AP$3:$AP$130=$AR124&amp;$AQ124)*($AH$3:$AH$130=ET$3),0),0),"")</f>
        <v/>
      </c>
      <c r="EU124" s="157" t="str">
        <f t="array" ref="EU124">IFERROR(INDEX($AK$3:$AK$130,MATCH(1,($AP$3:$AP$130=$AR124&amp;$AQ124)*($AH$3:$AH$130=EU$3),0),0),"")</f>
        <v/>
      </c>
      <c r="EV124" s="157" t="str">
        <f t="array" ref="EV124">IFERROR(INDEX($AI$3:$AI$130,MATCH(1,($AP$3:$AP$130=$AR124&amp;$AQ124)*($AH$3:$AH$130=EV$3),0),0),"")</f>
        <v/>
      </c>
      <c r="EW124" s="159" t="str">
        <f t="array" ref="EW124">IFERROR(INDEX($AG$3:$AG$130,MATCH(1,($AP$3:$AP$130=$AR124&amp;$AQ124)*($AH$3:$AH$130=EW$3),0),0),"")</f>
        <v/>
      </c>
      <c r="EX124" s="157" t="str">
        <f t="array" ref="EX124">IFERROR(INDEX($AJ$3:$AJ$130,MATCH(1,($AP$3:$AP$130=$AR124&amp;$AQ124)*($AH$3:$AH$130=EX$3),0),0),"")</f>
        <v/>
      </c>
      <c r="EY124" s="157" t="str">
        <f t="array" ref="EY124">IFERROR(INDEX($AK$3:$AK$130,MATCH(1,($AP$3:$AP$130=$AR124&amp;$AQ124)*($AH$3:$AH$130=EY$3),0),0),"")</f>
        <v/>
      </c>
      <c r="EZ124" s="157" t="str">
        <f t="array" ref="EZ124">IFERROR(INDEX($AI$3:$AI$130,MATCH(1,($AP$3:$AP$130=$AR124&amp;$AQ124)*($AH$3:$AH$130=EZ$3),0),0),"")</f>
        <v/>
      </c>
      <c r="FA124" s="159" t="str">
        <f t="array" ref="FA124">IFERROR(INDEX($AG$3:$AG$130,MATCH(1,($AP$3:$AP$130=$AR124&amp;$AQ124)*($AH$3:$AH$130=FA$3),0),0),"")</f>
        <v/>
      </c>
      <c r="FB124" s="157" t="str">
        <f t="array" ref="FB124">IFERROR(INDEX($AJ$3:$AJ$130,MATCH(1,($AP$3:$AP$130=$AR124&amp;$AQ124)*($AH$3:$AH$130=FB$3),0),0),"")</f>
        <v/>
      </c>
      <c r="FC124" s="157" t="str">
        <f t="array" ref="FC124">IFERROR(INDEX($AK$3:$AK$130,MATCH(1,($AP$3:$AP$130=$AR124&amp;$AQ124)*($AH$3:$AH$130=FC$3),0),0),"")</f>
        <v/>
      </c>
      <c r="FD124" s="157" t="str">
        <f t="array" ref="FD124">IFERROR(INDEX($AI$3:$AI$130,MATCH(1,($AP$3:$AP$130=$AR124&amp;$AQ124)*($AH$3:$AH$130=FD$3),0),0),"")</f>
        <v/>
      </c>
      <c r="FE124" s="159" t="str">
        <f t="array" ref="FE124">IFERROR(INDEX($AG$3:$AG$130,MATCH(1,($AP$3:$AP$130=$AR124&amp;$AQ124)*($AH$3:$AH$130=FE$3),0),0),"")</f>
        <v/>
      </c>
      <c r="FF124" s="157" t="str">
        <f t="array" ref="FF124">IFERROR(INDEX($AJ$3:$AJ$130,MATCH(1,($AP$3:$AP$130=$AR124&amp;$AQ124)*($AH$3:$AH$130=FF$3),0),0),"")</f>
        <v/>
      </c>
      <c r="FG124" s="157" t="str">
        <f t="array" ref="FG124">IFERROR(INDEX($AK$3:$AK$130,MATCH(1,($AP$3:$AP$130=$AR124&amp;$AQ124)*($AH$3:$AH$130=FG$3),0),0),"")</f>
        <v/>
      </c>
    </row>
    <row r="125" spans="2:163" ht="13.8" x14ac:dyDescent="0.25">
      <c r="B125" s="155">
        <f>dummy1!O131</f>
        <v>123</v>
      </c>
      <c r="C125" s="156">
        <f>dummy1!P131</f>
        <v>42041</v>
      </c>
      <c r="D125" s="157">
        <f>dummy1!Q131</f>
        <v>0.87500000000000011</v>
      </c>
      <c r="E125" s="155" t="str">
        <f>dummy1!R131</f>
        <v>Court 11</v>
      </c>
      <c r="AE125" s="156"/>
      <c r="AF125" s="156"/>
      <c r="AG125" s="155" t="str">
        <f t="shared" ref="AG125:AG129" si="93">IF(AJ125&lt;&gt;"",$B125,"")</f>
        <v/>
      </c>
      <c r="AH125" s="155" t="str">
        <f t="shared" ref="AH125:AH129" si="94">IF(AJ125&lt;&gt;"",$C125,"")</f>
        <v/>
      </c>
      <c r="AI125" s="155" t="str">
        <f t="shared" ref="AI125:AI129" si="95">IF(AJ125&lt;&gt;"",$D125,"")</f>
        <v/>
      </c>
      <c r="AJ125" s="155" t="str">
        <f t="shared" si="74"/>
        <v/>
      </c>
      <c r="AK125" s="155" t="str">
        <f t="shared" si="75"/>
        <v/>
      </c>
      <c r="AL125" s="154">
        <f>IF(dummy1!B132=dummy1!B131,IF(dummy1!C132&gt;1,AL124,AL124+1),1)</f>
        <v>4</v>
      </c>
      <c r="AP125" s="155" t="str">
        <f t="shared" si="76"/>
        <v>4Court 11</v>
      </c>
      <c r="AQ125" s="155" t="str">
        <f>dummy1!L30</f>
        <v>Court 16</v>
      </c>
      <c r="AR125" s="155">
        <f t="shared" si="91"/>
        <v>1</v>
      </c>
      <c r="AS125" s="155">
        <f t="shared" ca="1" si="78"/>
        <v>16</v>
      </c>
      <c r="AT125" s="155">
        <f t="shared" ca="1" si="79"/>
        <v>0</v>
      </c>
      <c r="AU125" s="155">
        <f t="shared" ca="1" si="80"/>
        <v>0</v>
      </c>
      <c r="AV125" s="155">
        <f t="shared" ca="1" si="81"/>
        <v>0</v>
      </c>
      <c r="AW125" s="155">
        <f t="shared" ca="1" si="82"/>
        <v>0</v>
      </c>
      <c r="AX125" s="155">
        <f t="shared" ca="1" si="83"/>
        <v>0</v>
      </c>
      <c r="AY125" s="155">
        <f t="shared" ca="1" si="84"/>
        <v>0</v>
      </c>
      <c r="AZ125" s="157">
        <f t="array" aca="1" ref="AZ125" ca="1">IFERROR(INDEX($K$3:$K$18,MATCH(1,($AM$3:$AM$18=$AR125&amp;$AQ125)*($J$3:$J$18=AZ$3),0),0),"")</f>
        <v>0.625</v>
      </c>
      <c r="BA125" s="159">
        <f t="array" aca="1" ref="BA125" ca="1">IFERROR(INDEX($I$3:$I$18,MATCH(1,($AM$3:$AM$18=$AR125&amp;$AQ125)*($J$3:$J$18=BA$3),0),0),"")</f>
        <v>16</v>
      </c>
      <c r="BB125" s="157" t="str">
        <f t="array" aca="1" ref="BB125" ca="1">IFERROR(INDEX($L$3:$L$18,MATCH(1,($AM$3:$AM$18=$AR125&amp;$AQ125)*($J$3:$J$18=BB$3),0),0),"")</f>
        <v>Winner Match 13</v>
      </c>
      <c r="BC125" s="157" t="str">
        <f t="array" aca="1" ref="BC125" ca="1">IFERROR(INDEX($M$3:$M$18,MATCH(1,($AM$3:$AM$18=$AR125&amp;$AQ125)*($J$3:$J$18=BC$3),0),0),"")</f>
        <v>Winner Match 14</v>
      </c>
      <c r="BD125" s="157" t="str">
        <f t="array" aca="1" ref="BD125" ca="1">IFERROR(INDEX($K$3:$K$18,MATCH(1,($AM$3:$AM$18=$AR125&amp;$AQ125)*($J$3:$J$18=BD$3),0),0),"")</f>
        <v/>
      </c>
      <c r="BE125" s="159" t="str">
        <f t="array" aca="1" ref="BE125" ca="1">IFERROR(INDEX($I$3:$I$18,MATCH(1,($AM$3:$AM$18=$AR125&amp;$AQ125)*($J$3:$J$18=BE$3),0),0),"")</f>
        <v/>
      </c>
      <c r="BF125" s="157" t="str">
        <f t="array" aca="1" ref="BF125" ca="1">IFERROR(INDEX($L$3:$L$18,MATCH(1,($AM$3:$AM$18=$AR125&amp;$AQ125)*($J$3:$J$18=BF$3),0),0),"")</f>
        <v/>
      </c>
      <c r="BG125" s="157" t="str">
        <f t="array" aca="1" ref="BG125" ca="1">IFERROR(INDEX($M$3:$M$18,MATCH(1,($AM$3:$AM$18=$AR125&amp;$AQ125)*($J$3:$J$18=BG$3),0),0),"")</f>
        <v/>
      </c>
      <c r="BH125" s="157" t="str">
        <f t="array" aca="1" ref="BH125" ca="1">IFERROR(INDEX($K$3:$K$18,MATCH(1,($AM$3:$AM$18=$AR125&amp;$AQ125)*($J$3:$J$18=BH$3),0),0),"")</f>
        <v/>
      </c>
      <c r="BI125" s="159" t="str">
        <f t="array" aca="1" ref="BI125" ca="1">IFERROR(INDEX($I$3:$I$18,MATCH(1,($AM$3:$AM$18=$AR125&amp;$AQ125)*($J$3:$J$18=BI$3),0),0),"")</f>
        <v/>
      </c>
      <c r="BJ125" s="157" t="str">
        <f t="array" aca="1" ref="BJ125" ca="1">IFERROR(INDEX($L$3:$L$18,MATCH(1,($AM$3:$AM$18=$AR125&amp;$AQ125)*($J$3:$J$18=BJ$3),0),0),"")</f>
        <v/>
      </c>
      <c r="BK125" s="157" t="str">
        <f t="array" aca="1" ref="BK125" ca="1">IFERROR(INDEX($M$3:$M$18,MATCH(1,($AM$3:$AM$18=$AR125&amp;$AQ125)*($J$3:$J$18=BK$3),0),0),"")</f>
        <v/>
      </c>
      <c r="BL125" s="157" t="str">
        <f t="array" aca="1" ref="BL125" ca="1">IFERROR(INDEX($K$3:$K$18,MATCH(1,($AM$3:$AM$18=$AR125&amp;$AQ125)*($J$3:$J$18=BL$3),0),0),"")</f>
        <v/>
      </c>
      <c r="BM125" s="159" t="str">
        <f t="array" aca="1" ref="BM125" ca="1">IFERROR(INDEX($I$3:$I$18,MATCH(1,($AM$3:$AM$18=$AR125&amp;$AQ125)*($J$3:$J$18=BM$3),0),0),"")</f>
        <v/>
      </c>
      <c r="BN125" s="157" t="str">
        <f t="array" aca="1" ref="BN125" ca="1">IFERROR(INDEX($L$3:$L$18,MATCH(1,($AM$3:$AM$18=$AR125&amp;$AQ125)*($J$3:$J$18=BN$3),0),0),"")</f>
        <v/>
      </c>
      <c r="BO125" s="157" t="str">
        <f t="array" aca="1" ref="BO125" ca="1">IFERROR(INDEX($M$3:$M$18,MATCH(1,($AM$3:$AM$18=$AR125&amp;$AQ125)*($J$3:$J$18=BO$3),0),0),"")</f>
        <v/>
      </c>
      <c r="BP125" s="157" t="str">
        <f t="array" aca="1" ref="BP125" ca="1">IFERROR(INDEX($K$3:$K$18,MATCH(1,($AM$3:$AM$18=$AR125&amp;$AQ125)*($J$3:$J$18=BP$3),0),0),"")</f>
        <v/>
      </c>
      <c r="BQ125" s="159" t="str">
        <f t="array" aca="1" ref="BQ125" ca="1">IFERROR(INDEX($I$3:$I$18,MATCH(1,($AM$3:$AM$18=$AR125&amp;$AQ125)*($J$3:$J$18=BQ$3),0),0),"")</f>
        <v/>
      </c>
      <c r="BR125" s="157" t="str">
        <f t="array" aca="1" ref="BR125" ca="1">IFERROR(INDEX($L$3:$L$18,MATCH(1,($AM$3:$AM$18=$AR125&amp;$AQ125)*($J$3:$J$18=BR$3),0),0),"")</f>
        <v/>
      </c>
      <c r="BS125" s="157" t="str">
        <f t="array" aca="1" ref="BS125" ca="1">IFERROR(INDEX($M$3:$M$18,MATCH(1,($AM$3:$AM$18=$AR125&amp;$AQ125)*($J$3:$J$18=BS$3),0),0),"")</f>
        <v/>
      </c>
      <c r="BT125" s="157" t="str">
        <f t="array" aca="1" ref="BT125" ca="1">IFERROR(INDEX($K$3:$K$18,MATCH(1,($AM$3:$AM$18=$AR125&amp;$AQ125)*($J$3:$J$18=BT$3),0),0),"")</f>
        <v/>
      </c>
      <c r="BU125" s="159" t="str">
        <f t="array" aca="1" ref="BU125" ca="1">IFERROR(INDEX($I$3:$I$18,MATCH(1,($AM$3:$AM$18=$AR125&amp;$AQ125)*($J$3:$J$18=BU$3),0),0),"")</f>
        <v/>
      </c>
      <c r="BV125" s="157" t="str">
        <f t="array" aca="1" ref="BV125" ca="1">IFERROR(INDEX($L$3:$L$18,MATCH(1,($AM$3:$AM$18=$AR125&amp;$AQ125)*($J$3:$J$18=BV$3),0),0),"")</f>
        <v/>
      </c>
      <c r="BW125" s="157" t="str">
        <f t="array" aca="1" ref="BW125" ca="1">IFERROR(INDEX($M$3:$M$18,MATCH(1,($AM$3:$AM$18=$AR125&amp;$AQ125)*($J$3:$J$18=BW$3),0),0),"")</f>
        <v/>
      </c>
      <c r="BX125" s="157" t="str">
        <f t="array" aca="1" ref="BX125" ca="1">IFERROR(INDEX($K$3:$K$18,MATCH(1,($AM$3:$AM$18=$AR125&amp;$AQ125)*($J$3:$J$18=BX$3),0),0),"")</f>
        <v/>
      </c>
      <c r="BY125" s="159" t="str">
        <f t="array" aca="1" ref="BY125" ca="1">IFERROR(INDEX($I$3:$I$18,MATCH(1,($AM$3:$AM$18=$AR125&amp;$AQ125)*($J$3:$J$18=BY$3),0),0),"")</f>
        <v/>
      </c>
      <c r="BZ125" s="157" t="str">
        <f t="array" aca="1" ref="BZ125" ca="1">IFERROR(INDEX($L$3:$L$18,MATCH(1,($AM$3:$AM$18=$AR125&amp;$AQ125)*($J$3:$J$18=BZ$3),0),0),"")</f>
        <v/>
      </c>
      <c r="CA125" s="157" t="str">
        <f t="array" aca="1" ref="CA125" ca="1">IFERROR(INDEX($M$3:$M$18,MATCH(1,($AM$3:$AM$18=$AR125&amp;$AQ125)*($J$3:$J$18=CA$3),0),0),"")</f>
        <v/>
      </c>
      <c r="CB125" s="157" t="str">
        <f t="array" ref="CB125">IFERROR(INDEX($S$3:$S$34,MATCH(1,($AN$3:$AN$34=$AR125&amp;$AQ125)*($R$3:$R$34=CB$3),0),0),"")</f>
        <v/>
      </c>
      <c r="CC125" s="159" t="str">
        <f t="array" ref="CC125">IFERROR(INDEX($Q$3:$Q$34,MATCH(1,($AN$3:$AN$34=$AR125&amp;$AQ125)*($R$3:$R$34=CC$3),0),0),"")</f>
        <v/>
      </c>
      <c r="CD125" s="157" t="str">
        <f t="array" ref="CD125">IFERROR(INDEX($T$3:$T$34,MATCH(1,($AN$3:$AN$34=$AR125&amp;$AQ125)*($R$3:$R$34=CD$3),0),0),"")</f>
        <v/>
      </c>
      <c r="CE125" s="157" t="str">
        <f t="array" ref="CE125">IFERROR(INDEX($U$3:$U$34,MATCH(1,($AN$3:$AN$34=$AR125&amp;$AQ125)*($R$3:$R$34=CE$3),0),0),"")</f>
        <v/>
      </c>
      <c r="CF125" s="157" t="str">
        <f t="array" ref="CF125">IFERROR(INDEX($S$3:$S$34,MATCH(1,($AN$3:$AN$34=$AR125&amp;$AQ125)*($R$3:$R$34=CF$3),0),0),"")</f>
        <v/>
      </c>
      <c r="CG125" s="159" t="str">
        <f t="array" ref="CG125">IFERROR(INDEX($Q$3:$Q$34,MATCH(1,($AN$3:$AN$34=$AR125&amp;$AQ125)*($R$3:$R$34=CG$3),0),0),"")</f>
        <v/>
      </c>
      <c r="CH125" s="157" t="str">
        <f t="array" ref="CH125">IFERROR(INDEX($T$3:$T$34,MATCH(1,($AN$3:$AN$34=$AR125&amp;$AQ125)*($R$3:$R$34=CH$3),0),0),"")</f>
        <v/>
      </c>
      <c r="CI125" s="157" t="str">
        <f t="array" ref="CI125">IFERROR(INDEX($U$3:$U$34,MATCH(1,($AN$3:$AN$34=$AR125&amp;$AQ125)*($R$3:$R$34=CI$3),0),0),"")</f>
        <v/>
      </c>
      <c r="CJ125" s="157" t="str">
        <f t="array" ref="CJ125">IFERROR(INDEX($S$3:$S$34,MATCH(1,($AN$3:$AN$34=$AR125&amp;$AQ125)*($R$3:$R$34=CJ$3),0),0),"")</f>
        <v/>
      </c>
      <c r="CK125" s="159" t="str">
        <f t="array" ref="CK125">IFERROR(INDEX($Q$3:$Q$34,MATCH(1,($AN$3:$AN$34=$AR125&amp;$AQ125)*($R$3:$R$34=CK$3),0),0),"")</f>
        <v/>
      </c>
      <c r="CL125" s="157" t="str">
        <f t="array" ref="CL125">IFERROR(INDEX($T$3:$T$34,MATCH(1,($AN$3:$AN$34=$AR125&amp;$AQ125)*($R$3:$R$34=CL$3),0),0),"")</f>
        <v/>
      </c>
      <c r="CM125" s="157" t="str">
        <f t="array" ref="CM125">IFERROR(INDEX($U$3:$U$34,MATCH(1,($AN$3:$AN$34=$AR125&amp;$AQ125)*($R$3:$R$34=CM$3),0),0),"")</f>
        <v/>
      </c>
      <c r="CN125" s="157" t="str">
        <f t="array" ref="CN125">IFERROR(INDEX($S$3:$S$34,MATCH(1,($AN$3:$AN$34=$AR125&amp;$AQ125)*($R$3:$R$34=CN$3),0),0),"")</f>
        <v/>
      </c>
      <c r="CO125" s="159" t="str">
        <f t="array" ref="CO125">IFERROR(INDEX($Q$3:$Q$34,MATCH(1,($AN$3:$AN$34=$AR125&amp;$AQ125)*($R$3:$R$34=CO$3),0),0),"")</f>
        <v/>
      </c>
      <c r="CP125" s="157" t="str">
        <f t="array" ref="CP125">IFERROR(INDEX($T$3:$T$34,MATCH(1,($AN$3:$AN$34=$AR125&amp;$AQ125)*($R$3:$R$34=CP$3),0),0),"")</f>
        <v/>
      </c>
      <c r="CQ125" s="157" t="str">
        <f t="array" ref="CQ125">IFERROR(INDEX($U$3:$U$34,MATCH(1,($AN$3:$AN$34=$AR125&amp;$AQ125)*($R$3:$R$34=CQ$3),0),0),"")</f>
        <v/>
      </c>
      <c r="CR125" s="157" t="str">
        <f t="array" ref="CR125">IFERROR(INDEX($S$3:$S$34,MATCH(1,($AN$3:$AN$34=$AR125&amp;$AQ125)*($R$3:$R$34=CR$3),0),0),"")</f>
        <v/>
      </c>
      <c r="CS125" s="159" t="str">
        <f t="array" ref="CS125">IFERROR(INDEX($Q$3:$Q$34,MATCH(1,($AN$3:$AN$34=$AR125&amp;$AQ125)*($R$3:$R$34=CS$3),0),0),"")</f>
        <v/>
      </c>
      <c r="CT125" s="157" t="str">
        <f t="array" ref="CT125">IFERROR(INDEX($T$3:$T$34,MATCH(1,($AN$3:$AN$34=$AR125&amp;$AQ125)*($R$3:$R$34=CT$3),0),0),"")</f>
        <v/>
      </c>
      <c r="CU125" s="157" t="str">
        <f t="array" ref="CU125">IFERROR(INDEX($U$3:$U$34,MATCH(1,($AN$3:$AN$34=$AR125&amp;$AQ125)*($R$3:$R$34=CU$3),0),0),"")</f>
        <v/>
      </c>
      <c r="CV125" s="157" t="str">
        <f t="array" ref="CV125">IFERROR(INDEX($S$3:$S$34,MATCH(1,($AN$3:$AN$34=$AR125&amp;$AQ125)*($R$3:$R$34=CV$3),0),0),"")</f>
        <v/>
      </c>
      <c r="CW125" s="159" t="str">
        <f t="array" ref="CW125">IFERROR(INDEX($Q$3:$Q$34,MATCH(1,($AN$3:$AN$34=$AR125&amp;$AQ125)*($R$3:$R$34=CW$3),0),0),"")</f>
        <v/>
      </c>
      <c r="CX125" s="157" t="str">
        <f t="array" ref="CX125">IFERROR(INDEX($T$3:$T$34,MATCH(1,($AN$3:$AN$34=$AR125&amp;$AQ125)*($R$3:$R$34=CX$3),0),0),"")</f>
        <v/>
      </c>
      <c r="CY125" s="157" t="str">
        <f t="array" ref="CY125">IFERROR(INDEX($U$3:$U$34,MATCH(1,($AN$3:$AN$34=$AR125&amp;$AQ125)*($R$3:$R$34=CY$3),0),0),"")</f>
        <v/>
      </c>
      <c r="CZ125" s="157" t="str">
        <f t="array" ref="CZ125">IFERROR(INDEX($S$3:$S$34,MATCH(1,($AN$3:$AN$34=$AR125&amp;$AQ125)*($R$3:$R$34=CZ$3),0),0),"")</f>
        <v/>
      </c>
      <c r="DA125" s="159" t="str">
        <f t="array" ref="DA125">IFERROR(INDEX($Q$3:$Q$34,MATCH(1,($AN$3:$AN$34=$AR125&amp;$AQ125)*($R$3:$R$34=DA$3),0),0),"")</f>
        <v/>
      </c>
      <c r="DB125" s="157" t="str">
        <f t="array" ref="DB125">IFERROR(INDEX($T$3:$T$34,MATCH(1,($AN$3:$AN$34=$AR125&amp;$AQ125)*($R$3:$R$34=DB$3),0),0),"")</f>
        <v/>
      </c>
      <c r="DC125" s="157" t="str">
        <f t="array" ref="DC125">IFERROR(INDEX($U$3:$U$34,MATCH(1,($AN$3:$AN$34=$AR125&amp;$AQ125)*($R$3:$R$34=DC$3),0),0),"")</f>
        <v/>
      </c>
      <c r="DD125" s="157" t="str">
        <f t="array" ref="DD125">IFERROR(INDEX($AA$3:$AA$66,MATCH(1,($AO$3:$AO$66=$AR125&amp;$AQ125)*($Z$3:$Z$66=DD$3),0),0),"")</f>
        <v/>
      </c>
      <c r="DE125" s="159" t="str">
        <f t="array" ref="DE125">IFERROR(INDEX($Y$3:$Y$66,MATCH(1,($AO$3:$AO$66=$AR125&amp;$AQ125)*($Z$3:$Z$66=DE$3),0),0),"")</f>
        <v/>
      </c>
      <c r="DF125" s="157" t="str">
        <f t="array" ref="DF125">IFERROR(INDEX($AB$3:$AB$66,MATCH(1,($AO$3:$AO$66=$AR125&amp;$AQ125)*($Z$3:$Z$66=DF$3),0),0),"")</f>
        <v/>
      </c>
      <c r="DG125" s="157" t="str">
        <f t="array" ref="DG125">IFERROR(INDEX($AC$3:$AC$66,MATCH(1,($AO$3:$AO$66=$AR125&amp;$AQ125)*($Z$3:$Z$66=DG$3),0),0),"")</f>
        <v/>
      </c>
      <c r="DH125" s="157" t="str">
        <f t="array" ref="DH125">IFERROR(INDEX($AA$3:$AA$66,MATCH(1,($AO$3:$AO$66=$AR125&amp;$AQ125)*($Z$3:$Z$66=DH$3),0),0),"")</f>
        <v/>
      </c>
      <c r="DI125" s="159" t="str">
        <f t="array" ref="DI125">IFERROR(INDEX($Y$3:$Y$66,MATCH(1,($AO$3:$AO$66=$AR125&amp;$AQ125)*($Z$3:$Z$66=DI$3),0),0),"")</f>
        <v/>
      </c>
      <c r="DJ125" s="157" t="str">
        <f t="array" ref="DJ125">IFERROR(INDEX($AB$3:$AB$66,MATCH(1,($AO$3:$AO$66=$AR125&amp;$AQ125)*($Z$3:$Z$66=DJ$3),0),0),"")</f>
        <v/>
      </c>
      <c r="DK125" s="157" t="str">
        <f t="array" ref="DK125">IFERROR(INDEX($AC$3:$AC$66,MATCH(1,($AO$3:$AO$66=$AR125&amp;$AQ125)*($Z$3:$Z$66=DK$3),0),0),"")</f>
        <v/>
      </c>
      <c r="DL125" s="157" t="str">
        <f t="array" ref="DL125">IFERROR(INDEX($AA$3:$AA$66,MATCH(1,($AO$3:$AO$66=$AR125&amp;$AQ125)*($Z$3:$Z$66=DL$3),0),0),"")</f>
        <v/>
      </c>
      <c r="DM125" s="159" t="str">
        <f t="array" ref="DM125">IFERROR(INDEX($Y$3:$Y$66,MATCH(1,($AO$3:$AO$66=$AR125&amp;$AQ125)*($Z$3:$Z$66=DM$3),0),0),"")</f>
        <v/>
      </c>
      <c r="DN125" s="157" t="str">
        <f t="array" ref="DN125">IFERROR(INDEX($AB$3:$AB$66,MATCH(1,($AO$3:$AO$66=$AR125&amp;$AQ125)*($Z$3:$Z$66=DN$3),0),0),"")</f>
        <v/>
      </c>
      <c r="DO125" s="157" t="str">
        <f t="array" ref="DO125">IFERROR(INDEX($AC$3:$AC$66,MATCH(1,($AO$3:$AO$66=$AR125&amp;$AQ125)*($Z$3:$Z$66=DO$3),0),0),"")</f>
        <v/>
      </c>
      <c r="DP125" s="157" t="str">
        <f t="array" ref="DP125">IFERROR(INDEX($AA$3:$AA$66,MATCH(1,($AO$3:$AO$66=$AR125&amp;$AQ125)*($Z$3:$Z$66=DP$3),0),0),"")</f>
        <v/>
      </c>
      <c r="DQ125" s="159" t="str">
        <f t="array" ref="DQ125">IFERROR(INDEX($Y$3:$Y$66,MATCH(1,($AO$3:$AO$66=$AR125&amp;$AQ125)*($Z$3:$Z$66=DQ$3),0),0),"")</f>
        <v/>
      </c>
      <c r="DR125" s="157" t="str">
        <f t="array" ref="DR125">IFERROR(INDEX($AB$3:$AB$66,MATCH(1,($AO$3:$AO$66=$AR125&amp;$AQ125)*($Z$3:$Z$66=DR$3),0),0),"")</f>
        <v/>
      </c>
      <c r="DS125" s="157" t="str">
        <f t="array" ref="DS125">IFERROR(INDEX($AC$3:$AC$66,MATCH(1,($AO$3:$AO$66=$AR125&amp;$AQ125)*($Z$3:$Z$66=DS$3),0),0),"")</f>
        <v/>
      </c>
      <c r="DT125" s="157" t="str">
        <f t="array" ref="DT125">IFERROR(INDEX($AA$3:$AA$66,MATCH(1,($AO$3:$AO$66=$AR125&amp;$AQ125)*($Z$3:$Z$66=DT$3),0),0),"")</f>
        <v/>
      </c>
      <c r="DU125" s="159" t="str">
        <f t="array" ref="DU125">IFERROR(INDEX($Y$3:$Y$66,MATCH(1,($AO$3:$AO$66=$AR125&amp;$AQ125)*($Z$3:$Z$66=DU$3),0),0),"")</f>
        <v/>
      </c>
      <c r="DV125" s="157" t="str">
        <f t="array" ref="DV125">IFERROR(INDEX($AB$3:$AB$66,MATCH(1,($AO$3:$AO$66=$AR125&amp;$AQ125)*($Z$3:$Z$66=DV$3),0),0),"")</f>
        <v/>
      </c>
      <c r="DW125" s="157" t="str">
        <f t="array" ref="DW125">IFERROR(INDEX($AC$3:$AC$66,MATCH(1,($AO$3:$AO$66=$AR125&amp;$AQ125)*($Z$3:$Z$66=DW$3),0),0),"")</f>
        <v/>
      </c>
      <c r="DX125" s="157" t="str">
        <f t="array" ref="DX125">IFERROR(INDEX($AA$3:$AA$66,MATCH(1,($AO$3:$AO$66=$AR125&amp;$AQ125)*($Z$3:$Z$66=DX$3),0),0),"")</f>
        <v/>
      </c>
      <c r="DY125" s="159" t="str">
        <f t="array" ref="DY125">IFERROR(INDEX($Y$3:$Y$66,MATCH(1,($AO$3:$AO$66=$AR125&amp;$AQ125)*($Z$3:$Z$66=DY$3),0),0),"")</f>
        <v/>
      </c>
      <c r="DZ125" s="157" t="str">
        <f t="array" ref="DZ125">IFERROR(INDEX($AB$3:$AB$66,MATCH(1,($AO$3:$AO$66=$AR125&amp;$AQ125)*($Z$3:$Z$66=DZ$3),0),0),"")</f>
        <v/>
      </c>
      <c r="EA125" s="157" t="str">
        <f t="array" ref="EA125">IFERROR(INDEX($AC$3:$AC$66,MATCH(1,($AO$3:$AO$66=$AR125&amp;$AQ125)*($Z$3:$Z$66=EA$3),0),0),"")</f>
        <v/>
      </c>
      <c r="EB125" s="157" t="str">
        <f t="array" ref="EB125">IFERROR(INDEX($AA$3:$AA$66,MATCH(1,($AO$3:$AO$66=$AR125&amp;$AQ125)*($Z$3:$Z$66=EB$3),0),0),"")</f>
        <v/>
      </c>
      <c r="EC125" s="159" t="str">
        <f t="array" ref="EC125">IFERROR(INDEX($Y$3:$Y$66,MATCH(1,($AO$3:$AO$66=$AR125&amp;$AQ125)*($Z$3:$Z$66=EC$3),0),0),"")</f>
        <v/>
      </c>
      <c r="ED125" s="157" t="str">
        <f t="array" ref="ED125">IFERROR(INDEX($AB$3:$AB$66,MATCH(1,($AO$3:$AO$66=$AR125&amp;$AQ125)*($Z$3:$Z$66=ED$3),0),0),"")</f>
        <v/>
      </c>
      <c r="EE125" s="157" t="str">
        <f t="array" ref="EE125">IFERROR(INDEX($AC$3:$AC$66,MATCH(1,($AO$3:$AO$66=$AR125&amp;$AQ125)*($Z$3:$Z$66=EE$3),0),0),"")</f>
        <v/>
      </c>
      <c r="EF125" s="157" t="str">
        <f t="array" ref="EF125">IFERROR(INDEX($AI$3:$AI$130,MATCH(1,($AP$3:$AP$130=$AR125&amp;$AQ125)*($AH$3:$AH$130=EF$3),0),0),"")</f>
        <v/>
      </c>
      <c r="EG125" s="159" t="str">
        <f t="array" ref="EG125">IFERROR(INDEX($AG$3:$AG$130,MATCH(1,($AP$3:$AP$130=$AR125&amp;$AQ125)*($AH$3:$AH$130=EG$3),0),0),"")</f>
        <v/>
      </c>
      <c r="EH125" s="157" t="str">
        <f t="array" ref="EH125">IFERROR(INDEX($AJ$3:$AJ$130,MATCH(1,($AP$3:$AP$130=$AR125&amp;$AQ125)*($AH$3:$AH$130=EH$3),0),0),"")</f>
        <v/>
      </c>
      <c r="EI125" s="157" t="str">
        <f t="array" ref="EI125">IFERROR(INDEX($AK$3:$AK$130,MATCH(1,($AP$3:$AP$130=$AR125&amp;$AQ125)*($AH$3:$AH$130=EI$3),0),0),"")</f>
        <v/>
      </c>
      <c r="EJ125" s="157" t="str">
        <f t="array" ref="EJ125">IFERROR(INDEX($AI$3:$AI$130,MATCH(1,($AP$3:$AP$130=$AR125&amp;$AQ125)*($AH$3:$AH$130=EJ$3),0),0),"")</f>
        <v/>
      </c>
      <c r="EK125" s="159" t="str">
        <f t="array" ref="EK125">IFERROR(INDEX($AG$3:$AG$130,MATCH(1,($AP$3:$AP$130=$AR125&amp;$AQ125)*($AH$3:$AH$130=EK$3),0),0),"")</f>
        <v/>
      </c>
      <c r="EL125" s="157" t="str">
        <f t="array" ref="EL125">IFERROR(INDEX($AJ$3:$AJ$130,MATCH(1,($AP$3:$AP$130=$AR125&amp;$AQ125)*($AH$3:$AH$130=EL$3),0),0),"")</f>
        <v/>
      </c>
      <c r="EM125" s="157" t="str">
        <f t="array" ref="EM125">IFERROR(INDEX($AK$3:$AK$130,MATCH(1,($AP$3:$AP$130=$AR125&amp;$AQ125)*($AH$3:$AH$130=EM$3),0),0),"")</f>
        <v/>
      </c>
      <c r="EN125" s="157" t="str">
        <f t="array" ref="EN125">IFERROR(INDEX($AI$3:$AI$130,MATCH(1,($AP$3:$AP$130=$AR125&amp;$AQ125)*($AH$3:$AH$130=EN$3),0),0),"")</f>
        <v/>
      </c>
      <c r="EO125" s="159" t="str">
        <f t="array" ref="EO125">IFERROR(INDEX($AG$3:$AG$130,MATCH(1,($AP$3:$AP$130=$AR125&amp;$AQ125)*($AH$3:$AH$130=EO$3),0),0),"")</f>
        <v/>
      </c>
      <c r="EP125" s="157" t="str">
        <f t="array" ref="EP125">IFERROR(INDEX($AJ$3:$AJ$130,MATCH(1,($AP$3:$AP$130=$AR125&amp;$AQ125)*($AH$3:$AH$130=EP$3),0),0),"")</f>
        <v/>
      </c>
      <c r="EQ125" s="157" t="str">
        <f t="array" ref="EQ125">IFERROR(INDEX($AK$3:$AK$130,MATCH(1,($AP$3:$AP$130=$AR125&amp;$AQ125)*($AH$3:$AH$130=EQ$3),0),0),"")</f>
        <v/>
      </c>
      <c r="ER125" s="157" t="str">
        <f t="array" ref="ER125">IFERROR(INDEX($AI$3:$AI$130,MATCH(1,($AP$3:$AP$130=$AR125&amp;$AQ125)*($AH$3:$AH$130=ER$3),0),0),"")</f>
        <v/>
      </c>
      <c r="ES125" s="159" t="str">
        <f t="array" ref="ES125">IFERROR(INDEX($AG$3:$AG$130,MATCH(1,($AP$3:$AP$130=$AR125&amp;$AQ125)*($AH$3:$AH$130=ES$3),0),0),"")</f>
        <v/>
      </c>
      <c r="ET125" s="157" t="str">
        <f t="array" ref="ET125">IFERROR(INDEX($AJ$3:$AJ$130,MATCH(1,($AP$3:$AP$130=$AR125&amp;$AQ125)*($AH$3:$AH$130=ET$3),0),0),"")</f>
        <v/>
      </c>
      <c r="EU125" s="157" t="str">
        <f t="array" ref="EU125">IFERROR(INDEX($AK$3:$AK$130,MATCH(1,($AP$3:$AP$130=$AR125&amp;$AQ125)*($AH$3:$AH$130=EU$3),0),0),"")</f>
        <v/>
      </c>
      <c r="EV125" s="157" t="str">
        <f t="array" ref="EV125">IFERROR(INDEX($AI$3:$AI$130,MATCH(1,($AP$3:$AP$130=$AR125&amp;$AQ125)*($AH$3:$AH$130=EV$3),0),0),"")</f>
        <v/>
      </c>
      <c r="EW125" s="159" t="str">
        <f t="array" ref="EW125">IFERROR(INDEX($AG$3:$AG$130,MATCH(1,($AP$3:$AP$130=$AR125&amp;$AQ125)*($AH$3:$AH$130=EW$3),0),0),"")</f>
        <v/>
      </c>
      <c r="EX125" s="157" t="str">
        <f t="array" ref="EX125">IFERROR(INDEX($AJ$3:$AJ$130,MATCH(1,($AP$3:$AP$130=$AR125&amp;$AQ125)*($AH$3:$AH$130=EX$3),0),0),"")</f>
        <v/>
      </c>
      <c r="EY125" s="157" t="str">
        <f t="array" ref="EY125">IFERROR(INDEX($AK$3:$AK$130,MATCH(1,($AP$3:$AP$130=$AR125&amp;$AQ125)*($AH$3:$AH$130=EY$3),0),0),"")</f>
        <v/>
      </c>
      <c r="EZ125" s="157" t="str">
        <f t="array" ref="EZ125">IFERROR(INDEX($AI$3:$AI$130,MATCH(1,($AP$3:$AP$130=$AR125&amp;$AQ125)*($AH$3:$AH$130=EZ$3),0),0),"")</f>
        <v/>
      </c>
      <c r="FA125" s="159" t="str">
        <f t="array" ref="FA125">IFERROR(INDEX($AG$3:$AG$130,MATCH(1,($AP$3:$AP$130=$AR125&amp;$AQ125)*($AH$3:$AH$130=FA$3),0),0),"")</f>
        <v/>
      </c>
      <c r="FB125" s="157" t="str">
        <f t="array" ref="FB125">IFERROR(INDEX($AJ$3:$AJ$130,MATCH(1,($AP$3:$AP$130=$AR125&amp;$AQ125)*($AH$3:$AH$130=FB$3),0),0),"")</f>
        <v/>
      </c>
      <c r="FC125" s="157" t="str">
        <f t="array" ref="FC125">IFERROR(INDEX($AK$3:$AK$130,MATCH(1,($AP$3:$AP$130=$AR125&amp;$AQ125)*($AH$3:$AH$130=FC$3),0),0),"")</f>
        <v/>
      </c>
      <c r="FD125" s="157" t="str">
        <f t="array" ref="FD125">IFERROR(INDEX($AI$3:$AI$130,MATCH(1,($AP$3:$AP$130=$AR125&amp;$AQ125)*($AH$3:$AH$130=FD$3),0),0),"")</f>
        <v/>
      </c>
      <c r="FE125" s="159" t="str">
        <f t="array" ref="FE125">IFERROR(INDEX($AG$3:$AG$130,MATCH(1,($AP$3:$AP$130=$AR125&amp;$AQ125)*($AH$3:$AH$130=FE$3),0),0),"")</f>
        <v/>
      </c>
      <c r="FF125" s="157" t="str">
        <f t="array" ref="FF125">IFERROR(INDEX($AJ$3:$AJ$130,MATCH(1,($AP$3:$AP$130=$AR125&amp;$AQ125)*($AH$3:$AH$130=FF$3),0),0),"")</f>
        <v/>
      </c>
      <c r="FG125" s="157" t="str">
        <f t="array" ref="FG125">IFERROR(INDEX($AK$3:$AK$130,MATCH(1,($AP$3:$AP$130=$AR125&amp;$AQ125)*($AH$3:$AH$130=FG$3),0),0),"")</f>
        <v/>
      </c>
    </row>
    <row r="126" spans="2:163" ht="13.8" x14ac:dyDescent="0.25">
      <c r="B126" s="155">
        <f>dummy1!O132</f>
        <v>124</v>
      </c>
      <c r="C126" s="156">
        <f>dummy1!P132</f>
        <v>42041</v>
      </c>
      <c r="D126" s="157">
        <f>dummy1!Q132</f>
        <v>0.87500000000000011</v>
      </c>
      <c r="E126" s="155" t="str">
        <f>dummy1!R132</f>
        <v>Court 12</v>
      </c>
      <c r="AE126" s="156"/>
      <c r="AF126" s="156"/>
      <c r="AG126" s="155" t="str">
        <f t="shared" si="93"/>
        <v/>
      </c>
      <c r="AH126" s="155" t="str">
        <f t="shared" si="94"/>
        <v/>
      </c>
      <c r="AI126" s="155" t="str">
        <f t="shared" si="95"/>
        <v/>
      </c>
      <c r="AJ126" s="155" t="str">
        <f t="shared" si="74"/>
        <v/>
      </c>
      <c r="AK126" s="155" t="str">
        <f t="shared" si="75"/>
        <v/>
      </c>
      <c r="AL126" s="154">
        <f>IF(dummy1!B133=dummy1!B132,IF(dummy1!C133&gt;1,AL125,AL125+1),1)</f>
        <v>4</v>
      </c>
      <c r="AP126" s="155" t="str">
        <f t="shared" si="76"/>
        <v>4Court 12</v>
      </c>
      <c r="AQ126" s="155" t="str">
        <f t="shared" ref="AQ126" si="96">AQ125</f>
        <v>Court 16</v>
      </c>
      <c r="AR126" s="155">
        <f t="shared" si="91"/>
        <v>2</v>
      </c>
      <c r="AS126" s="155">
        <f t="shared" ca="1" si="78"/>
        <v>16</v>
      </c>
      <c r="AT126" s="155">
        <f t="shared" ca="1" si="79"/>
        <v>0</v>
      </c>
      <c r="AU126" s="155">
        <f t="shared" ca="1" si="80"/>
        <v>0</v>
      </c>
      <c r="AV126" s="155">
        <f t="shared" ca="1" si="81"/>
        <v>0</v>
      </c>
      <c r="AW126" s="155">
        <f t="shared" ca="1" si="82"/>
        <v>0</v>
      </c>
      <c r="AX126" s="155">
        <f t="shared" ca="1" si="83"/>
        <v>0</v>
      </c>
      <c r="AY126" s="155">
        <f t="shared" ca="1" si="84"/>
        <v>0</v>
      </c>
      <c r="AZ126" s="157" t="str">
        <f t="array" aca="1" ref="AZ126" ca="1">IFERROR(INDEX($K$3:$K$18,MATCH(1,($AM$3:$AM$18=$AR126&amp;$AQ126)*($J$3:$J$18=AZ$3),0),0),"")</f>
        <v/>
      </c>
      <c r="BA126" s="159" t="str">
        <f t="array" aca="1" ref="BA126" ca="1">IFERROR(INDEX($I$3:$I$18,MATCH(1,($AM$3:$AM$18=$AR126&amp;$AQ126)*($J$3:$J$18=BA$3),0),0),"")</f>
        <v/>
      </c>
      <c r="BB126" s="157" t="str">
        <f t="array" aca="1" ref="BB126" ca="1">IFERROR(INDEX($L$3:$L$18,MATCH(1,($AM$3:$AM$18=$AR126&amp;$AQ126)*($J$3:$J$18=BB$3),0),0),"")</f>
        <v/>
      </c>
      <c r="BC126" s="157" t="str">
        <f t="array" aca="1" ref="BC126" ca="1">IFERROR(INDEX($M$3:$M$18,MATCH(1,($AM$3:$AM$18=$AR126&amp;$AQ126)*($J$3:$J$18=BC$3),0),0),"")</f>
        <v/>
      </c>
      <c r="BD126" s="157" t="str">
        <f t="array" aca="1" ref="BD126" ca="1">IFERROR(INDEX($K$3:$K$18,MATCH(1,($AM$3:$AM$18=$AR126&amp;$AQ126)*($J$3:$J$18=BD$3),0),0),"")</f>
        <v/>
      </c>
      <c r="BE126" s="159" t="str">
        <f t="array" aca="1" ref="BE126" ca="1">IFERROR(INDEX($I$3:$I$18,MATCH(1,($AM$3:$AM$18=$AR126&amp;$AQ126)*($J$3:$J$18=BE$3),0),0),"")</f>
        <v/>
      </c>
      <c r="BF126" s="157" t="str">
        <f t="array" aca="1" ref="BF126" ca="1">IFERROR(INDEX($L$3:$L$18,MATCH(1,($AM$3:$AM$18=$AR126&amp;$AQ126)*($J$3:$J$18=BF$3),0),0),"")</f>
        <v/>
      </c>
      <c r="BG126" s="157" t="str">
        <f t="array" aca="1" ref="BG126" ca="1">IFERROR(INDEX($M$3:$M$18,MATCH(1,($AM$3:$AM$18=$AR126&amp;$AQ126)*($J$3:$J$18=BG$3),0),0),"")</f>
        <v/>
      </c>
      <c r="BH126" s="157" t="str">
        <f t="array" aca="1" ref="BH126" ca="1">IFERROR(INDEX($K$3:$K$18,MATCH(1,($AM$3:$AM$18=$AR126&amp;$AQ126)*($J$3:$J$18=BH$3),0),0),"")</f>
        <v/>
      </c>
      <c r="BI126" s="159" t="str">
        <f t="array" aca="1" ref="BI126" ca="1">IFERROR(INDEX($I$3:$I$18,MATCH(1,($AM$3:$AM$18=$AR126&amp;$AQ126)*($J$3:$J$18=BI$3),0),0),"")</f>
        <v/>
      </c>
      <c r="BJ126" s="157" t="str">
        <f t="array" aca="1" ref="BJ126" ca="1">IFERROR(INDEX($L$3:$L$18,MATCH(1,($AM$3:$AM$18=$AR126&amp;$AQ126)*($J$3:$J$18=BJ$3),0),0),"")</f>
        <v/>
      </c>
      <c r="BK126" s="157" t="str">
        <f t="array" aca="1" ref="BK126" ca="1">IFERROR(INDEX($M$3:$M$18,MATCH(1,($AM$3:$AM$18=$AR126&amp;$AQ126)*($J$3:$J$18=BK$3),0),0),"")</f>
        <v/>
      </c>
      <c r="BL126" s="157" t="str">
        <f t="array" aca="1" ref="BL126" ca="1">IFERROR(INDEX($K$3:$K$18,MATCH(1,($AM$3:$AM$18=$AR126&amp;$AQ126)*($J$3:$J$18=BL$3),0),0),"")</f>
        <v/>
      </c>
      <c r="BM126" s="159" t="str">
        <f t="array" aca="1" ref="BM126" ca="1">IFERROR(INDEX($I$3:$I$18,MATCH(1,($AM$3:$AM$18=$AR126&amp;$AQ126)*($J$3:$J$18=BM$3),0),0),"")</f>
        <v/>
      </c>
      <c r="BN126" s="157" t="str">
        <f t="array" aca="1" ref="BN126" ca="1">IFERROR(INDEX($L$3:$L$18,MATCH(1,($AM$3:$AM$18=$AR126&amp;$AQ126)*($J$3:$J$18=BN$3),0),0),"")</f>
        <v/>
      </c>
      <c r="BO126" s="157" t="str">
        <f t="array" aca="1" ref="BO126" ca="1">IFERROR(INDEX($M$3:$M$18,MATCH(1,($AM$3:$AM$18=$AR126&amp;$AQ126)*($J$3:$J$18=BO$3),0),0),"")</f>
        <v/>
      </c>
      <c r="BP126" s="157" t="str">
        <f t="array" aca="1" ref="BP126" ca="1">IFERROR(INDEX($K$3:$K$18,MATCH(1,($AM$3:$AM$18=$AR126&amp;$AQ126)*($J$3:$J$18=BP$3),0),0),"")</f>
        <v/>
      </c>
      <c r="BQ126" s="159" t="str">
        <f t="array" aca="1" ref="BQ126" ca="1">IFERROR(INDEX($I$3:$I$18,MATCH(1,($AM$3:$AM$18=$AR126&amp;$AQ126)*($J$3:$J$18=BQ$3),0),0),"")</f>
        <v/>
      </c>
      <c r="BR126" s="157" t="str">
        <f t="array" aca="1" ref="BR126" ca="1">IFERROR(INDEX($L$3:$L$18,MATCH(1,($AM$3:$AM$18=$AR126&amp;$AQ126)*($J$3:$J$18=BR$3),0),0),"")</f>
        <v/>
      </c>
      <c r="BS126" s="157" t="str">
        <f t="array" aca="1" ref="BS126" ca="1">IFERROR(INDEX($M$3:$M$18,MATCH(1,($AM$3:$AM$18=$AR126&amp;$AQ126)*($J$3:$J$18=BS$3),0),0),"")</f>
        <v/>
      </c>
      <c r="BT126" s="157" t="str">
        <f t="array" aca="1" ref="BT126" ca="1">IFERROR(INDEX($K$3:$K$18,MATCH(1,($AM$3:$AM$18=$AR126&amp;$AQ126)*($J$3:$J$18=BT$3),0),0),"")</f>
        <v/>
      </c>
      <c r="BU126" s="159" t="str">
        <f t="array" aca="1" ref="BU126" ca="1">IFERROR(INDEX($I$3:$I$18,MATCH(1,($AM$3:$AM$18=$AR126&amp;$AQ126)*($J$3:$J$18=BU$3),0),0),"")</f>
        <v/>
      </c>
      <c r="BV126" s="157" t="str">
        <f t="array" aca="1" ref="BV126" ca="1">IFERROR(INDEX($L$3:$L$18,MATCH(1,($AM$3:$AM$18=$AR126&amp;$AQ126)*($J$3:$J$18=BV$3),0),0),"")</f>
        <v/>
      </c>
      <c r="BW126" s="157" t="str">
        <f t="array" aca="1" ref="BW126" ca="1">IFERROR(INDEX($M$3:$M$18,MATCH(1,($AM$3:$AM$18=$AR126&amp;$AQ126)*($J$3:$J$18=BW$3),0),0),"")</f>
        <v/>
      </c>
      <c r="BX126" s="157" t="str">
        <f t="array" aca="1" ref="BX126" ca="1">IFERROR(INDEX($K$3:$K$18,MATCH(1,($AM$3:$AM$18=$AR126&amp;$AQ126)*($J$3:$J$18=BX$3),0),0),"")</f>
        <v/>
      </c>
      <c r="BY126" s="159" t="str">
        <f t="array" aca="1" ref="BY126" ca="1">IFERROR(INDEX($I$3:$I$18,MATCH(1,($AM$3:$AM$18=$AR126&amp;$AQ126)*($J$3:$J$18=BY$3),0),0),"")</f>
        <v/>
      </c>
      <c r="BZ126" s="157" t="str">
        <f t="array" aca="1" ref="BZ126" ca="1">IFERROR(INDEX($L$3:$L$18,MATCH(1,($AM$3:$AM$18=$AR126&amp;$AQ126)*($J$3:$J$18=BZ$3),0),0),"")</f>
        <v/>
      </c>
      <c r="CA126" s="157" t="str">
        <f t="array" aca="1" ref="CA126" ca="1">IFERROR(INDEX($M$3:$M$18,MATCH(1,($AM$3:$AM$18=$AR126&amp;$AQ126)*($J$3:$J$18=CA$3),0),0),"")</f>
        <v/>
      </c>
      <c r="CB126" s="157" t="str">
        <f t="array" ref="CB126">IFERROR(INDEX($S$3:$S$34,MATCH(1,($AN$3:$AN$34=$AR126&amp;$AQ126)*($R$3:$R$34=CB$3),0),0),"")</f>
        <v/>
      </c>
      <c r="CC126" s="159" t="str">
        <f t="array" ref="CC126">IFERROR(INDEX($Q$3:$Q$34,MATCH(1,($AN$3:$AN$34=$AR126&amp;$AQ126)*($R$3:$R$34=CC$3),0),0),"")</f>
        <v/>
      </c>
      <c r="CD126" s="157" t="str">
        <f t="array" ref="CD126">IFERROR(INDEX($T$3:$T$34,MATCH(1,($AN$3:$AN$34=$AR126&amp;$AQ126)*($R$3:$R$34=CD$3),0),0),"")</f>
        <v/>
      </c>
      <c r="CE126" s="157" t="str">
        <f t="array" ref="CE126">IFERROR(INDEX($U$3:$U$34,MATCH(1,($AN$3:$AN$34=$AR126&amp;$AQ126)*($R$3:$R$34=CE$3),0),0),"")</f>
        <v/>
      </c>
      <c r="CF126" s="157" t="str">
        <f t="array" ref="CF126">IFERROR(INDEX($S$3:$S$34,MATCH(1,($AN$3:$AN$34=$AR126&amp;$AQ126)*($R$3:$R$34=CF$3),0),0),"")</f>
        <v/>
      </c>
      <c r="CG126" s="159" t="str">
        <f t="array" ref="CG126">IFERROR(INDEX($Q$3:$Q$34,MATCH(1,($AN$3:$AN$34=$AR126&amp;$AQ126)*($R$3:$R$34=CG$3),0),0),"")</f>
        <v/>
      </c>
      <c r="CH126" s="157" t="str">
        <f t="array" ref="CH126">IFERROR(INDEX($T$3:$T$34,MATCH(1,($AN$3:$AN$34=$AR126&amp;$AQ126)*($R$3:$R$34=CH$3),0),0),"")</f>
        <v/>
      </c>
      <c r="CI126" s="157" t="str">
        <f t="array" ref="CI126">IFERROR(INDEX($U$3:$U$34,MATCH(1,($AN$3:$AN$34=$AR126&amp;$AQ126)*($R$3:$R$34=CI$3),0),0),"")</f>
        <v/>
      </c>
      <c r="CJ126" s="157" t="str">
        <f t="array" ref="CJ126">IFERROR(INDEX($S$3:$S$34,MATCH(1,($AN$3:$AN$34=$AR126&amp;$AQ126)*($R$3:$R$34=CJ$3),0),0),"")</f>
        <v/>
      </c>
      <c r="CK126" s="159" t="str">
        <f t="array" ref="CK126">IFERROR(INDEX($Q$3:$Q$34,MATCH(1,($AN$3:$AN$34=$AR126&amp;$AQ126)*($R$3:$R$34=CK$3),0),0),"")</f>
        <v/>
      </c>
      <c r="CL126" s="157" t="str">
        <f t="array" ref="CL126">IFERROR(INDEX($T$3:$T$34,MATCH(1,($AN$3:$AN$34=$AR126&amp;$AQ126)*($R$3:$R$34=CL$3),0),0),"")</f>
        <v/>
      </c>
      <c r="CM126" s="157" t="str">
        <f t="array" ref="CM126">IFERROR(INDEX($U$3:$U$34,MATCH(1,($AN$3:$AN$34=$AR126&amp;$AQ126)*($R$3:$R$34=CM$3),0),0),"")</f>
        <v/>
      </c>
      <c r="CN126" s="157" t="str">
        <f t="array" ref="CN126">IFERROR(INDEX($S$3:$S$34,MATCH(1,($AN$3:$AN$34=$AR126&amp;$AQ126)*($R$3:$R$34=CN$3),0),0),"")</f>
        <v/>
      </c>
      <c r="CO126" s="159" t="str">
        <f t="array" ref="CO126">IFERROR(INDEX($Q$3:$Q$34,MATCH(1,($AN$3:$AN$34=$AR126&amp;$AQ126)*($R$3:$R$34=CO$3),0),0),"")</f>
        <v/>
      </c>
      <c r="CP126" s="157" t="str">
        <f t="array" ref="CP126">IFERROR(INDEX($T$3:$T$34,MATCH(1,($AN$3:$AN$34=$AR126&amp;$AQ126)*($R$3:$R$34=CP$3),0),0),"")</f>
        <v/>
      </c>
      <c r="CQ126" s="157" t="str">
        <f t="array" ref="CQ126">IFERROR(INDEX($U$3:$U$34,MATCH(1,($AN$3:$AN$34=$AR126&amp;$AQ126)*($R$3:$R$34=CQ$3),0),0),"")</f>
        <v/>
      </c>
      <c r="CR126" s="157" t="str">
        <f t="array" ref="CR126">IFERROR(INDEX($S$3:$S$34,MATCH(1,($AN$3:$AN$34=$AR126&amp;$AQ126)*($R$3:$R$34=CR$3),0),0),"")</f>
        <v/>
      </c>
      <c r="CS126" s="159" t="str">
        <f t="array" ref="CS126">IFERROR(INDEX($Q$3:$Q$34,MATCH(1,($AN$3:$AN$34=$AR126&amp;$AQ126)*($R$3:$R$34=CS$3),0),0),"")</f>
        <v/>
      </c>
      <c r="CT126" s="157" t="str">
        <f t="array" ref="CT126">IFERROR(INDEX($T$3:$T$34,MATCH(1,($AN$3:$AN$34=$AR126&amp;$AQ126)*($R$3:$R$34=CT$3),0),0),"")</f>
        <v/>
      </c>
      <c r="CU126" s="157" t="str">
        <f t="array" ref="CU126">IFERROR(INDEX($U$3:$U$34,MATCH(1,($AN$3:$AN$34=$AR126&amp;$AQ126)*($R$3:$R$34=CU$3),0),0),"")</f>
        <v/>
      </c>
      <c r="CV126" s="157" t="str">
        <f t="array" ref="CV126">IFERROR(INDEX($S$3:$S$34,MATCH(1,($AN$3:$AN$34=$AR126&amp;$AQ126)*($R$3:$R$34=CV$3),0),0),"")</f>
        <v/>
      </c>
      <c r="CW126" s="159" t="str">
        <f t="array" ref="CW126">IFERROR(INDEX($Q$3:$Q$34,MATCH(1,($AN$3:$AN$34=$AR126&amp;$AQ126)*($R$3:$R$34=CW$3),0),0),"")</f>
        <v/>
      </c>
      <c r="CX126" s="157" t="str">
        <f t="array" ref="CX126">IFERROR(INDEX($T$3:$T$34,MATCH(1,($AN$3:$AN$34=$AR126&amp;$AQ126)*($R$3:$R$34=CX$3),0),0),"")</f>
        <v/>
      </c>
      <c r="CY126" s="157" t="str">
        <f t="array" ref="CY126">IFERROR(INDEX($U$3:$U$34,MATCH(1,($AN$3:$AN$34=$AR126&amp;$AQ126)*($R$3:$R$34=CY$3),0),0),"")</f>
        <v/>
      </c>
      <c r="CZ126" s="157" t="str">
        <f t="array" ref="CZ126">IFERROR(INDEX($S$3:$S$34,MATCH(1,($AN$3:$AN$34=$AR126&amp;$AQ126)*($R$3:$R$34=CZ$3),0),0),"")</f>
        <v/>
      </c>
      <c r="DA126" s="159" t="str">
        <f t="array" ref="DA126">IFERROR(INDEX($Q$3:$Q$34,MATCH(1,($AN$3:$AN$34=$AR126&amp;$AQ126)*($R$3:$R$34=DA$3),0),0),"")</f>
        <v/>
      </c>
      <c r="DB126" s="157" t="str">
        <f t="array" ref="DB126">IFERROR(INDEX($T$3:$T$34,MATCH(1,($AN$3:$AN$34=$AR126&amp;$AQ126)*($R$3:$R$34=DB$3),0),0),"")</f>
        <v/>
      </c>
      <c r="DC126" s="157" t="str">
        <f t="array" ref="DC126">IFERROR(INDEX($U$3:$U$34,MATCH(1,($AN$3:$AN$34=$AR126&amp;$AQ126)*($R$3:$R$34=DC$3),0),0),"")</f>
        <v/>
      </c>
      <c r="DD126" s="157" t="str">
        <f t="array" ref="DD126">IFERROR(INDEX($AA$3:$AA$66,MATCH(1,($AO$3:$AO$66=$AR126&amp;$AQ126)*($Z$3:$Z$66=DD$3),0),0),"")</f>
        <v/>
      </c>
      <c r="DE126" s="159" t="str">
        <f t="array" ref="DE126">IFERROR(INDEX($Y$3:$Y$66,MATCH(1,($AO$3:$AO$66=$AR126&amp;$AQ126)*($Z$3:$Z$66=DE$3),0),0),"")</f>
        <v/>
      </c>
      <c r="DF126" s="157" t="str">
        <f t="array" ref="DF126">IFERROR(INDEX($AB$3:$AB$66,MATCH(1,($AO$3:$AO$66=$AR126&amp;$AQ126)*($Z$3:$Z$66=DF$3),0),0),"")</f>
        <v/>
      </c>
      <c r="DG126" s="157" t="str">
        <f t="array" ref="DG126">IFERROR(INDEX($AC$3:$AC$66,MATCH(1,($AO$3:$AO$66=$AR126&amp;$AQ126)*($Z$3:$Z$66=DG$3),0),0),"")</f>
        <v/>
      </c>
      <c r="DH126" s="157" t="str">
        <f t="array" ref="DH126">IFERROR(INDEX($AA$3:$AA$66,MATCH(1,($AO$3:$AO$66=$AR126&amp;$AQ126)*($Z$3:$Z$66=DH$3),0),0),"")</f>
        <v/>
      </c>
      <c r="DI126" s="159" t="str">
        <f t="array" ref="DI126">IFERROR(INDEX($Y$3:$Y$66,MATCH(1,($AO$3:$AO$66=$AR126&amp;$AQ126)*($Z$3:$Z$66=DI$3),0),0),"")</f>
        <v/>
      </c>
      <c r="DJ126" s="157" t="str">
        <f t="array" ref="DJ126">IFERROR(INDEX($AB$3:$AB$66,MATCH(1,($AO$3:$AO$66=$AR126&amp;$AQ126)*($Z$3:$Z$66=DJ$3),0),0),"")</f>
        <v/>
      </c>
      <c r="DK126" s="157" t="str">
        <f t="array" ref="DK126">IFERROR(INDEX($AC$3:$AC$66,MATCH(1,($AO$3:$AO$66=$AR126&amp;$AQ126)*($Z$3:$Z$66=DK$3),0),0),"")</f>
        <v/>
      </c>
      <c r="DL126" s="157" t="str">
        <f t="array" ref="DL126">IFERROR(INDEX($AA$3:$AA$66,MATCH(1,($AO$3:$AO$66=$AR126&amp;$AQ126)*($Z$3:$Z$66=DL$3),0),0),"")</f>
        <v/>
      </c>
      <c r="DM126" s="159" t="str">
        <f t="array" ref="DM126">IFERROR(INDEX($Y$3:$Y$66,MATCH(1,($AO$3:$AO$66=$AR126&amp;$AQ126)*($Z$3:$Z$66=DM$3),0),0),"")</f>
        <v/>
      </c>
      <c r="DN126" s="157" t="str">
        <f t="array" ref="DN126">IFERROR(INDEX($AB$3:$AB$66,MATCH(1,($AO$3:$AO$66=$AR126&amp;$AQ126)*($Z$3:$Z$66=DN$3),0),0),"")</f>
        <v/>
      </c>
      <c r="DO126" s="157" t="str">
        <f t="array" ref="DO126">IFERROR(INDEX($AC$3:$AC$66,MATCH(1,($AO$3:$AO$66=$AR126&amp;$AQ126)*($Z$3:$Z$66=DO$3),0),0),"")</f>
        <v/>
      </c>
      <c r="DP126" s="157" t="str">
        <f t="array" ref="DP126">IFERROR(INDEX($AA$3:$AA$66,MATCH(1,($AO$3:$AO$66=$AR126&amp;$AQ126)*($Z$3:$Z$66=DP$3),0),0),"")</f>
        <v/>
      </c>
      <c r="DQ126" s="159" t="str">
        <f t="array" ref="DQ126">IFERROR(INDEX($Y$3:$Y$66,MATCH(1,($AO$3:$AO$66=$AR126&amp;$AQ126)*($Z$3:$Z$66=DQ$3),0),0),"")</f>
        <v/>
      </c>
      <c r="DR126" s="157" t="str">
        <f t="array" ref="DR126">IFERROR(INDEX($AB$3:$AB$66,MATCH(1,($AO$3:$AO$66=$AR126&amp;$AQ126)*($Z$3:$Z$66=DR$3),0),0),"")</f>
        <v/>
      </c>
      <c r="DS126" s="157" t="str">
        <f t="array" ref="DS126">IFERROR(INDEX($AC$3:$AC$66,MATCH(1,($AO$3:$AO$66=$AR126&amp;$AQ126)*($Z$3:$Z$66=DS$3),0),0),"")</f>
        <v/>
      </c>
      <c r="DT126" s="157" t="str">
        <f t="array" ref="DT126">IFERROR(INDEX($AA$3:$AA$66,MATCH(1,($AO$3:$AO$66=$AR126&amp;$AQ126)*($Z$3:$Z$66=DT$3),0),0),"")</f>
        <v/>
      </c>
      <c r="DU126" s="159" t="str">
        <f t="array" ref="DU126">IFERROR(INDEX($Y$3:$Y$66,MATCH(1,($AO$3:$AO$66=$AR126&amp;$AQ126)*($Z$3:$Z$66=DU$3),0),0),"")</f>
        <v/>
      </c>
      <c r="DV126" s="157" t="str">
        <f t="array" ref="DV126">IFERROR(INDEX($AB$3:$AB$66,MATCH(1,($AO$3:$AO$66=$AR126&amp;$AQ126)*($Z$3:$Z$66=DV$3),0),0),"")</f>
        <v/>
      </c>
      <c r="DW126" s="157" t="str">
        <f t="array" ref="DW126">IFERROR(INDEX($AC$3:$AC$66,MATCH(1,($AO$3:$AO$66=$AR126&amp;$AQ126)*($Z$3:$Z$66=DW$3),0),0),"")</f>
        <v/>
      </c>
      <c r="DX126" s="157" t="str">
        <f t="array" ref="DX126">IFERROR(INDEX($AA$3:$AA$66,MATCH(1,($AO$3:$AO$66=$AR126&amp;$AQ126)*($Z$3:$Z$66=DX$3),0),0),"")</f>
        <v/>
      </c>
      <c r="DY126" s="159" t="str">
        <f t="array" ref="DY126">IFERROR(INDEX($Y$3:$Y$66,MATCH(1,($AO$3:$AO$66=$AR126&amp;$AQ126)*($Z$3:$Z$66=DY$3),0),0),"")</f>
        <v/>
      </c>
      <c r="DZ126" s="157" t="str">
        <f t="array" ref="DZ126">IFERROR(INDEX($AB$3:$AB$66,MATCH(1,($AO$3:$AO$66=$AR126&amp;$AQ126)*($Z$3:$Z$66=DZ$3),0),0),"")</f>
        <v/>
      </c>
      <c r="EA126" s="157" t="str">
        <f t="array" ref="EA126">IFERROR(INDEX($AC$3:$AC$66,MATCH(1,($AO$3:$AO$66=$AR126&amp;$AQ126)*($Z$3:$Z$66=EA$3),0),0),"")</f>
        <v/>
      </c>
      <c r="EB126" s="157" t="str">
        <f t="array" ref="EB126">IFERROR(INDEX($AA$3:$AA$66,MATCH(1,($AO$3:$AO$66=$AR126&amp;$AQ126)*($Z$3:$Z$66=EB$3),0),0),"")</f>
        <v/>
      </c>
      <c r="EC126" s="159" t="str">
        <f t="array" ref="EC126">IFERROR(INDEX($Y$3:$Y$66,MATCH(1,($AO$3:$AO$66=$AR126&amp;$AQ126)*($Z$3:$Z$66=EC$3),0),0),"")</f>
        <v/>
      </c>
      <c r="ED126" s="157" t="str">
        <f t="array" ref="ED126">IFERROR(INDEX($AB$3:$AB$66,MATCH(1,($AO$3:$AO$66=$AR126&amp;$AQ126)*($Z$3:$Z$66=ED$3),0),0),"")</f>
        <v/>
      </c>
      <c r="EE126" s="157" t="str">
        <f t="array" ref="EE126">IFERROR(INDEX($AC$3:$AC$66,MATCH(1,($AO$3:$AO$66=$AR126&amp;$AQ126)*($Z$3:$Z$66=EE$3),0),0),"")</f>
        <v/>
      </c>
      <c r="EF126" s="157" t="str">
        <f t="array" ref="EF126">IFERROR(INDEX($AI$3:$AI$130,MATCH(1,($AP$3:$AP$130=$AR126&amp;$AQ126)*($AH$3:$AH$130=EF$3),0),0),"")</f>
        <v/>
      </c>
      <c r="EG126" s="159" t="str">
        <f t="array" ref="EG126">IFERROR(INDEX($AG$3:$AG$130,MATCH(1,($AP$3:$AP$130=$AR126&amp;$AQ126)*($AH$3:$AH$130=EG$3),0),0),"")</f>
        <v/>
      </c>
      <c r="EH126" s="157" t="str">
        <f t="array" ref="EH126">IFERROR(INDEX($AJ$3:$AJ$130,MATCH(1,($AP$3:$AP$130=$AR126&amp;$AQ126)*($AH$3:$AH$130=EH$3),0),0),"")</f>
        <v/>
      </c>
      <c r="EI126" s="157" t="str">
        <f t="array" ref="EI126">IFERROR(INDEX($AK$3:$AK$130,MATCH(1,($AP$3:$AP$130=$AR126&amp;$AQ126)*($AH$3:$AH$130=EI$3),0),0),"")</f>
        <v/>
      </c>
      <c r="EJ126" s="157" t="str">
        <f t="array" ref="EJ126">IFERROR(INDEX($AI$3:$AI$130,MATCH(1,($AP$3:$AP$130=$AR126&amp;$AQ126)*($AH$3:$AH$130=EJ$3),0),0),"")</f>
        <v/>
      </c>
      <c r="EK126" s="159" t="str">
        <f t="array" ref="EK126">IFERROR(INDEX($AG$3:$AG$130,MATCH(1,($AP$3:$AP$130=$AR126&amp;$AQ126)*($AH$3:$AH$130=EK$3),0),0),"")</f>
        <v/>
      </c>
      <c r="EL126" s="157" t="str">
        <f t="array" ref="EL126">IFERROR(INDEX($AJ$3:$AJ$130,MATCH(1,($AP$3:$AP$130=$AR126&amp;$AQ126)*($AH$3:$AH$130=EL$3),0),0),"")</f>
        <v/>
      </c>
      <c r="EM126" s="157" t="str">
        <f t="array" ref="EM126">IFERROR(INDEX($AK$3:$AK$130,MATCH(1,($AP$3:$AP$130=$AR126&amp;$AQ126)*($AH$3:$AH$130=EM$3),0),0),"")</f>
        <v/>
      </c>
      <c r="EN126" s="157" t="str">
        <f t="array" ref="EN126">IFERROR(INDEX($AI$3:$AI$130,MATCH(1,($AP$3:$AP$130=$AR126&amp;$AQ126)*($AH$3:$AH$130=EN$3),0),0),"")</f>
        <v/>
      </c>
      <c r="EO126" s="159" t="str">
        <f t="array" ref="EO126">IFERROR(INDEX($AG$3:$AG$130,MATCH(1,($AP$3:$AP$130=$AR126&amp;$AQ126)*($AH$3:$AH$130=EO$3),0),0),"")</f>
        <v/>
      </c>
      <c r="EP126" s="157" t="str">
        <f t="array" ref="EP126">IFERROR(INDEX($AJ$3:$AJ$130,MATCH(1,($AP$3:$AP$130=$AR126&amp;$AQ126)*($AH$3:$AH$130=EP$3),0),0),"")</f>
        <v/>
      </c>
      <c r="EQ126" s="157" t="str">
        <f t="array" ref="EQ126">IFERROR(INDEX($AK$3:$AK$130,MATCH(1,($AP$3:$AP$130=$AR126&amp;$AQ126)*($AH$3:$AH$130=EQ$3),0),0),"")</f>
        <v/>
      </c>
      <c r="ER126" s="157" t="str">
        <f t="array" ref="ER126">IFERROR(INDEX($AI$3:$AI$130,MATCH(1,($AP$3:$AP$130=$AR126&amp;$AQ126)*($AH$3:$AH$130=ER$3),0),0),"")</f>
        <v/>
      </c>
      <c r="ES126" s="159" t="str">
        <f t="array" ref="ES126">IFERROR(INDEX($AG$3:$AG$130,MATCH(1,($AP$3:$AP$130=$AR126&amp;$AQ126)*($AH$3:$AH$130=ES$3),0),0),"")</f>
        <v/>
      </c>
      <c r="ET126" s="157" t="str">
        <f t="array" ref="ET126">IFERROR(INDEX($AJ$3:$AJ$130,MATCH(1,($AP$3:$AP$130=$AR126&amp;$AQ126)*($AH$3:$AH$130=ET$3),0),0),"")</f>
        <v/>
      </c>
      <c r="EU126" s="157" t="str">
        <f t="array" ref="EU126">IFERROR(INDEX($AK$3:$AK$130,MATCH(1,($AP$3:$AP$130=$AR126&amp;$AQ126)*($AH$3:$AH$130=EU$3),0),0),"")</f>
        <v/>
      </c>
      <c r="EV126" s="157" t="str">
        <f t="array" ref="EV126">IFERROR(INDEX($AI$3:$AI$130,MATCH(1,($AP$3:$AP$130=$AR126&amp;$AQ126)*($AH$3:$AH$130=EV$3),0),0),"")</f>
        <v/>
      </c>
      <c r="EW126" s="159" t="str">
        <f t="array" ref="EW126">IFERROR(INDEX($AG$3:$AG$130,MATCH(1,($AP$3:$AP$130=$AR126&amp;$AQ126)*($AH$3:$AH$130=EW$3),0),0),"")</f>
        <v/>
      </c>
      <c r="EX126" s="157" t="str">
        <f t="array" ref="EX126">IFERROR(INDEX($AJ$3:$AJ$130,MATCH(1,($AP$3:$AP$130=$AR126&amp;$AQ126)*($AH$3:$AH$130=EX$3),0),0),"")</f>
        <v/>
      </c>
      <c r="EY126" s="157" t="str">
        <f t="array" ref="EY126">IFERROR(INDEX($AK$3:$AK$130,MATCH(1,($AP$3:$AP$130=$AR126&amp;$AQ126)*($AH$3:$AH$130=EY$3),0),0),"")</f>
        <v/>
      </c>
      <c r="EZ126" s="157" t="str">
        <f t="array" ref="EZ126">IFERROR(INDEX($AI$3:$AI$130,MATCH(1,($AP$3:$AP$130=$AR126&amp;$AQ126)*($AH$3:$AH$130=EZ$3),0),0),"")</f>
        <v/>
      </c>
      <c r="FA126" s="159" t="str">
        <f t="array" ref="FA126">IFERROR(INDEX($AG$3:$AG$130,MATCH(1,($AP$3:$AP$130=$AR126&amp;$AQ126)*($AH$3:$AH$130=FA$3),0),0),"")</f>
        <v/>
      </c>
      <c r="FB126" s="157" t="str">
        <f t="array" ref="FB126">IFERROR(INDEX($AJ$3:$AJ$130,MATCH(1,($AP$3:$AP$130=$AR126&amp;$AQ126)*($AH$3:$AH$130=FB$3),0),0),"")</f>
        <v/>
      </c>
      <c r="FC126" s="157" t="str">
        <f t="array" ref="FC126">IFERROR(INDEX($AK$3:$AK$130,MATCH(1,($AP$3:$AP$130=$AR126&amp;$AQ126)*($AH$3:$AH$130=FC$3),0),0),"")</f>
        <v/>
      </c>
      <c r="FD126" s="157" t="str">
        <f t="array" ref="FD126">IFERROR(INDEX($AI$3:$AI$130,MATCH(1,($AP$3:$AP$130=$AR126&amp;$AQ126)*($AH$3:$AH$130=FD$3),0),0),"")</f>
        <v/>
      </c>
      <c r="FE126" s="159" t="str">
        <f t="array" ref="FE126">IFERROR(INDEX($AG$3:$AG$130,MATCH(1,($AP$3:$AP$130=$AR126&amp;$AQ126)*($AH$3:$AH$130=FE$3),0),0),"")</f>
        <v/>
      </c>
      <c r="FF126" s="157" t="str">
        <f t="array" ref="FF126">IFERROR(INDEX($AJ$3:$AJ$130,MATCH(1,($AP$3:$AP$130=$AR126&amp;$AQ126)*($AH$3:$AH$130=FF$3),0),0),"")</f>
        <v/>
      </c>
      <c r="FG126" s="157" t="str">
        <f t="array" ref="FG126">IFERROR(INDEX($AK$3:$AK$130,MATCH(1,($AP$3:$AP$130=$AR126&amp;$AQ126)*($AH$3:$AH$130=FG$3),0),0),"")</f>
        <v/>
      </c>
    </row>
    <row r="127" spans="2:163" ht="13.8" x14ac:dyDescent="0.25">
      <c r="B127" s="155">
        <f>dummy1!O133</f>
        <v>125</v>
      </c>
      <c r="C127" s="156">
        <f>dummy1!P133</f>
        <v>42041</v>
      </c>
      <c r="D127" s="157">
        <f>dummy1!Q133</f>
        <v>0.87500000000000011</v>
      </c>
      <c r="E127" s="155" t="str">
        <f>dummy1!R133</f>
        <v>Court 13</v>
      </c>
      <c r="AE127" s="156"/>
      <c r="AF127" s="156"/>
      <c r="AG127" s="155" t="str">
        <f t="shared" si="93"/>
        <v/>
      </c>
      <c r="AH127" s="155" t="str">
        <f t="shared" si="94"/>
        <v/>
      </c>
      <c r="AI127" s="155" t="str">
        <f t="shared" si="95"/>
        <v/>
      </c>
      <c r="AJ127" s="155" t="str">
        <f t="shared" si="74"/>
        <v/>
      </c>
      <c r="AK127" s="155" t="str">
        <f t="shared" si="75"/>
        <v/>
      </c>
      <c r="AL127" s="154">
        <f>IF(dummy1!B134=dummy1!B133,IF(dummy1!C134&gt;1,AL126,AL126+1),1)</f>
        <v>4</v>
      </c>
      <c r="AP127" s="155" t="str">
        <f t="shared" si="76"/>
        <v>4Court 13</v>
      </c>
      <c r="AQ127" s="155" t="str">
        <f t="shared" si="92"/>
        <v>Court 16</v>
      </c>
      <c r="AR127" s="155">
        <f t="shared" si="91"/>
        <v>3</v>
      </c>
      <c r="AS127" s="155">
        <f t="shared" ca="1" si="78"/>
        <v>16</v>
      </c>
      <c r="AT127" s="155">
        <f t="shared" ca="1" si="79"/>
        <v>0</v>
      </c>
      <c r="AU127" s="155">
        <f t="shared" ca="1" si="80"/>
        <v>0</v>
      </c>
      <c r="AV127" s="155">
        <f t="shared" ca="1" si="81"/>
        <v>0</v>
      </c>
      <c r="AW127" s="155">
        <f t="shared" ca="1" si="82"/>
        <v>0</v>
      </c>
      <c r="AX127" s="155">
        <f t="shared" ca="1" si="83"/>
        <v>0</v>
      </c>
      <c r="AY127" s="155">
        <f t="shared" ca="1" si="84"/>
        <v>0</v>
      </c>
      <c r="AZ127" s="157" t="str">
        <f t="array" aca="1" ref="AZ127" ca="1">IFERROR(INDEX($K$3:$K$18,MATCH(1,($AM$3:$AM$18=$AR127&amp;$AQ127)*($J$3:$J$18=AZ$3),0),0),"")</f>
        <v/>
      </c>
      <c r="BA127" s="159" t="str">
        <f t="array" aca="1" ref="BA127" ca="1">IFERROR(INDEX($I$3:$I$18,MATCH(1,($AM$3:$AM$18=$AR127&amp;$AQ127)*($J$3:$J$18=BA$3),0),0),"")</f>
        <v/>
      </c>
      <c r="BB127" s="157" t="str">
        <f t="array" aca="1" ref="BB127" ca="1">IFERROR(INDEX($L$3:$L$18,MATCH(1,($AM$3:$AM$18=$AR127&amp;$AQ127)*($J$3:$J$18=BB$3),0),0),"")</f>
        <v/>
      </c>
      <c r="BC127" s="157" t="str">
        <f t="array" aca="1" ref="BC127" ca="1">IFERROR(INDEX($M$3:$M$18,MATCH(1,($AM$3:$AM$18=$AR127&amp;$AQ127)*($J$3:$J$18=BC$3),0),0),"")</f>
        <v/>
      </c>
      <c r="BD127" s="157" t="str">
        <f t="array" aca="1" ref="BD127" ca="1">IFERROR(INDEX($K$3:$K$18,MATCH(1,($AM$3:$AM$18=$AR127&amp;$AQ127)*($J$3:$J$18=BD$3),0),0),"")</f>
        <v/>
      </c>
      <c r="BE127" s="159" t="str">
        <f t="array" aca="1" ref="BE127" ca="1">IFERROR(INDEX($I$3:$I$18,MATCH(1,($AM$3:$AM$18=$AR127&amp;$AQ127)*($J$3:$J$18=BE$3),0),0),"")</f>
        <v/>
      </c>
      <c r="BF127" s="157" t="str">
        <f t="array" aca="1" ref="BF127" ca="1">IFERROR(INDEX($L$3:$L$18,MATCH(1,($AM$3:$AM$18=$AR127&amp;$AQ127)*($J$3:$J$18=BF$3),0),0),"")</f>
        <v/>
      </c>
      <c r="BG127" s="157" t="str">
        <f t="array" aca="1" ref="BG127" ca="1">IFERROR(INDEX($M$3:$M$18,MATCH(1,($AM$3:$AM$18=$AR127&amp;$AQ127)*($J$3:$J$18=BG$3),0),0),"")</f>
        <v/>
      </c>
      <c r="BH127" s="157" t="str">
        <f t="array" aca="1" ref="BH127" ca="1">IFERROR(INDEX($K$3:$K$18,MATCH(1,($AM$3:$AM$18=$AR127&amp;$AQ127)*($J$3:$J$18=BH$3),0),0),"")</f>
        <v/>
      </c>
      <c r="BI127" s="159" t="str">
        <f t="array" aca="1" ref="BI127" ca="1">IFERROR(INDEX($I$3:$I$18,MATCH(1,($AM$3:$AM$18=$AR127&amp;$AQ127)*($J$3:$J$18=BI$3),0),0),"")</f>
        <v/>
      </c>
      <c r="BJ127" s="157" t="str">
        <f t="array" aca="1" ref="BJ127" ca="1">IFERROR(INDEX($L$3:$L$18,MATCH(1,($AM$3:$AM$18=$AR127&amp;$AQ127)*($J$3:$J$18=BJ$3),0),0),"")</f>
        <v/>
      </c>
      <c r="BK127" s="157" t="str">
        <f t="array" aca="1" ref="BK127" ca="1">IFERROR(INDEX($M$3:$M$18,MATCH(1,($AM$3:$AM$18=$AR127&amp;$AQ127)*($J$3:$J$18=BK$3),0),0),"")</f>
        <v/>
      </c>
      <c r="BL127" s="157" t="str">
        <f t="array" aca="1" ref="BL127" ca="1">IFERROR(INDEX($K$3:$K$18,MATCH(1,($AM$3:$AM$18=$AR127&amp;$AQ127)*($J$3:$J$18=BL$3),0),0),"")</f>
        <v/>
      </c>
      <c r="BM127" s="159" t="str">
        <f t="array" aca="1" ref="BM127" ca="1">IFERROR(INDEX($I$3:$I$18,MATCH(1,($AM$3:$AM$18=$AR127&amp;$AQ127)*($J$3:$J$18=BM$3),0),0),"")</f>
        <v/>
      </c>
      <c r="BN127" s="157" t="str">
        <f t="array" aca="1" ref="BN127" ca="1">IFERROR(INDEX($L$3:$L$18,MATCH(1,($AM$3:$AM$18=$AR127&amp;$AQ127)*($J$3:$J$18=BN$3),0),0),"")</f>
        <v/>
      </c>
      <c r="BO127" s="157" t="str">
        <f t="array" aca="1" ref="BO127" ca="1">IFERROR(INDEX($M$3:$M$18,MATCH(1,($AM$3:$AM$18=$AR127&amp;$AQ127)*($J$3:$J$18=BO$3),0),0),"")</f>
        <v/>
      </c>
      <c r="BP127" s="157" t="str">
        <f t="array" aca="1" ref="BP127" ca="1">IFERROR(INDEX($K$3:$K$18,MATCH(1,($AM$3:$AM$18=$AR127&amp;$AQ127)*($J$3:$J$18=BP$3),0),0),"")</f>
        <v/>
      </c>
      <c r="BQ127" s="159" t="str">
        <f t="array" aca="1" ref="BQ127" ca="1">IFERROR(INDEX($I$3:$I$18,MATCH(1,($AM$3:$AM$18=$AR127&amp;$AQ127)*($J$3:$J$18=BQ$3),0),0),"")</f>
        <v/>
      </c>
      <c r="BR127" s="157" t="str">
        <f t="array" aca="1" ref="BR127" ca="1">IFERROR(INDEX($L$3:$L$18,MATCH(1,($AM$3:$AM$18=$AR127&amp;$AQ127)*($J$3:$J$18=BR$3),0),0),"")</f>
        <v/>
      </c>
      <c r="BS127" s="157" t="str">
        <f t="array" aca="1" ref="BS127" ca="1">IFERROR(INDEX($M$3:$M$18,MATCH(1,($AM$3:$AM$18=$AR127&amp;$AQ127)*($J$3:$J$18=BS$3),0),0),"")</f>
        <v/>
      </c>
      <c r="BT127" s="157" t="str">
        <f t="array" aca="1" ref="BT127" ca="1">IFERROR(INDEX($K$3:$K$18,MATCH(1,($AM$3:$AM$18=$AR127&amp;$AQ127)*($J$3:$J$18=BT$3),0),0),"")</f>
        <v/>
      </c>
      <c r="BU127" s="159" t="str">
        <f t="array" aca="1" ref="BU127" ca="1">IFERROR(INDEX($I$3:$I$18,MATCH(1,($AM$3:$AM$18=$AR127&amp;$AQ127)*($J$3:$J$18=BU$3),0),0),"")</f>
        <v/>
      </c>
      <c r="BV127" s="157" t="str">
        <f t="array" aca="1" ref="BV127" ca="1">IFERROR(INDEX($L$3:$L$18,MATCH(1,($AM$3:$AM$18=$AR127&amp;$AQ127)*($J$3:$J$18=BV$3),0),0),"")</f>
        <v/>
      </c>
      <c r="BW127" s="157" t="str">
        <f t="array" aca="1" ref="BW127" ca="1">IFERROR(INDEX($M$3:$M$18,MATCH(1,($AM$3:$AM$18=$AR127&amp;$AQ127)*($J$3:$J$18=BW$3),0),0),"")</f>
        <v/>
      </c>
      <c r="BX127" s="157" t="str">
        <f t="array" aca="1" ref="BX127" ca="1">IFERROR(INDEX($K$3:$K$18,MATCH(1,($AM$3:$AM$18=$AR127&amp;$AQ127)*($J$3:$J$18=BX$3),0),0),"")</f>
        <v/>
      </c>
      <c r="BY127" s="159" t="str">
        <f t="array" aca="1" ref="BY127" ca="1">IFERROR(INDEX($I$3:$I$18,MATCH(1,($AM$3:$AM$18=$AR127&amp;$AQ127)*($J$3:$J$18=BY$3),0),0),"")</f>
        <v/>
      </c>
      <c r="BZ127" s="157" t="str">
        <f t="array" aca="1" ref="BZ127" ca="1">IFERROR(INDEX($L$3:$L$18,MATCH(1,($AM$3:$AM$18=$AR127&amp;$AQ127)*($J$3:$J$18=BZ$3),0),0),"")</f>
        <v/>
      </c>
      <c r="CA127" s="157" t="str">
        <f t="array" aca="1" ref="CA127" ca="1">IFERROR(INDEX($M$3:$M$18,MATCH(1,($AM$3:$AM$18=$AR127&amp;$AQ127)*($J$3:$J$18=CA$3),0),0),"")</f>
        <v/>
      </c>
      <c r="CB127" s="157" t="str">
        <f t="array" ref="CB127">IFERROR(INDEX($S$3:$S$34,MATCH(1,($AN$3:$AN$34=$AR127&amp;$AQ127)*($R$3:$R$34=CB$3),0),0),"")</f>
        <v/>
      </c>
      <c r="CC127" s="159" t="str">
        <f t="array" ref="CC127">IFERROR(INDEX($Q$3:$Q$34,MATCH(1,($AN$3:$AN$34=$AR127&amp;$AQ127)*($R$3:$R$34=CC$3),0),0),"")</f>
        <v/>
      </c>
      <c r="CD127" s="157" t="str">
        <f t="array" ref="CD127">IFERROR(INDEX($T$3:$T$34,MATCH(1,($AN$3:$AN$34=$AR127&amp;$AQ127)*($R$3:$R$34=CD$3),0),0),"")</f>
        <v/>
      </c>
      <c r="CE127" s="157" t="str">
        <f t="array" ref="CE127">IFERROR(INDEX($U$3:$U$34,MATCH(1,($AN$3:$AN$34=$AR127&amp;$AQ127)*($R$3:$R$34=CE$3),0),0),"")</f>
        <v/>
      </c>
      <c r="CF127" s="157" t="str">
        <f t="array" ref="CF127">IFERROR(INDEX($S$3:$S$34,MATCH(1,($AN$3:$AN$34=$AR127&amp;$AQ127)*($R$3:$R$34=CF$3),0),0),"")</f>
        <v/>
      </c>
      <c r="CG127" s="159" t="str">
        <f t="array" ref="CG127">IFERROR(INDEX($Q$3:$Q$34,MATCH(1,($AN$3:$AN$34=$AR127&amp;$AQ127)*($R$3:$R$34=CG$3),0),0),"")</f>
        <v/>
      </c>
      <c r="CH127" s="157" t="str">
        <f t="array" ref="CH127">IFERROR(INDEX($T$3:$T$34,MATCH(1,($AN$3:$AN$34=$AR127&amp;$AQ127)*($R$3:$R$34=CH$3),0),0),"")</f>
        <v/>
      </c>
      <c r="CI127" s="157" t="str">
        <f t="array" ref="CI127">IFERROR(INDEX($U$3:$U$34,MATCH(1,($AN$3:$AN$34=$AR127&amp;$AQ127)*($R$3:$R$34=CI$3),0),0),"")</f>
        <v/>
      </c>
      <c r="CJ127" s="157" t="str">
        <f t="array" ref="CJ127">IFERROR(INDEX($S$3:$S$34,MATCH(1,($AN$3:$AN$34=$AR127&amp;$AQ127)*($R$3:$R$34=CJ$3),0),0),"")</f>
        <v/>
      </c>
      <c r="CK127" s="159" t="str">
        <f t="array" ref="CK127">IFERROR(INDEX($Q$3:$Q$34,MATCH(1,($AN$3:$AN$34=$AR127&amp;$AQ127)*($R$3:$R$34=CK$3),0),0),"")</f>
        <v/>
      </c>
      <c r="CL127" s="157" t="str">
        <f t="array" ref="CL127">IFERROR(INDEX($T$3:$T$34,MATCH(1,($AN$3:$AN$34=$AR127&amp;$AQ127)*($R$3:$R$34=CL$3),0),0),"")</f>
        <v/>
      </c>
      <c r="CM127" s="157" t="str">
        <f t="array" ref="CM127">IFERROR(INDEX($U$3:$U$34,MATCH(1,($AN$3:$AN$34=$AR127&amp;$AQ127)*($R$3:$R$34=CM$3),0),0),"")</f>
        <v/>
      </c>
      <c r="CN127" s="157" t="str">
        <f t="array" ref="CN127">IFERROR(INDEX($S$3:$S$34,MATCH(1,($AN$3:$AN$34=$AR127&amp;$AQ127)*($R$3:$R$34=CN$3),0),0),"")</f>
        <v/>
      </c>
      <c r="CO127" s="159" t="str">
        <f t="array" ref="CO127">IFERROR(INDEX($Q$3:$Q$34,MATCH(1,($AN$3:$AN$34=$AR127&amp;$AQ127)*($R$3:$R$34=CO$3),0),0),"")</f>
        <v/>
      </c>
      <c r="CP127" s="157" t="str">
        <f t="array" ref="CP127">IFERROR(INDEX($T$3:$T$34,MATCH(1,($AN$3:$AN$34=$AR127&amp;$AQ127)*($R$3:$R$34=CP$3),0),0),"")</f>
        <v/>
      </c>
      <c r="CQ127" s="157" t="str">
        <f t="array" ref="CQ127">IFERROR(INDEX($U$3:$U$34,MATCH(1,($AN$3:$AN$34=$AR127&amp;$AQ127)*($R$3:$R$34=CQ$3),0),0),"")</f>
        <v/>
      </c>
      <c r="CR127" s="157" t="str">
        <f t="array" ref="CR127">IFERROR(INDEX($S$3:$S$34,MATCH(1,($AN$3:$AN$34=$AR127&amp;$AQ127)*($R$3:$R$34=CR$3),0),0),"")</f>
        <v/>
      </c>
      <c r="CS127" s="159" t="str">
        <f t="array" ref="CS127">IFERROR(INDEX($Q$3:$Q$34,MATCH(1,($AN$3:$AN$34=$AR127&amp;$AQ127)*($R$3:$R$34=CS$3),0),0),"")</f>
        <v/>
      </c>
      <c r="CT127" s="157" t="str">
        <f t="array" ref="CT127">IFERROR(INDEX($T$3:$T$34,MATCH(1,($AN$3:$AN$34=$AR127&amp;$AQ127)*($R$3:$R$34=CT$3),0),0),"")</f>
        <v/>
      </c>
      <c r="CU127" s="157" t="str">
        <f t="array" ref="CU127">IFERROR(INDEX($U$3:$U$34,MATCH(1,($AN$3:$AN$34=$AR127&amp;$AQ127)*($R$3:$R$34=CU$3),0),0),"")</f>
        <v/>
      </c>
      <c r="CV127" s="157" t="str">
        <f t="array" ref="CV127">IFERROR(INDEX($S$3:$S$34,MATCH(1,($AN$3:$AN$34=$AR127&amp;$AQ127)*($R$3:$R$34=CV$3),0),0),"")</f>
        <v/>
      </c>
      <c r="CW127" s="159" t="str">
        <f t="array" ref="CW127">IFERROR(INDEX($Q$3:$Q$34,MATCH(1,($AN$3:$AN$34=$AR127&amp;$AQ127)*($R$3:$R$34=CW$3),0),0),"")</f>
        <v/>
      </c>
      <c r="CX127" s="157" t="str">
        <f t="array" ref="CX127">IFERROR(INDEX($T$3:$T$34,MATCH(1,($AN$3:$AN$34=$AR127&amp;$AQ127)*($R$3:$R$34=CX$3),0),0),"")</f>
        <v/>
      </c>
      <c r="CY127" s="157" t="str">
        <f t="array" ref="CY127">IFERROR(INDEX($U$3:$U$34,MATCH(1,($AN$3:$AN$34=$AR127&amp;$AQ127)*($R$3:$R$34=CY$3),0),0),"")</f>
        <v/>
      </c>
      <c r="CZ127" s="157" t="str">
        <f t="array" ref="CZ127">IFERROR(INDEX($S$3:$S$34,MATCH(1,($AN$3:$AN$34=$AR127&amp;$AQ127)*($R$3:$R$34=CZ$3),0),0),"")</f>
        <v/>
      </c>
      <c r="DA127" s="159" t="str">
        <f t="array" ref="DA127">IFERROR(INDEX($Q$3:$Q$34,MATCH(1,($AN$3:$AN$34=$AR127&amp;$AQ127)*($R$3:$R$34=DA$3),0),0),"")</f>
        <v/>
      </c>
      <c r="DB127" s="157" t="str">
        <f t="array" ref="DB127">IFERROR(INDEX($T$3:$T$34,MATCH(1,($AN$3:$AN$34=$AR127&amp;$AQ127)*($R$3:$R$34=DB$3),0),0),"")</f>
        <v/>
      </c>
      <c r="DC127" s="157" t="str">
        <f t="array" ref="DC127">IFERROR(INDEX($U$3:$U$34,MATCH(1,($AN$3:$AN$34=$AR127&amp;$AQ127)*($R$3:$R$34=DC$3),0),0),"")</f>
        <v/>
      </c>
      <c r="DD127" s="157" t="str">
        <f t="array" ref="DD127">IFERROR(INDEX($AA$3:$AA$66,MATCH(1,($AO$3:$AO$66=$AR127&amp;$AQ127)*($Z$3:$Z$66=DD$3),0),0),"")</f>
        <v/>
      </c>
      <c r="DE127" s="159" t="str">
        <f t="array" ref="DE127">IFERROR(INDEX($Y$3:$Y$66,MATCH(1,($AO$3:$AO$66=$AR127&amp;$AQ127)*($Z$3:$Z$66=DE$3),0),0),"")</f>
        <v/>
      </c>
      <c r="DF127" s="157" t="str">
        <f t="array" ref="DF127">IFERROR(INDEX($AB$3:$AB$66,MATCH(1,($AO$3:$AO$66=$AR127&amp;$AQ127)*($Z$3:$Z$66=DF$3),0),0),"")</f>
        <v/>
      </c>
      <c r="DG127" s="157" t="str">
        <f t="array" ref="DG127">IFERROR(INDEX($AC$3:$AC$66,MATCH(1,($AO$3:$AO$66=$AR127&amp;$AQ127)*($Z$3:$Z$66=DG$3),0),0),"")</f>
        <v/>
      </c>
      <c r="DH127" s="157" t="str">
        <f t="array" ref="DH127">IFERROR(INDEX($AA$3:$AA$66,MATCH(1,($AO$3:$AO$66=$AR127&amp;$AQ127)*($Z$3:$Z$66=DH$3),0),0),"")</f>
        <v/>
      </c>
      <c r="DI127" s="159" t="str">
        <f t="array" ref="DI127">IFERROR(INDEX($Y$3:$Y$66,MATCH(1,($AO$3:$AO$66=$AR127&amp;$AQ127)*($Z$3:$Z$66=DI$3),0),0),"")</f>
        <v/>
      </c>
      <c r="DJ127" s="157" t="str">
        <f t="array" ref="DJ127">IFERROR(INDEX($AB$3:$AB$66,MATCH(1,($AO$3:$AO$66=$AR127&amp;$AQ127)*($Z$3:$Z$66=DJ$3),0),0),"")</f>
        <v/>
      </c>
      <c r="DK127" s="157" t="str">
        <f t="array" ref="DK127">IFERROR(INDEX($AC$3:$AC$66,MATCH(1,($AO$3:$AO$66=$AR127&amp;$AQ127)*($Z$3:$Z$66=DK$3),0),0),"")</f>
        <v/>
      </c>
      <c r="DL127" s="157" t="str">
        <f t="array" ref="DL127">IFERROR(INDEX($AA$3:$AA$66,MATCH(1,($AO$3:$AO$66=$AR127&amp;$AQ127)*($Z$3:$Z$66=DL$3),0),0),"")</f>
        <v/>
      </c>
      <c r="DM127" s="159" t="str">
        <f t="array" ref="DM127">IFERROR(INDEX($Y$3:$Y$66,MATCH(1,($AO$3:$AO$66=$AR127&amp;$AQ127)*($Z$3:$Z$66=DM$3),0),0),"")</f>
        <v/>
      </c>
      <c r="DN127" s="157" t="str">
        <f t="array" ref="DN127">IFERROR(INDEX($AB$3:$AB$66,MATCH(1,($AO$3:$AO$66=$AR127&amp;$AQ127)*($Z$3:$Z$66=DN$3),0),0),"")</f>
        <v/>
      </c>
      <c r="DO127" s="157" t="str">
        <f t="array" ref="DO127">IFERROR(INDEX($AC$3:$AC$66,MATCH(1,($AO$3:$AO$66=$AR127&amp;$AQ127)*($Z$3:$Z$66=DO$3),0),0),"")</f>
        <v/>
      </c>
      <c r="DP127" s="157" t="str">
        <f t="array" ref="DP127">IFERROR(INDEX($AA$3:$AA$66,MATCH(1,($AO$3:$AO$66=$AR127&amp;$AQ127)*($Z$3:$Z$66=DP$3),0),0),"")</f>
        <v/>
      </c>
      <c r="DQ127" s="159" t="str">
        <f t="array" ref="DQ127">IFERROR(INDEX($Y$3:$Y$66,MATCH(1,($AO$3:$AO$66=$AR127&amp;$AQ127)*($Z$3:$Z$66=DQ$3),0),0),"")</f>
        <v/>
      </c>
      <c r="DR127" s="157" t="str">
        <f t="array" ref="DR127">IFERROR(INDEX($AB$3:$AB$66,MATCH(1,($AO$3:$AO$66=$AR127&amp;$AQ127)*($Z$3:$Z$66=DR$3),0),0),"")</f>
        <v/>
      </c>
      <c r="DS127" s="157" t="str">
        <f t="array" ref="DS127">IFERROR(INDEX($AC$3:$AC$66,MATCH(1,($AO$3:$AO$66=$AR127&amp;$AQ127)*($Z$3:$Z$66=DS$3),0),0),"")</f>
        <v/>
      </c>
      <c r="DT127" s="157" t="str">
        <f t="array" ref="DT127">IFERROR(INDEX($AA$3:$AA$66,MATCH(1,($AO$3:$AO$66=$AR127&amp;$AQ127)*($Z$3:$Z$66=DT$3),0),0),"")</f>
        <v/>
      </c>
      <c r="DU127" s="159" t="str">
        <f t="array" ref="DU127">IFERROR(INDEX($Y$3:$Y$66,MATCH(1,($AO$3:$AO$66=$AR127&amp;$AQ127)*($Z$3:$Z$66=DU$3),0),0),"")</f>
        <v/>
      </c>
      <c r="DV127" s="157" t="str">
        <f t="array" ref="DV127">IFERROR(INDEX($AB$3:$AB$66,MATCH(1,($AO$3:$AO$66=$AR127&amp;$AQ127)*($Z$3:$Z$66=DV$3),0),0),"")</f>
        <v/>
      </c>
      <c r="DW127" s="157" t="str">
        <f t="array" ref="DW127">IFERROR(INDEX($AC$3:$AC$66,MATCH(1,($AO$3:$AO$66=$AR127&amp;$AQ127)*($Z$3:$Z$66=DW$3),0),0),"")</f>
        <v/>
      </c>
      <c r="DX127" s="157" t="str">
        <f t="array" ref="DX127">IFERROR(INDEX($AA$3:$AA$66,MATCH(1,($AO$3:$AO$66=$AR127&amp;$AQ127)*($Z$3:$Z$66=DX$3),0),0),"")</f>
        <v/>
      </c>
      <c r="DY127" s="159" t="str">
        <f t="array" ref="DY127">IFERROR(INDEX($Y$3:$Y$66,MATCH(1,($AO$3:$AO$66=$AR127&amp;$AQ127)*($Z$3:$Z$66=DY$3),0),0),"")</f>
        <v/>
      </c>
      <c r="DZ127" s="157" t="str">
        <f t="array" ref="DZ127">IFERROR(INDEX($AB$3:$AB$66,MATCH(1,($AO$3:$AO$66=$AR127&amp;$AQ127)*($Z$3:$Z$66=DZ$3),0),0),"")</f>
        <v/>
      </c>
      <c r="EA127" s="157" t="str">
        <f t="array" ref="EA127">IFERROR(INDEX($AC$3:$AC$66,MATCH(1,($AO$3:$AO$66=$AR127&amp;$AQ127)*($Z$3:$Z$66=EA$3),0),0),"")</f>
        <v/>
      </c>
      <c r="EB127" s="157" t="str">
        <f t="array" ref="EB127">IFERROR(INDEX($AA$3:$AA$66,MATCH(1,($AO$3:$AO$66=$AR127&amp;$AQ127)*($Z$3:$Z$66=EB$3),0),0),"")</f>
        <v/>
      </c>
      <c r="EC127" s="159" t="str">
        <f t="array" ref="EC127">IFERROR(INDEX($Y$3:$Y$66,MATCH(1,($AO$3:$AO$66=$AR127&amp;$AQ127)*($Z$3:$Z$66=EC$3),0),0),"")</f>
        <v/>
      </c>
      <c r="ED127" s="157" t="str">
        <f t="array" ref="ED127">IFERROR(INDEX($AB$3:$AB$66,MATCH(1,($AO$3:$AO$66=$AR127&amp;$AQ127)*($Z$3:$Z$66=ED$3),0),0),"")</f>
        <v/>
      </c>
      <c r="EE127" s="157" t="str">
        <f t="array" ref="EE127">IFERROR(INDEX($AC$3:$AC$66,MATCH(1,($AO$3:$AO$66=$AR127&amp;$AQ127)*($Z$3:$Z$66=EE$3),0),0),"")</f>
        <v/>
      </c>
      <c r="EF127" s="157" t="str">
        <f t="array" ref="EF127">IFERROR(INDEX($AI$3:$AI$130,MATCH(1,($AP$3:$AP$130=$AR127&amp;$AQ127)*($AH$3:$AH$130=EF$3),0),0),"")</f>
        <v/>
      </c>
      <c r="EG127" s="159" t="str">
        <f t="array" ref="EG127">IFERROR(INDEX($AG$3:$AG$130,MATCH(1,($AP$3:$AP$130=$AR127&amp;$AQ127)*($AH$3:$AH$130=EG$3),0),0),"")</f>
        <v/>
      </c>
      <c r="EH127" s="157" t="str">
        <f t="array" ref="EH127">IFERROR(INDEX($AJ$3:$AJ$130,MATCH(1,($AP$3:$AP$130=$AR127&amp;$AQ127)*($AH$3:$AH$130=EH$3),0),0),"")</f>
        <v/>
      </c>
      <c r="EI127" s="157" t="str">
        <f t="array" ref="EI127">IFERROR(INDEX($AK$3:$AK$130,MATCH(1,($AP$3:$AP$130=$AR127&amp;$AQ127)*($AH$3:$AH$130=EI$3),0),0),"")</f>
        <v/>
      </c>
      <c r="EJ127" s="157" t="str">
        <f t="array" ref="EJ127">IFERROR(INDEX($AI$3:$AI$130,MATCH(1,($AP$3:$AP$130=$AR127&amp;$AQ127)*($AH$3:$AH$130=EJ$3),0),0),"")</f>
        <v/>
      </c>
      <c r="EK127" s="159" t="str">
        <f t="array" ref="EK127">IFERROR(INDEX($AG$3:$AG$130,MATCH(1,($AP$3:$AP$130=$AR127&amp;$AQ127)*($AH$3:$AH$130=EK$3),0),0),"")</f>
        <v/>
      </c>
      <c r="EL127" s="157" t="str">
        <f t="array" ref="EL127">IFERROR(INDEX($AJ$3:$AJ$130,MATCH(1,($AP$3:$AP$130=$AR127&amp;$AQ127)*($AH$3:$AH$130=EL$3),0),0),"")</f>
        <v/>
      </c>
      <c r="EM127" s="157" t="str">
        <f t="array" ref="EM127">IFERROR(INDEX($AK$3:$AK$130,MATCH(1,($AP$3:$AP$130=$AR127&amp;$AQ127)*($AH$3:$AH$130=EM$3),0),0),"")</f>
        <v/>
      </c>
      <c r="EN127" s="157" t="str">
        <f t="array" ref="EN127">IFERROR(INDEX($AI$3:$AI$130,MATCH(1,($AP$3:$AP$130=$AR127&amp;$AQ127)*($AH$3:$AH$130=EN$3),0),0),"")</f>
        <v/>
      </c>
      <c r="EO127" s="159" t="str">
        <f t="array" ref="EO127">IFERROR(INDEX($AG$3:$AG$130,MATCH(1,($AP$3:$AP$130=$AR127&amp;$AQ127)*($AH$3:$AH$130=EO$3),0),0),"")</f>
        <v/>
      </c>
      <c r="EP127" s="157" t="str">
        <f t="array" ref="EP127">IFERROR(INDEX($AJ$3:$AJ$130,MATCH(1,($AP$3:$AP$130=$AR127&amp;$AQ127)*($AH$3:$AH$130=EP$3),0),0),"")</f>
        <v/>
      </c>
      <c r="EQ127" s="157" t="str">
        <f t="array" ref="EQ127">IFERROR(INDEX($AK$3:$AK$130,MATCH(1,($AP$3:$AP$130=$AR127&amp;$AQ127)*($AH$3:$AH$130=EQ$3),0),0),"")</f>
        <v/>
      </c>
      <c r="ER127" s="157" t="str">
        <f t="array" ref="ER127">IFERROR(INDEX($AI$3:$AI$130,MATCH(1,($AP$3:$AP$130=$AR127&amp;$AQ127)*($AH$3:$AH$130=ER$3),0),0),"")</f>
        <v/>
      </c>
      <c r="ES127" s="159" t="str">
        <f t="array" ref="ES127">IFERROR(INDEX($AG$3:$AG$130,MATCH(1,($AP$3:$AP$130=$AR127&amp;$AQ127)*($AH$3:$AH$130=ES$3),0),0),"")</f>
        <v/>
      </c>
      <c r="ET127" s="157" t="str">
        <f t="array" ref="ET127">IFERROR(INDEX($AJ$3:$AJ$130,MATCH(1,($AP$3:$AP$130=$AR127&amp;$AQ127)*($AH$3:$AH$130=ET$3),0),0),"")</f>
        <v/>
      </c>
      <c r="EU127" s="157" t="str">
        <f t="array" ref="EU127">IFERROR(INDEX($AK$3:$AK$130,MATCH(1,($AP$3:$AP$130=$AR127&amp;$AQ127)*($AH$3:$AH$130=EU$3),0),0),"")</f>
        <v/>
      </c>
      <c r="EV127" s="157" t="str">
        <f t="array" ref="EV127">IFERROR(INDEX($AI$3:$AI$130,MATCH(1,($AP$3:$AP$130=$AR127&amp;$AQ127)*($AH$3:$AH$130=EV$3),0),0),"")</f>
        <v/>
      </c>
      <c r="EW127" s="159" t="str">
        <f t="array" ref="EW127">IFERROR(INDEX($AG$3:$AG$130,MATCH(1,($AP$3:$AP$130=$AR127&amp;$AQ127)*($AH$3:$AH$130=EW$3),0),0),"")</f>
        <v/>
      </c>
      <c r="EX127" s="157" t="str">
        <f t="array" ref="EX127">IFERROR(INDEX($AJ$3:$AJ$130,MATCH(1,($AP$3:$AP$130=$AR127&amp;$AQ127)*($AH$3:$AH$130=EX$3),0),0),"")</f>
        <v/>
      </c>
      <c r="EY127" s="157" t="str">
        <f t="array" ref="EY127">IFERROR(INDEX($AK$3:$AK$130,MATCH(1,($AP$3:$AP$130=$AR127&amp;$AQ127)*($AH$3:$AH$130=EY$3),0),0),"")</f>
        <v/>
      </c>
      <c r="EZ127" s="157" t="str">
        <f t="array" ref="EZ127">IFERROR(INDEX($AI$3:$AI$130,MATCH(1,($AP$3:$AP$130=$AR127&amp;$AQ127)*($AH$3:$AH$130=EZ$3),0),0),"")</f>
        <v/>
      </c>
      <c r="FA127" s="159" t="str">
        <f t="array" ref="FA127">IFERROR(INDEX($AG$3:$AG$130,MATCH(1,($AP$3:$AP$130=$AR127&amp;$AQ127)*($AH$3:$AH$130=FA$3),0),0),"")</f>
        <v/>
      </c>
      <c r="FB127" s="157" t="str">
        <f t="array" ref="FB127">IFERROR(INDEX($AJ$3:$AJ$130,MATCH(1,($AP$3:$AP$130=$AR127&amp;$AQ127)*($AH$3:$AH$130=FB$3),0),0),"")</f>
        <v/>
      </c>
      <c r="FC127" s="157" t="str">
        <f t="array" ref="FC127">IFERROR(INDEX($AK$3:$AK$130,MATCH(1,($AP$3:$AP$130=$AR127&amp;$AQ127)*($AH$3:$AH$130=FC$3),0),0),"")</f>
        <v/>
      </c>
      <c r="FD127" s="157" t="str">
        <f t="array" ref="FD127">IFERROR(INDEX($AI$3:$AI$130,MATCH(1,($AP$3:$AP$130=$AR127&amp;$AQ127)*($AH$3:$AH$130=FD$3),0),0),"")</f>
        <v/>
      </c>
      <c r="FE127" s="159" t="str">
        <f t="array" ref="FE127">IFERROR(INDEX($AG$3:$AG$130,MATCH(1,($AP$3:$AP$130=$AR127&amp;$AQ127)*($AH$3:$AH$130=FE$3),0),0),"")</f>
        <v/>
      </c>
      <c r="FF127" s="157" t="str">
        <f t="array" ref="FF127">IFERROR(INDEX($AJ$3:$AJ$130,MATCH(1,($AP$3:$AP$130=$AR127&amp;$AQ127)*($AH$3:$AH$130=FF$3),0),0),"")</f>
        <v/>
      </c>
      <c r="FG127" s="157" t="str">
        <f t="array" ref="FG127">IFERROR(INDEX($AK$3:$AK$130,MATCH(1,($AP$3:$AP$130=$AR127&amp;$AQ127)*($AH$3:$AH$130=FG$3),0),0),"")</f>
        <v/>
      </c>
    </row>
    <row r="128" spans="2:163" ht="13.8" x14ac:dyDescent="0.25">
      <c r="B128" s="155">
        <f>dummy1!O134</f>
        <v>126</v>
      </c>
      <c r="C128" s="156">
        <f>dummy1!P134</f>
        <v>42041</v>
      </c>
      <c r="D128" s="157">
        <f>dummy1!Q134</f>
        <v>0.87500000000000011</v>
      </c>
      <c r="E128" s="155" t="str">
        <f>dummy1!R134</f>
        <v>Court 14</v>
      </c>
      <c r="AE128" s="156"/>
      <c r="AF128" s="156"/>
      <c r="AG128" s="155" t="str">
        <f t="shared" si="93"/>
        <v/>
      </c>
      <c r="AH128" s="155" t="str">
        <f t="shared" si="94"/>
        <v/>
      </c>
      <c r="AI128" s="155" t="str">
        <f t="shared" si="95"/>
        <v/>
      </c>
      <c r="AJ128" s="155" t="str">
        <f t="shared" si="74"/>
        <v/>
      </c>
      <c r="AK128" s="155" t="str">
        <f t="shared" si="75"/>
        <v/>
      </c>
      <c r="AL128" s="154">
        <f>IF(dummy1!B135=dummy1!B134,IF(dummy1!C135&gt;1,AL127,AL127+1),1)</f>
        <v>4</v>
      </c>
      <c r="AP128" s="155" t="str">
        <f t="shared" si="76"/>
        <v>4Court 14</v>
      </c>
      <c r="AQ128" s="155" t="str">
        <f t="shared" si="92"/>
        <v>Court 16</v>
      </c>
      <c r="AR128" s="155">
        <f t="shared" si="91"/>
        <v>4</v>
      </c>
      <c r="AS128" s="155">
        <f t="shared" ca="1" si="78"/>
        <v>16</v>
      </c>
      <c r="AT128" s="155">
        <f t="shared" ca="1" si="79"/>
        <v>0</v>
      </c>
      <c r="AU128" s="155">
        <f t="shared" ca="1" si="80"/>
        <v>0</v>
      </c>
      <c r="AV128" s="155">
        <f t="shared" ca="1" si="81"/>
        <v>0</v>
      </c>
      <c r="AW128" s="155">
        <f t="shared" ca="1" si="82"/>
        <v>0</v>
      </c>
      <c r="AX128" s="155">
        <f t="shared" ca="1" si="83"/>
        <v>0</v>
      </c>
      <c r="AY128" s="155">
        <f t="shared" ca="1" si="84"/>
        <v>0</v>
      </c>
      <c r="AZ128" s="157" t="str">
        <f t="array" aca="1" ref="AZ128" ca="1">IFERROR(INDEX($K$3:$K$18,MATCH(1,($AM$3:$AM$18=$AR128&amp;$AQ128)*($J$3:$J$18=AZ$3),0),0),"")</f>
        <v/>
      </c>
      <c r="BA128" s="159" t="str">
        <f t="array" aca="1" ref="BA128" ca="1">IFERROR(INDEX($I$3:$I$18,MATCH(1,($AM$3:$AM$18=$AR128&amp;$AQ128)*($J$3:$J$18=BA$3),0),0),"")</f>
        <v/>
      </c>
      <c r="BB128" s="157" t="str">
        <f t="array" aca="1" ref="BB128" ca="1">IFERROR(INDEX($L$3:$L$18,MATCH(1,($AM$3:$AM$18=$AR128&amp;$AQ128)*($J$3:$J$18=BB$3),0),0),"")</f>
        <v/>
      </c>
      <c r="BC128" s="157" t="str">
        <f t="array" aca="1" ref="BC128" ca="1">IFERROR(INDEX($M$3:$M$18,MATCH(1,($AM$3:$AM$18=$AR128&amp;$AQ128)*($J$3:$J$18=BC$3),0),0),"")</f>
        <v/>
      </c>
      <c r="BD128" s="157" t="str">
        <f t="array" aca="1" ref="BD128" ca="1">IFERROR(INDEX($K$3:$K$18,MATCH(1,($AM$3:$AM$18=$AR128&amp;$AQ128)*($J$3:$J$18=BD$3),0),0),"")</f>
        <v/>
      </c>
      <c r="BE128" s="159" t="str">
        <f t="array" aca="1" ref="BE128" ca="1">IFERROR(INDEX($I$3:$I$18,MATCH(1,($AM$3:$AM$18=$AR128&amp;$AQ128)*($J$3:$J$18=BE$3),0),0),"")</f>
        <v/>
      </c>
      <c r="BF128" s="157" t="str">
        <f t="array" aca="1" ref="BF128" ca="1">IFERROR(INDEX($L$3:$L$18,MATCH(1,($AM$3:$AM$18=$AR128&amp;$AQ128)*($J$3:$J$18=BF$3),0),0),"")</f>
        <v/>
      </c>
      <c r="BG128" s="157" t="str">
        <f t="array" aca="1" ref="BG128" ca="1">IFERROR(INDEX($M$3:$M$18,MATCH(1,($AM$3:$AM$18=$AR128&amp;$AQ128)*($J$3:$J$18=BG$3),0),0),"")</f>
        <v/>
      </c>
      <c r="BH128" s="157" t="str">
        <f t="array" aca="1" ref="BH128" ca="1">IFERROR(INDEX($K$3:$K$18,MATCH(1,($AM$3:$AM$18=$AR128&amp;$AQ128)*($J$3:$J$18=BH$3),0),0),"")</f>
        <v/>
      </c>
      <c r="BI128" s="159" t="str">
        <f t="array" aca="1" ref="BI128" ca="1">IFERROR(INDEX($I$3:$I$18,MATCH(1,($AM$3:$AM$18=$AR128&amp;$AQ128)*($J$3:$J$18=BI$3),0),0),"")</f>
        <v/>
      </c>
      <c r="BJ128" s="157" t="str">
        <f t="array" aca="1" ref="BJ128" ca="1">IFERROR(INDEX($L$3:$L$18,MATCH(1,($AM$3:$AM$18=$AR128&amp;$AQ128)*($J$3:$J$18=BJ$3),0),0),"")</f>
        <v/>
      </c>
      <c r="BK128" s="157" t="str">
        <f t="array" aca="1" ref="BK128" ca="1">IFERROR(INDEX($M$3:$M$18,MATCH(1,($AM$3:$AM$18=$AR128&amp;$AQ128)*($J$3:$J$18=BK$3),0),0),"")</f>
        <v/>
      </c>
      <c r="BL128" s="157" t="str">
        <f t="array" aca="1" ref="BL128" ca="1">IFERROR(INDEX($K$3:$K$18,MATCH(1,($AM$3:$AM$18=$AR128&amp;$AQ128)*($J$3:$J$18=BL$3),0),0),"")</f>
        <v/>
      </c>
      <c r="BM128" s="159" t="str">
        <f t="array" aca="1" ref="BM128" ca="1">IFERROR(INDEX($I$3:$I$18,MATCH(1,($AM$3:$AM$18=$AR128&amp;$AQ128)*($J$3:$J$18=BM$3),0),0),"")</f>
        <v/>
      </c>
      <c r="BN128" s="157" t="str">
        <f t="array" aca="1" ref="BN128" ca="1">IFERROR(INDEX($L$3:$L$18,MATCH(1,($AM$3:$AM$18=$AR128&amp;$AQ128)*($J$3:$J$18=BN$3),0),0),"")</f>
        <v/>
      </c>
      <c r="BO128" s="157" t="str">
        <f t="array" aca="1" ref="BO128" ca="1">IFERROR(INDEX($M$3:$M$18,MATCH(1,($AM$3:$AM$18=$AR128&amp;$AQ128)*($J$3:$J$18=BO$3),0),0),"")</f>
        <v/>
      </c>
      <c r="BP128" s="157" t="str">
        <f t="array" aca="1" ref="BP128" ca="1">IFERROR(INDEX($K$3:$K$18,MATCH(1,($AM$3:$AM$18=$AR128&amp;$AQ128)*($J$3:$J$18=BP$3),0),0),"")</f>
        <v/>
      </c>
      <c r="BQ128" s="159" t="str">
        <f t="array" aca="1" ref="BQ128" ca="1">IFERROR(INDEX($I$3:$I$18,MATCH(1,($AM$3:$AM$18=$AR128&amp;$AQ128)*($J$3:$J$18=BQ$3),0),0),"")</f>
        <v/>
      </c>
      <c r="BR128" s="157" t="str">
        <f t="array" aca="1" ref="BR128" ca="1">IFERROR(INDEX($L$3:$L$18,MATCH(1,($AM$3:$AM$18=$AR128&amp;$AQ128)*($J$3:$J$18=BR$3),0),0),"")</f>
        <v/>
      </c>
      <c r="BS128" s="157" t="str">
        <f t="array" aca="1" ref="BS128" ca="1">IFERROR(INDEX($M$3:$M$18,MATCH(1,($AM$3:$AM$18=$AR128&amp;$AQ128)*($J$3:$J$18=BS$3),0),0),"")</f>
        <v/>
      </c>
      <c r="BT128" s="157" t="str">
        <f t="array" aca="1" ref="BT128" ca="1">IFERROR(INDEX($K$3:$K$18,MATCH(1,($AM$3:$AM$18=$AR128&amp;$AQ128)*($J$3:$J$18=BT$3),0),0),"")</f>
        <v/>
      </c>
      <c r="BU128" s="159" t="str">
        <f t="array" aca="1" ref="BU128" ca="1">IFERROR(INDEX($I$3:$I$18,MATCH(1,($AM$3:$AM$18=$AR128&amp;$AQ128)*($J$3:$J$18=BU$3),0),0),"")</f>
        <v/>
      </c>
      <c r="BV128" s="157" t="str">
        <f t="array" aca="1" ref="BV128" ca="1">IFERROR(INDEX($L$3:$L$18,MATCH(1,($AM$3:$AM$18=$AR128&amp;$AQ128)*($J$3:$J$18=BV$3),0),0),"")</f>
        <v/>
      </c>
      <c r="BW128" s="157" t="str">
        <f t="array" aca="1" ref="BW128" ca="1">IFERROR(INDEX($M$3:$M$18,MATCH(1,($AM$3:$AM$18=$AR128&amp;$AQ128)*($J$3:$J$18=BW$3),0),0),"")</f>
        <v/>
      </c>
      <c r="BX128" s="157" t="str">
        <f t="array" aca="1" ref="BX128" ca="1">IFERROR(INDEX($K$3:$K$18,MATCH(1,($AM$3:$AM$18=$AR128&amp;$AQ128)*($J$3:$J$18=BX$3),0),0),"")</f>
        <v/>
      </c>
      <c r="BY128" s="159" t="str">
        <f t="array" aca="1" ref="BY128" ca="1">IFERROR(INDEX($I$3:$I$18,MATCH(1,($AM$3:$AM$18=$AR128&amp;$AQ128)*($J$3:$J$18=BY$3),0),0),"")</f>
        <v/>
      </c>
      <c r="BZ128" s="157" t="str">
        <f t="array" aca="1" ref="BZ128" ca="1">IFERROR(INDEX($L$3:$L$18,MATCH(1,($AM$3:$AM$18=$AR128&amp;$AQ128)*($J$3:$J$18=BZ$3),0),0),"")</f>
        <v/>
      </c>
      <c r="CA128" s="157" t="str">
        <f t="array" aca="1" ref="CA128" ca="1">IFERROR(INDEX($M$3:$M$18,MATCH(1,($AM$3:$AM$18=$AR128&amp;$AQ128)*($J$3:$J$18=CA$3),0),0),"")</f>
        <v/>
      </c>
      <c r="CB128" s="157" t="str">
        <f t="array" ref="CB128">IFERROR(INDEX($S$3:$S$34,MATCH(1,($AN$3:$AN$34=$AR128&amp;$AQ128)*($R$3:$R$34=CB$3),0),0),"")</f>
        <v/>
      </c>
      <c r="CC128" s="159" t="str">
        <f t="array" ref="CC128">IFERROR(INDEX($Q$3:$Q$34,MATCH(1,($AN$3:$AN$34=$AR128&amp;$AQ128)*($R$3:$R$34=CC$3),0),0),"")</f>
        <v/>
      </c>
      <c r="CD128" s="157" t="str">
        <f t="array" ref="CD128">IFERROR(INDEX($T$3:$T$34,MATCH(1,($AN$3:$AN$34=$AR128&amp;$AQ128)*($R$3:$R$34=CD$3),0),0),"")</f>
        <v/>
      </c>
      <c r="CE128" s="157" t="str">
        <f t="array" ref="CE128">IFERROR(INDEX($U$3:$U$34,MATCH(1,($AN$3:$AN$34=$AR128&amp;$AQ128)*($R$3:$R$34=CE$3),0),0),"")</f>
        <v/>
      </c>
      <c r="CF128" s="157" t="str">
        <f t="array" ref="CF128">IFERROR(INDEX($S$3:$S$34,MATCH(1,($AN$3:$AN$34=$AR128&amp;$AQ128)*($R$3:$R$34=CF$3),0),0),"")</f>
        <v/>
      </c>
      <c r="CG128" s="159" t="str">
        <f t="array" ref="CG128">IFERROR(INDEX($Q$3:$Q$34,MATCH(1,($AN$3:$AN$34=$AR128&amp;$AQ128)*($R$3:$R$34=CG$3),0),0),"")</f>
        <v/>
      </c>
      <c r="CH128" s="157" t="str">
        <f t="array" ref="CH128">IFERROR(INDEX($T$3:$T$34,MATCH(1,($AN$3:$AN$34=$AR128&amp;$AQ128)*($R$3:$R$34=CH$3),0),0),"")</f>
        <v/>
      </c>
      <c r="CI128" s="157" t="str">
        <f t="array" ref="CI128">IFERROR(INDEX($U$3:$U$34,MATCH(1,($AN$3:$AN$34=$AR128&amp;$AQ128)*($R$3:$R$34=CI$3),0),0),"")</f>
        <v/>
      </c>
      <c r="CJ128" s="157" t="str">
        <f t="array" ref="CJ128">IFERROR(INDEX($S$3:$S$34,MATCH(1,($AN$3:$AN$34=$AR128&amp;$AQ128)*($R$3:$R$34=CJ$3),0),0),"")</f>
        <v/>
      </c>
      <c r="CK128" s="159" t="str">
        <f t="array" ref="CK128">IFERROR(INDEX($Q$3:$Q$34,MATCH(1,($AN$3:$AN$34=$AR128&amp;$AQ128)*($R$3:$R$34=CK$3),0),0),"")</f>
        <v/>
      </c>
      <c r="CL128" s="157" t="str">
        <f t="array" ref="CL128">IFERROR(INDEX($T$3:$T$34,MATCH(1,($AN$3:$AN$34=$AR128&amp;$AQ128)*($R$3:$R$34=CL$3),0),0),"")</f>
        <v/>
      </c>
      <c r="CM128" s="157" t="str">
        <f t="array" ref="CM128">IFERROR(INDEX($U$3:$U$34,MATCH(1,($AN$3:$AN$34=$AR128&amp;$AQ128)*($R$3:$R$34=CM$3),0),0),"")</f>
        <v/>
      </c>
      <c r="CN128" s="157" t="str">
        <f t="array" ref="CN128">IFERROR(INDEX($S$3:$S$34,MATCH(1,($AN$3:$AN$34=$AR128&amp;$AQ128)*($R$3:$R$34=CN$3),0),0),"")</f>
        <v/>
      </c>
      <c r="CO128" s="159" t="str">
        <f t="array" ref="CO128">IFERROR(INDEX($Q$3:$Q$34,MATCH(1,($AN$3:$AN$34=$AR128&amp;$AQ128)*($R$3:$R$34=CO$3),0),0),"")</f>
        <v/>
      </c>
      <c r="CP128" s="157" t="str">
        <f t="array" ref="CP128">IFERROR(INDEX($T$3:$T$34,MATCH(1,($AN$3:$AN$34=$AR128&amp;$AQ128)*($R$3:$R$34=CP$3),0),0),"")</f>
        <v/>
      </c>
      <c r="CQ128" s="157" t="str">
        <f t="array" ref="CQ128">IFERROR(INDEX($U$3:$U$34,MATCH(1,($AN$3:$AN$34=$AR128&amp;$AQ128)*($R$3:$R$34=CQ$3),0),0),"")</f>
        <v/>
      </c>
      <c r="CR128" s="157" t="str">
        <f t="array" ref="CR128">IFERROR(INDEX($S$3:$S$34,MATCH(1,($AN$3:$AN$34=$AR128&amp;$AQ128)*($R$3:$R$34=CR$3),0),0),"")</f>
        <v/>
      </c>
      <c r="CS128" s="159" t="str">
        <f t="array" ref="CS128">IFERROR(INDEX($Q$3:$Q$34,MATCH(1,($AN$3:$AN$34=$AR128&amp;$AQ128)*($R$3:$R$34=CS$3),0),0),"")</f>
        <v/>
      </c>
      <c r="CT128" s="157" t="str">
        <f t="array" ref="CT128">IFERROR(INDEX($T$3:$T$34,MATCH(1,($AN$3:$AN$34=$AR128&amp;$AQ128)*($R$3:$R$34=CT$3),0),0),"")</f>
        <v/>
      </c>
      <c r="CU128" s="157" t="str">
        <f t="array" ref="CU128">IFERROR(INDEX($U$3:$U$34,MATCH(1,($AN$3:$AN$34=$AR128&amp;$AQ128)*($R$3:$R$34=CU$3),0),0),"")</f>
        <v/>
      </c>
      <c r="CV128" s="157" t="str">
        <f t="array" ref="CV128">IFERROR(INDEX($S$3:$S$34,MATCH(1,($AN$3:$AN$34=$AR128&amp;$AQ128)*($R$3:$R$34=CV$3),0),0),"")</f>
        <v/>
      </c>
      <c r="CW128" s="159" t="str">
        <f t="array" ref="CW128">IFERROR(INDEX($Q$3:$Q$34,MATCH(1,($AN$3:$AN$34=$AR128&amp;$AQ128)*($R$3:$R$34=CW$3),0),0),"")</f>
        <v/>
      </c>
      <c r="CX128" s="157" t="str">
        <f t="array" ref="CX128">IFERROR(INDEX($T$3:$T$34,MATCH(1,($AN$3:$AN$34=$AR128&amp;$AQ128)*($R$3:$R$34=CX$3),0),0),"")</f>
        <v/>
      </c>
      <c r="CY128" s="157" t="str">
        <f t="array" ref="CY128">IFERROR(INDEX($U$3:$U$34,MATCH(1,($AN$3:$AN$34=$AR128&amp;$AQ128)*($R$3:$R$34=CY$3),0),0),"")</f>
        <v/>
      </c>
      <c r="CZ128" s="157" t="str">
        <f t="array" ref="CZ128">IFERROR(INDEX($S$3:$S$34,MATCH(1,($AN$3:$AN$34=$AR128&amp;$AQ128)*($R$3:$R$34=CZ$3),0),0),"")</f>
        <v/>
      </c>
      <c r="DA128" s="159" t="str">
        <f t="array" ref="DA128">IFERROR(INDEX($Q$3:$Q$34,MATCH(1,($AN$3:$AN$34=$AR128&amp;$AQ128)*($R$3:$R$34=DA$3),0),0),"")</f>
        <v/>
      </c>
      <c r="DB128" s="157" t="str">
        <f t="array" ref="DB128">IFERROR(INDEX($T$3:$T$34,MATCH(1,($AN$3:$AN$34=$AR128&amp;$AQ128)*($R$3:$R$34=DB$3),0),0),"")</f>
        <v/>
      </c>
      <c r="DC128" s="157" t="str">
        <f t="array" ref="DC128">IFERROR(INDEX($U$3:$U$34,MATCH(1,($AN$3:$AN$34=$AR128&amp;$AQ128)*($R$3:$R$34=DC$3),0),0),"")</f>
        <v/>
      </c>
      <c r="DD128" s="157" t="str">
        <f t="array" ref="DD128">IFERROR(INDEX($AA$3:$AA$66,MATCH(1,($AO$3:$AO$66=$AR128&amp;$AQ128)*($Z$3:$Z$66=DD$3),0),0),"")</f>
        <v/>
      </c>
      <c r="DE128" s="159" t="str">
        <f t="array" ref="DE128">IFERROR(INDEX($Y$3:$Y$66,MATCH(1,($AO$3:$AO$66=$AR128&amp;$AQ128)*($Z$3:$Z$66=DE$3),0),0),"")</f>
        <v/>
      </c>
      <c r="DF128" s="157" t="str">
        <f t="array" ref="DF128">IFERROR(INDEX($AB$3:$AB$66,MATCH(1,($AO$3:$AO$66=$AR128&amp;$AQ128)*($Z$3:$Z$66=DF$3),0),0),"")</f>
        <v/>
      </c>
      <c r="DG128" s="157" t="str">
        <f t="array" ref="DG128">IFERROR(INDEX($AC$3:$AC$66,MATCH(1,($AO$3:$AO$66=$AR128&amp;$AQ128)*($Z$3:$Z$66=DG$3),0),0),"")</f>
        <v/>
      </c>
      <c r="DH128" s="157" t="str">
        <f t="array" ref="DH128">IFERROR(INDEX($AA$3:$AA$66,MATCH(1,($AO$3:$AO$66=$AR128&amp;$AQ128)*($Z$3:$Z$66=DH$3),0),0),"")</f>
        <v/>
      </c>
      <c r="DI128" s="159" t="str">
        <f t="array" ref="DI128">IFERROR(INDEX($Y$3:$Y$66,MATCH(1,($AO$3:$AO$66=$AR128&amp;$AQ128)*($Z$3:$Z$66=DI$3),0),0),"")</f>
        <v/>
      </c>
      <c r="DJ128" s="157" t="str">
        <f t="array" ref="DJ128">IFERROR(INDEX($AB$3:$AB$66,MATCH(1,($AO$3:$AO$66=$AR128&amp;$AQ128)*($Z$3:$Z$66=DJ$3),0),0),"")</f>
        <v/>
      </c>
      <c r="DK128" s="157" t="str">
        <f t="array" ref="DK128">IFERROR(INDEX($AC$3:$AC$66,MATCH(1,($AO$3:$AO$66=$AR128&amp;$AQ128)*($Z$3:$Z$66=DK$3),0),0),"")</f>
        <v/>
      </c>
      <c r="DL128" s="157" t="str">
        <f t="array" ref="DL128">IFERROR(INDEX($AA$3:$AA$66,MATCH(1,($AO$3:$AO$66=$AR128&amp;$AQ128)*($Z$3:$Z$66=DL$3),0),0),"")</f>
        <v/>
      </c>
      <c r="DM128" s="159" t="str">
        <f t="array" ref="DM128">IFERROR(INDEX($Y$3:$Y$66,MATCH(1,($AO$3:$AO$66=$AR128&amp;$AQ128)*($Z$3:$Z$66=DM$3),0),0),"")</f>
        <v/>
      </c>
      <c r="DN128" s="157" t="str">
        <f t="array" ref="DN128">IFERROR(INDEX($AB$3:$AB$66,MATCH(1,($AO$3:$AO$66=$AR128&amp;$AQ128)*($Z$3:$Z$66=DN$3),0),0),"")</f>
        <v/>
      </c>
      <c r="DO128" s="157" t="str">
        <f t="array" ref="DO128">IFERROR(INDEX($AC$3:$AC$66,MATCH(1,($AO$3:$AO$66=$AR128&amp;$AQ128)*($Z$3:$Z$66=DO$3),0),0),"")</f>
        <v/>
      </c>
      <c r="DP128" s="157" t="str">
        <f t="array" ref="DP128">IFERROR(INDEX($AA$3:$AA$66,MATCH(1,($AO$3:$AO$66=$AR128&amp;$AQ128)*($Z$3:$Z$66=DP$3),0),0),"")</f>
        <v/>
      </c>
      <c r="DQ128" s="159" t="str">
        <f t="array" ref="DQ128">IFERROR(INDEX($Y$3:$Y$66,MATCH(1,($AO$3:$AO$66=$AR128&amp;$AQ128)*($Z$3:$Z$66=DQ$3),0),0),"")</f>
        <v/>
      </c>
      <c r="DR128" s="157" t="str">
        <f t="array" ref="DR128">IFERROR(INDEX($AB$3:$AB$66,MATCH(1,($AO$3:$AO$66=$AR128&amp;$AQ128)*($Z$3:$Z$66=DR$3),0),0),"")</f>
        <v/>
      </c>
      <c r="DS128" s="157" t="str">
        <f t="array" ref="DS128">IFERROR(INDEX($AC$3:$AC$66,MATCH(1,($AO$3:$AO$66=$AR128&amp;$AQ128)*($Z$3:$Z$66=DS$3),0),0),"")</f>
        <v/>
      </c>
      <c r="DT128" s="157" t="str">
        <f t="array" ref="DT128">IFERROR(INDEX($AA$3:$AA$66,MATCH(1,($AO$3:$AO$66=$AR128&amp;$AQ128)*($Z$3:$Z$66=DT$3),0),0),"")</f>
        <v/>
      </c>
      <c r="DU128" s="159" t="str">
        <f t="array" ref="DU128">IFERROR(INDEX($Y$3:$Y$66,MATCH(1,($AO$3:$AO$66=$AR128&amp;$AQ128)*($Z$3:$Z$66=DU$3),0),0),"")</f>
        <v/>
      </c>
      <c r="DV128" s="157" t="str">
        <f t="array" ref="DV128">IFERROR(INDEX($AB$3:$AB$66,MATCH(1,($AO$3:$AO$66=$AR128&amp;$AQ128)*($Z$3:$Z$66=DV$3),0),0),"")</f>
        <v/>
      </c>
      <c r="DW128" s="157" t="str">
        <f t="array" ref="DW128">IFERROR(INDEX($AC$3:$AC$66,MATCH(1,($AO$3:$AO$66=$AR128&amp;$AQ128)*($Z$3:$Z$66=DW$3),0),0),"")</f>
        <v/>
      </c>
      <c r="DX128" s="157" t="str">
        <f t="array" ref="DX128">IFERROR(INDEX($AA$3:$AA$66,MATCH(1,($AO$3:$AO$66=$AR128&amp;$AQ128)*($Z$3:$Z$66=DX$3),0),0),"")</f>
        <v/>
      </c>
      <c r="DY128" s="159" t="str">
        <f t="array" ref="DY128">IFERROR(INDEX($Y$3:$Y$66,MATCH(1,($AO$3:$AO$66=$AR128&amp;$AQ128)*($Z$3:$Z$66=DY$3),0),0),"")</f>
        <v/>
      </c>
      <c r="DZ128" s="157" t="str">
        <f t="array" ref="DZ128">IFERROR(INDEX($AB$3:$AB$66,MATCH(1,($AO$3:$AO$66=$AR128&amp;$AQ128)*($Z$3:$Z$66=DZ$3),0),0),"")</f>
        <v/>
      </c>
      <c r="EA128" s="157" t="str">
        <f t="array" ref="EA128">IFERROR(INDEX($AC$3:$AC$66,MATCH(1,($AO$3:$AO$66=$AR128&amp;$AQ128)*($Z$3:$Z$66=EA$3),0),0),"")</f>
        <v/>
      </c>
      <c r="EB128" s="157" t="str">
        <f t="array" ref="EB128">IFERROR(INDEX($AA$3:$AA$66,MATCH(1,($AO$3:$AO$66=$AR128&amp;$AQ128)*($Z$3:$Z$66=EB$3),0),0),"")</f>
        <v/>
      </c>
      <c r="EC128" s="159" t="str">
        <f t="array" ref="EC128">IFERROR(INDEX($Y$3:$Y$66,MATCH(1,($AO$3:$AO$66=$AR128&amp;$AQ128)*($Z$3:$Z$66=EC$3),0),0),"")</f>
        <v/>
      </c>
      <c r="ED128" s="157" t="str">
        <f t="array" ref="ED128">IFERROR(INDEX($AB$3:$AB$66,MATCH(1,($AO$3:$AO$66=$AR128&amp;$AQ128)*($Z$3:$Z$66=ED$3),0),0),"")</f>
        <v/>
      </c>
      <c r="EE128" s="157" t="str">
        <f t="array" ref="EE128">IFERROR(INDEX($AC$3:$AC$66,MATCH(1,($AO$3:$AO$66=$AR128&amp;$AQ128)*($Z$3:$Z$66=EE$3),0),0),"")</f>
        <v/>
      </c>
      <c r="EF128" s="157" t="str">
        <f t="array" ref="EF128">IFERROR(INDEX($AI$3:$AI$130,MATCH(1,($AP$3:$AP$130=$AR128&amp;$AQ128)*($AH$3:$AH$130=EF$3),0),0),"")</f>
        <v/>
      </c>
      <c r="EG128" s="159" t="str">
        <f t="array" ref="EG128">IFERROR(INDEX($AG$3:$AG$130,MATCH(1,($AP$3:$AP$130=$AR128&amp;$AQ128)*($AH$3:$AH$130=EG$3),0),0),"")</f>
        <v/>
      </c>
      <c r="EH128" s="157" t="str">
        <f t="array" ref="EH128">IFERROR(INDEX($AJ$3:$AJ$130,MATCH(1,($AP$3:$AP$130=$AR128&amp;$AQ128)*($AH$3:$AH$130=EH$3),0),0),"")</f>
        <v/>
      </c>
      <c r="EI128" s="157" t="str">
        <f t="array" ref="EI128">IFERROR(INDEX($AK$3:$AK$130,MATCH(1,($AP$3:$AP$130=$AR128&amp;$AQ128)*($AH$3:$AH$130=EI$3),0),0),"")</f>
        <v/>
      </c>
      <c r="EJ128" s="157" t="str">
        <f t="array" ref="EJ128">IFERROR(INDEX($AI$3:$AI$130,MATCH(1,($AP$3:$AP$130=$AR128&amp;$AQ128)*($AH$3:$AH$130=EJ$3),0),0),"")</f>
        <v/>
      </c>
      <c r="EK128" s="159" t="str">
        <f t="array" ref="EK128">IFERROR(INDEX($AG$3:$AG$130,MATCH(1,($AP$3:$AP$130=$AR128&amp;$AQ128)*($AH$3:$AH$130=EK$3),0),0),"")</f>
        <v/>
      </c>
      <c r="EL128" s="157" t="str">
        <f t="array" ref="EL128">IFERROR(INDEX($AJ$3:$AJ$130,MATCH(1,($AP$3:$AP$130=$AR128&amp;$AQ128)*($AH$3:$AH$130=EL$3),0),0),"")</f>
        <v/>
      </c>
      <c r="EM128" s="157" t="str">
        <f t="array" ref="EM128">IFERROR(INDEX($AK$3:$AK$130,MATCH(1,($AP$3:$AP$130=$AR128&amp;$AQ128)*($AH$3:$AH$130=EM$3),0),0),"")</f>
        <v/>
      </c>
      <c r="EN128" s="157" t="str">
        <f t="array" ref="EN128">IFERROR(INDEX($AI$3:$AI$130,MATCH(1,($AP$3:$AP$130=$AR128&amp;$AQ128)*($AH$3:$AH$130=EN$3),0),0),"")</f>
        <v/>
      </c>
      <c r="EO128" s="159" t="str">
        <f t="array" ref="EO128">IFERROR(INDEX($AG$3:$AG$130,MATCH(1,($AP$3:$AP$130=$AR128&amp;$AQ128)*($AH$3:$AH$130=EO$3),0),0),"")</f>
        <v/>
      </c>
      <c r="EP128" s="157" t="str">
        <f t="array" ref="EP128">IFERROR(INDEX($AJ$3:$AJ$130,MATCH(1,($AP$3:$AP$130=$AR128&amp;$AQ128)*($AH$3:$AH$130=EP$3),0),0),"")</f>
        <v/>
      </c>
      <c r="EQ128" s="157" t="str">
        <f t="array" ref="EQ128">IFERROR(INDEX($AK$3:$AK$130,MATCH(1,($AP$3:$AP$130=$AR128&amp;$AQ128)*($AH$3:$AH$130=EQ$3),0),0),"")</f>
        <v/>
      </c>
      <c r="ER128" s="157" t="str">
        <f t="array" ref="ER128">IFERROR(INDEX($AI$3:$AI$130,MATCH(1,($AP$3:$AP$130=$AR128&amp;$AQ128)*($AH$3:$AH$130=ER$3),0),0),"")</f>
        <v/>
      </c>
      <c r="ES128" s="159" t="str">
        <f t="array" ref="ES128">IFERROR(INDEX($AG$3:$AG$130,MATCH(1,($AP$3:$AP$130=$AR128&amp;$AQ128)*($AH$3:$AH$130=ES$3),0),0),"")</f>
        <v/>
      </c>
      <c r="ET128" s="157" t="str">
        <f t="array" ref="ET128">IFERROR(INDEX($AJ$3:$AJ$130,MATCH(1,($AP$3:$AP$130=$AR128&amp;$AQ128)*($AH$3:$AH$130=ET$3),0),0),"")</f>
        <v/>
      </c>
      <c r="EU128" s="157" t="str">
        <f t="array" ref="EU128">IFERROR(INDEX($AK$3:$AK$130,MATCH(1,($AP$3:$AP$130=$AR128&amp;$AQ128)*($AH$3:$AH$130=EU$3),0),0),"")</f>
        <v/>
      </c>
      <c r="EV128" s="157" t="str">
        <f t="array" ref="EV128">IFERROR(INDEX($AI$3:$AI$130,MATCH(1,($AP$3:$AP$130=$AR128&amp;$AQ128)*($AH$3:$AH$130=EV$3),0),0),"")</f>
        <v/>
      </c>
      <c r="EW128" s="159" t="str">
        <f t="array" ref="EW128">IFERROR(INDEX($AG$3:$AG$130,MATCH(1,($AP$3:$AP$130=$AR128&amp;$AQ128)*($AH$3:$AH$130=EW$3),0),0),"")</f>
        <v/>
      </c>
      <c r="EX128" s="157" t="str">
        <f t="array" ref="EX128">IFERROR(INDEX($AJ$3:$AJ$130,MATCH(1,($AP$3:$AP$130=$AR128&amp;$AQ128)*($AH$3:$AH$130=EX$3),0),0),"")</f>
        <v/>
      </c>
      <c r="EY128" s="157" t="str">
        <f t="array" ref="EY128">IFERROR(INDEX($AK$3:$AK$130,MATCH(1,($AP$3:$AP$130=$AR128&amp;$AQ128)*($AH$3:$AH$130=EY$3),0),0),"")</f>
        <v/>
      </c>
      <c r="EZ128" s="157" t="str">
        <f t="array" ref="EZ128">IFERROR(INDEX($AI$3:$AI$130,MATCH(1,($AP$3:$AP$130=$AR128&amp;$AQ128)*($AH$3:$AH$130=EZ$3),0),0),"")</f>
        <v/>
      </c>
      <c r="FA128" s="159" t="str">
        <f t="array" ref="FA128">IFERROR(INDEX($AG$3:$AG$130,MATCH(1,($AP$3:$AP$130=$AR128&amp;$AQ128)*($AH$3:$AH$130=FA$3),0),0),"")</f>
        <v/>
      </c>
      <c r="FB128" s="157" t="str">
        <f t="array" ref="FB128">IFERROR(INDEX($AJ$3:$AJ$130,MATCH(1,($AP$3:$AP$130=$AR128&amp;$AQ128)*($AH$3:$AH$130=FB$3),0),0),"")</f>
        <v/>
      </c>
      <c r="FC128" s="157" t="str">
        <f t="array" ref="FC128">IFERROR(INDEX($AK$3:$AK$130,MATCH(1,($AP$3:$AP$130=$AR128&amp;$AQ128)*($AH$3:$AH$130=FC$3),0),0),"")</f>
        <v/>
      </c>
      <c r="FD128" s="157" t="str">
        <f t="array" ref="FD128">IFERROR(INDEX($AI$3:$AI$130,MATCH(1,($AP$3:$AP$130=$AR128&amp;$AQ128)*($AH$3:$AH$130=FD$3),0),0),"")</f>
        <v/>
      </c>
      <c r="FE128" s="159" t="str">
        <f t="array" ref="FE128">IFERROR(INDEX($AG$3:$AG$130,MATCH(1,($AP$3:$AP$130=$AR128&amp;$AQ128)*($AH$3:$AH$130=FE$3),0),0),"")</f>
        <v/>
      </c>
      <c r="FF128" s="157" t="str">
        <f t="array" ref="FF128">IFERROR(INDEX($AJ$3:$AJ$130,MATCH(1,($AP$3:$AP$130=$AR128&amp;$AQ128)*($AH$3:$AH$130=FF$3),0),0),"")</f>
        <v/>
      </c>
      <c r="FG128" s="157" t="str">
        <f t="array" ref="FG128">IFERROR(INDEX($AK$3:$AK$130,MATCH(1,($AP$3:$AP$130=$AR128&amp;$AQ128)*($AH$3:$AH$130=FG$3),0),0),"")</f>
        <v/>
      </c>
    </row>
    <row r="129" spans="2:163" ht="13.8" x14ac:dyDescent="0.25">
      <c r="B129" s="155">
        <f>dummy1!O135</f>
        <v>127</v>
      </c>
      <c r="C129" s="156">
        <f>dummy1!P135</f>
        <v>42041</v>
      </c>
      <c r="D129" s="157">
        <f>dummy1!Q135</f>
        <v>0.87500000000000011</v>
      </c>
      <c r="E129" s="155" t="str">
        <f>dummy1!R135</f>
        <v>Court 15</v>
      </c>
      <c r="AE129" s="156"/>
      <c r="AF129" s="156"/>
      <c r="AG129" s="155" t="str">
        <f t="shared" si="93"/>
        <v/>
      </c>
      <c r="AH129" s="155" t="str">
        <f t="shared" si="94"/>
        <v/>
      </c>
      <c r="AI129" s="155" t="str">
        <f t="shared" si="95"/>
        <v/>
      </c>
      <c r="AJ129" s="155" t="str">
        <f t="shared" si="74"/>
        <v/>
      </c>
      <c r="AK129" s="155" t="str">
        <f t="shared" si="75"/>
        <v/>
      </c>
      <c r="AL129" s="154">
        <f>IF(dummy1!B136=dummy1!B135,IF(dummy1!C136&gt;1,AL128,AL128+1),1)</f>
        <v>4</v>
      </c>
      <c r="AP129" s="155" t="str">
        <f t="shared" si="76"/>
        <v>4Court 15</v>
      </c>
      <c r="AQ129" s="155" t="str">
        <f t="shared" si="92"/>
        <v>Court 16</v>
      </c>
      <c r="AR129" s="155">
        <f t="shared" si="91"/>
        <v>5</v>
      </c>
      <c r="AS129" s="155">
        <f t="shared" ca="1" si="78"/>
        <v>16</v>
      </c>
      <c r="AT129" s="155">
        <f t="shared" ca="1" si="79"/>
        <v>0</v>
      </c>
      <c r="AU129" s="155">
        <f t="shared" ca="1" si="80"/>
        <v>0</v>
      </c>
      <c r="AV129" s="155">
        <f t="shared" ca="1" si="81"/>
        <v>0</v>
      </c>
      <c r="AW129" s="155">
        <f t="shared" ca="1" si="82"/>
        <v>0</v>
      </c>
      <c r="AX129" s="155">
        <f t="shared" ca="1" si="83"/>
        <v>0</v>
      </c>
      <c r="AY129" s="155">
        <f t="shared" ca="1" si="84"/>
        <v>0</v>
      </c>
      <c r="AZ129" s="157" t="str">
        <f t="array" aca="1" ref="AZ129" ca="1">IFERROR(INDEX($K$3:$K$18,MATCH(1,($AM$3:$AM$18=$AR129&amp;$AQ129)*($J$3:$J$18=AZ$3),0),0),"")</f>
        <v/>
      </c>
      <c r="BA129" s="159" t="str">
        <f t="array" aca="1" ref="BA129" ca="1">IFERROR(INDEX($I$3:$I$18,MATCH(1,($AM$3:$AM$18=$AR129&amp;$AQ129)*($J$3:$J$18=BA$3),0),0),"")</f>
        <v/>
      </c>
      <c r="BB129" s="157" t="str">
        <f t="array" aca="1" ref="BB129" ca="1">IFERROR(INDEX($L$3:$L$18,MATCH(1,($AM$3:$AM$18=$AR129&amp;$AQ129)*($J$3:$J$18=BB$3),0),0),"")</f>
        <v/>
      </c>
      <c r="BC129" s="157" t="str">
        <f t="array" aca="1" ref="BC129" ca="1">IFERROR(INDEX($M$3:$M$18,MATCH(1,($AM$3:$AM$18=$AR129&amp;$AQ129)*($J$3:$J$18=BC$3),0),0),"")</f>
        <v/>
      </c>
      <c r="BD129" s="157" t="str">
        <f t="array" aca="1" ref="BD129" ca="1">IFERROR(INDEX($K$3:$K$18,MATCH(1,($AM$3:$AM$18=$AR129&amp;$AQ129)*($J$3:$J$18=BD$3),0),0),"")</f>
        <v/>
      </c>
      <c r="BE129" s="159" t="str">
        <f t="array" aca="1" ref="BE129" ca="1">IFERROR(INDEX($I$3:$I$18,MATCH(1,($AM$3:$AM$18=$AR129&amp;$AQ129)*($J$3:$J$18=BE$3),0),0),"")</f>
        <v/>
      </c>
      <c r="BF129" s="157" t="str">
        <f t="array" aca="1" ref="BF129" ca="1">IFERROR(INDEX($L$3:$L$18,MATCH(1,($AM$3:$AM$18=$AR129&amp;$AQ129)*($J$3:$J$18=BF$3),0),0),"")</f>
        <v/>
      </c>
      <c r="BG129" s="157" t="str">
        <f t="array" aca="1" ref="BG129" ca="1">IFERROR(INDEX($M$3:$M$18,MATCH(1,($AM$3:$AM$18=$AR129&amp;$AQ129)*($J$3:$J$18=BG$3),0),0),"")</f>
        <v/>
      </c>
      <c r="BH129" s="157" t="str">
        <f t="array" aca="1" ref="BH129" ca="1">IFERROR(INDEX($K$3:$K$18,MATCH(1,($AM$3:$AM$18=$AR129&amp;$AQ129)*($J$3:$J$18=BH$3),0),0),"")</f>
        <v/>
      </c>
      <c r="BI129" s="159" t="str">
        <f t="array" aca="1" ref="BI129" ca="1">IFERROR(INDEX($I$3:$I$18,MATCH(1,($AM$3:$AM$18=$AR129&amp;$AQ129)*($J$3:$J$18=BI$3),0),0),"")</f>
        <v/>
      </c>
      <c r="BJ129" s="157" t="str">
        <f t="array" aca="1" ref="BJ129" ca="1">IFERROR(INDEX($L$3:$L$18,MATCH(1,($AM$3:$AM$18=$AR129&amp;$AQ129)*($J$3:$J$18=BJ$3),0),0),"")</f>
        <v/>
      </c>
      <c r="BK129" s="157" t="str">
        <f t="array" aca="1" ref="BK129" ca="1">IFERROR(INDEX($M$3:$M$18,MATCH(1,($AM$3:$AM$18=$AR129&amp;$AQ129)*($J$3:$J$18=BK$3),0),0),"")</f>
        <v/>
      </c>
      <c r="BL129" s="157" t="str">
        <f t="array" aca="1" ref="BL129" ca="1">IFERROR(INDEX($K$3:$K$18,MATCH(1,($AM$3:$AM$18=$AR129&amp;$AQ129)*($J$3:$J$18=BL$3),0),0),"")</f>
        <v/>
      </c>
      <c r="BM129" s="159" t="str">
        <f t="array" aca="1" ref="BM129" ca="1">IFERROR(INDEX($I$3:$I$18,MATCH(1,($AM$3:$AM$18=$AR129&amp;$AQ129)*($J$3:$J$18=BM$3),0),0),"")</f>
        <v/>
      </c>
      <c r="BN129" s="157" t="str">
        <f t="array" aca="1" ref="BN129" ca="1">IFERROR(INDEX($L$3:$L$18,MATCH(1,($AM$3:$AM$18=$AR129&amp;$AQ129)*($J$3:$J$18=BN$3),0),0),"")</f>
        <v/>
      </c>
      <c r="BO129" s="157" t="str">
        <f t="array" aca="1" ref="BO129" ca="1">IFERROR(INDEX($M$3:$M$18,MATCH(1,($AM$3:$AM$18=$AR129&amp;$AQ129)*($J$3:$J$18=BO$3),0),0),"")</f>
        <v/>
      </c>
      <c r="BP129" s="157" t="str">
        <f t="array" aca="1" ref="BP129" ca="1">IFERROR(INDEX($K$3:$K$18,MATCH(1,($AM$3:$AM$18=$AR129&amp;$AQ129)*($J$3:$J$18=BP$3),0),0),"")</f>
        <v/>
      </c>
      <c r="BQ129" s="159" t="str">
        <f t="array" aca="1" ref="BQ129" ca="1">IFERROR(INDEX($I$3:$I$18,MATCH(1,($AM$3:$AM$18=$AR129&amp;$AQ129)*($J$3:$J$18=BQ$3),0),0),"")</f>
        <v/>
      </c>
      <c r="BR129" s="157" t="str">
        <f t="array" aca="1" ref="BR129" ca="1">IFERROR(INDEX($L$3:$L$18,MATCH(1,($AM$3:$AM$18=$AR129&amp;$AQ129)*($J$3:$J$18=BR$3),0),0),"")</f>
        <v/>
      </c>
      <c r="BS129" s="157" t="str">
        <f t="array" aca="1" ref="BS129" ca="1">IFERROR(INDEX($M$3:$M$18,MATCH(1,($AM$3:$AM$18=$AR129&amp;$AQ129)*($J$3:$J$18=BS$3),0),0),"")</f>
        <v/>
      </c>
      <c r="BT129" s="157" t="str">
        <f t="array" aca="1" ref="BT129" ca="1">IFERROR(INDEX($K$3:$K$18,MATCH(1,($AM$3:$AM$18=$AR129&amp;$AQ129)*($J$3:$J$18=BT$3),0),0),"")</f>
        <v/>
      </c>
      <c r="BU129" s="159" t="str">
        <f t="array" aca="1" ref="BU129" ca="1">IFERROR(INDEX($I$3:$I$18,MATCH(1,($AM$3:$AM$18=$AR129&amp;$AQ129)*($J$3:$J$18=BU$3),0),0),"")</f>
        <v/>
      </c>
      <c r="BV129" s="157" t="str">
        <f t="array" aca="1" ref="BV129" ca="1">IFERROR(INDEX($L$3:$L$18,MATCH(1,($AM$3:$AM$18=$AR129&amp;$AQ129)*($J$3:$J$18=BV$3),0),0),"")</f>
        <v/>
      </c>
      <c r="BW129" s="157" t="str">
        <f t="array" aca="1" ref="BW129" ca="1">IFERROR(INDEX($M$3:$M$18,MATCH(1,($AM$3:$AM$18=$AR129&amp;$AQ129)*($J$3:$J$18=BW$3),0),0),"")</f>
        <v/>
      </c>
      <c r="BX129" s="157" t="str">
        <f t="array" aca="1" ref="BX129" ca="1">IFERROR(INDEX($K$3:$K$18,MATCH(1,($AM$3:$AM$18=$AR129&amp;$AQ129)*($J$3:$J$18=BX$3),0),0),"")</f>
        <v/>
      </c>
      <c r="BY129" s="159" t="str">
        <f t="array" aca="1" ref="BY129" ca="1">IFERROR(INDEX($I$3:$I$18,MATCH(1,($AM$3:$AM$18=$AR129&amp;$AQ129)*($J$3:$J$18=BY$3),0),0),"")</f>
        <v/>
      </c>
      <c r="BZ129" s="157" t="str">
        <f t="array" aca="1" ref="BZ129" ca="1">IFERROR(INDEX($L$3:$L$18,MATCH(1,($AM$3:$AM$18=$AR129&amp;$AQ129)*($J$3:$J$18=BZ$3),0),0),"")</f>
        <v/>
      </c>
      <c r="CA129" s="157" t="str">
        <f t="array" aca="1" ref="CA129" ca="1">IFERROR(INDEX($M$3:$M$18,MATCH(1,($AM$3:$AM$18=$AR129&amp;$AQ129)*($J$3:$J$18=CA$3),0),0),"")</f>
        <v/>
      </c>
      <c r="CB129" s="157" t="str">
        <f t="array" ref="CB129">IFERROR(INDEX($S$3:$S$34,MATCH(1,($AN$3:$AN$34=$AR129&amp;$AQ129)*($R$3:$R$34=CB$3),0),0),"")</f>
        <v/>
      </c>
      <c r="CC129" s="159" t="str">
        <f t="array" ref="CC129">IFERROR(INDEX($Q$3:$Q$34,MATCH(1,($AN$3:$AN$34=$AR129&amp;$AQ129)*($R$3:$R$34=CC$3),0),0),"")</f>
        <v/>
      </c>
      <c r="CD129" s="157" t="str">
        <f t="array" ref="CD129">IFERROR(INDEX($T$3:$T$34,MATCH(1,($AN$3:$AN$34=$AR129&amp;$AQ129)*($R$3:$R$34=CD$3),0),0),"")</f>
        <v/>
      </c>
      <c r="CE129" s="157" t="str">
        <f t="array" ref="CE129">IFERROR(INDEX($U$3:$U$34,MATCH(1,($AN$3:$AN$34=$AR129&amp;$AQ129)*($R$3:$R$34=CE$3),0),0),"")</f>
        <v/>
      </c>
      <c r="CF129" s="157" t="str">
        <f t="array" ref="CF129">IFERROR(INDEX($S$3:$S$34,MATCH(1,($AN$3:$AN$34=$AR129&amp;$AQ129)*($R$3:$R$34=CF$3),0),0),"")</f>
        <v/>
      </c>
      <c r="CG129" s="159" t="str">
        <f t="array" ref="CG129">IFERROR(INDEX($Q$3:$Q$34,MATCH(1,($AN$3:$AN$34=$AR129&amp;$AQ129)*($R$3:$R$34=CG$3),0),0),"")</f>
        <v/>
      </c>
      <c r="CH129" s="157" t="str">
        <f t="array" ref="CH129">IFERROR(INDEX($T$3:$T$34,MATCH(1,($AN$3:$AN$34=$AR129&amp;$AQ129)*($R$3:$R$34=CH$3),0),0),"")</f>
        <v/>
      </c>
      <c r="CI129" s="157" t="str">
        <f t="array" ref="CI129">IFERROR(INDEX($U$3:$U$34,MATCH(1,($AN$3:$AN$34=$AR129&amp;$AQ129)*($R$3:$R$34=CI$3),0),0),"")</f>
        <v/>
      </c>
      <c r="CJ129" s="157" t="str">
        <f t="array" ref="CJ129">IFERROR(INDEX($S$3:$S$34,MATCH(1,($AN$3:$AN$34=$AR129&amp;$AQ129)*($R$3:$R$34=CJ$3),0),0),"")</f>
        <v/>
      </c>
      <c r="CK129" s="159" t="str">
        <f t="array" ref="CK129">IFERROR(INDEX($Q$3:$Q$34,MATCH(1,($AN$3:$AN$34=$AR129&amp;$AQ129)*($R$3:$R$34=CK$3),0),0),"")</f>
        <v/>
      </c>
      <c r="CL129" s="157" t="str">
        <f t="array" ref="CL129">IFERROR(INDEX($T$3:$T$34,MATCH(1,($AN$3:$AN$34=$AR129&amp;$AQ129)*($R$3:$R$34=CL$3),0),0),"")</f>
        <v/>
      </c>
      <c r="CM129" s="157" t="str">
        <f t="array" ref="CM129">IFERROR(INDEX($U$3:$U$34,MATCH(1,($AN$3:$AN$34=$AR129&amp;$AQ129)*($R$3:$R$34=CM$3),0),0),"")</f>
        <v/>
      </c>
      <c r="CN129" s="157" t="str">
        <f t="array" ref="CN129">IFERROR(INDEX($S$3:$S$34,MATCH(1,($AN$3:$AN$34=$AR129&amp;$AQ129)*($R$3:$R$34=CN$3),0),0),"")</f>
        <v/>
      </c>
      <c r="CO129" s="159" t="str">
        <f t="array" ref="CO129">IFERROR(INDEX($Q$3:$Q$34,MATCH(1,($AN$3:$AN$34=$AR129&amp;$AQ129)*($R$3:$R$34=CO$3),0),0),"")</f>
        <v/>
      </c>
      <c r="CP129" s="157" t="str">
        <f t="array" ref="CP129">IFERROR(INDEX($T$3:$T$34,MATCH(1,($AN$3:$AN$34=$AR129&amp;$AQ129)*($R$3:$R$34=CP$3),0),0),"")</f>
        <v/>
      </c>
      <c r="CQ129" s="157" t="str">
        <f t="array" ref="CQ129">IFERROR(INDEX($U$3:$U$34,MATCH(1,($AN$3:$AN$34=$AR129&amp;$AQ129)*($R$3:$R$34=CQ$3),0),0),"")</f>
        <v/>
      </c>
      <c r="CR129" s="157" t="str">
        <f t="array" ref="CR129">IFERROR(INDEX($S$3:$S$34,MATCH(1,($AN$3:$AN$34=$AR129&amp;$AQ129)*($R$3:$R$34=CR$3),0),0),"")</f>
        <v/>
      </c>
      <c r="CS129" s="159" t="str">
        <f t="array" ref="CS129">IFERROR(INDEX($Q$3:$Q$34,MATCH(1,($AN$3:$AN$34=$AR129&amp;$AQ129)*($R$3:$R$34=CS$3),0),0),"")</f>
        <v/>
      </c>
      <c r="CT129" s="157" t="str">
        <f t="array" ref="CT129">IFERROR(INDEX($T$3:$T$34,MATCH(1,($AN$3:$AN$34=$AR129&amp;$AQ129)*($R$3:$R$34=CT$3),0),0),"")</f>
        <v/>
      </c>
      <c r="CU129" s="157" t="str">
        <f t="array" ref="CU129">IFERROR(INDEX($U$3:$U$34,MATCH(1,($AN$3:$AN$34=$AR129&amp;$AQ129)*($R$3:$R$34=CU$3),0),0),"")</f>
        <v/>
      </c>
      <c r="CV129" s="157" t="str">
        <f t="array" ref="CV129">IFERROR(INDEX($S$3:$S$34,MATCH(1,($AN$3:$AN$34=$AR129&amp;$AQ129)*($R$3:$R$34=CV$3),0),0),"")</f>
        <v/>
      </c>
      <c r="CW129" s="159" t="str">
        <f t="array" ref="CW129">IFERROR(INDEX($Q$3:$Q$34,MATCH(1,($AN$3:$AN$34=$AR129&amp;$AQ129)*($R$3:$R$34=CW$3),0),0),"")</f>
        <v/>
      </c>
      <c r="CX129" s="157" t="str">
        <f t="array" ref="CX129">IFERROR(INDEX($T$3:$T$34,MATCH(1,($AN$3:$AN$34=$AR129&amp;$AQ129)*($R$3:$R$34=CX$3),0),0),"")</f>
        <v/>
      </c>
      <c r="CY129" s="157" t="str">
        <f t="array" ref="CY129">IFERROR(INDEX($U$3:$U$34,MATCH(1,($AN$3:$AN$34=$AR129&amp;$AQ129)*($R$3:$R$34=CY$3),0),0),"")</f>
        <v/>
      </c>
      <c r="CZ129" s="157" t="str">
        <f t="array" ref="CZ129">IFERROR(INDEX($S$3:$S$34,MATCH(1,($AN$3:$AN$34=$AR129&amp;$AQ129)*($R$3:$R$34=CZ$3),0),0),"")</f>
        <v/>
      </c>
      <c r="DA129" s="159" t="str">
        <f t="array" ref="DA129">IFERROR(INDEX($Q$3:$Q$34,MATCH(1,($AN$3:$AN$34=$AR129&amp;$AQ129)*($R$3:$R$34=DA$3),0),0),"")</f>
        <v/>
      </c>
      <c r="DB129" s="157" t="str">
        <f t="array" ref="DB129">IFERROR(INDEX($T$3:$T$34,MATCH(1,($AN$3:$AN$34=$AR129&amp;$AQ129)*($R$3:$R$34=DB$3),0),0),"")</f>
        <v/>
      </c>
      <c r="DC129" s="157" t="str">
        <f t="array" ref="DC129">IFERROR(INDEX($U$3:$U$34,MATCH(1,($AN$3:$AN$34=$AR129&amp;$AQ129)*($R$3:$R$34=DC$3),0),0),"")</f>
        <v/>
      </c>
      <c r="DD129" s="157" t="str">
        <f t="array" ref="DD129">IFERROR(INDEX($AA$3:$AA$66,MATCH(1,($AO$3:$AO$66=$AR129&amp;$AQ129)*($Z$3:$Z$66=DD$3),0),0),"")</f>
        <v/>
      </c>
      <c r="DE129" s="159" t="str">
        <f t="array" ref="DE129">IFERROR(INDEX($Y$3:$Y$66,MATCH(1,($AO$3:$AO$66=$AR129&amp;$AQ129)*($Z$3:$Z$66=DE$3),0),0),"")</f>
        <v/>
      </c>
      <c r="DF129" s="157" t="str">
        <f t="array" ref="DF129">IFERROR(INDEX($AB$3:$AB$66,MATCH(1,($AO$3:$AO$66=$AR129&amp;$AQ129)*($Z$3:$Z$66=DF$3),0),0),"")</f>
        <v/>
      </c>
      <c r="DG129" s="157" t="str">
        <f t="array" ref="DG129">IFERROR(INDEX($AC$3:$AC$66,MATCH(1,($AO$3:$AO$66=$AR129&amp;$AQ129)*($Z$3:$Z$66=DG$3),0),0),"")</f>
        <v/>
      </c>
      <c r="DH129" s="157" t="str">
        <f t="array" ref="DH129">IFERROR(INDEX($AA$3:$AA$66,MATCH(1,($AO$3:$AO$66=$AR129&amp;$AQ129)*($Z$3:$Z$66=DH$3),0),0),"")</f>
        <v/>
      </c>
      <c r="DI129" s="159" t="str">
        <f t="array" ref="DI129">IFERROR(INDEX($Y$3:$Y$66,MATCH(1,($AO$3:$AO$66=$AR129&amp;$AQ129)*($Z$3:$Z$66=DI$3),0),0),"")</f>
        <v/>
      </c>
      <c r="DJ129" s="157" t="str">
        <f t="array" ref="DJ129">IFERROR(INDEX($AB$3:$AB$66,MATCH(1,($AO$3:$AO$66=$AR129&amp;$AQ129)*($Z$3:$Z$66=DJ$3),0),0),"")</f>
        <v/>
      </c>
      <c r="DK129" s="157" t="str">
        <f t="array" ref="DK129">IFERROR(INDEX($AC$3:$AC$66,MATCH(1,($AO$3:$AO$66=$AR129&amp;$AQ129)*($Z$3:$Z$66=DK$3),0),0),"")</f>
        <v/>
      </c>
      <c r="DL129" s="157" t="str">
        <f t="array" ref="DL129">IFERROR(INDEX($AA$3:$AA$66,MATCH(1,($AO$3:$AO$66=$AR129&amp;$AQ129)*($Z$3:$Z$66=DL$3),0),0),"")</f>
        <v/>
      </c>
      <c r="DM129" s="159" t="str">
        <f t="array" ref="DM129">IFERROR(INDEX($Y$3:$Y$66,MATCH(1,($AO$3:$AO$66=$AR129&amp;$AQ129)*($Z$3:$Z$66=DM$3),0),0),"")</f>
        <v/>
      </c>
      <c r="DN129" s="157" t="str">
        <f t="array" ref="DN129">IFERROR(INDEX($AB$3:$AB$66,MATCH(1,($AO$3:$AO$66=$AR129&amp;$AQ129)*($Z$3:$Z$66=DN$3),0),0),"")</f>
        <v/>
      </c>
      <c r="DO129" s="157" t="str">
        <f t="array" ref="DO129">IFERROR(INDEX($AC$3:$AC$66,MATCH(1,($AO$3:$AO$66=$AR129&amp;$AQ129)*($Z$3:$Z$66=DO$3),0),0),"")</f>
        <v/>
      </c>
      <c r="DP129" s="157" t="str">
        <f t="array" ref="DP129">IFERROR(INDEX($AA$3:$AA$66,MATCH(1,($AO$3:$AO$66=$AR129&amp;$AQ129)*($Z$3:$Z$66=DP$3),0),0),"")</f>
        <v/>
      </c>
      <c r="DQ129" s="159" t="str">
        <f t="array" ref="DQ129">IFERROR(INDEX($Y$3:$Y$66,MATCH(1,($AO$3:$AO$66=$AR129&amp;$AQ129)*($Z$3:$Z$66=DQ$3),0),0),"")</f>
        <v/>
      </c>
      <c r="DR129" s="157" t="str">
        <f t="array" ref="DR129">IFERROR(INDEX($AB$3:$AB$66,MATCH(1,($AO$3:$AO$66=$AR129&amp;$AQ129)*($Z$3:$Z$66=DR$3),0),0),"")</f>
        <v/>
      </c>
      <c r="DS129" s="157" t="str">
        <f t="array" ref="DS129">IFERROR(INDEX($AC$3:$AC$66,MATCH(1,($AO$3:$AO$66=$AR129&amp;$AQ129)*($Z$3:$Z$66=DS$3),0),0),"")</f>
        <v/>
      </c>
      <c r="DT129" s="157" t="str">
        <f t="array" ref="DT129">IFERROR(INDEX($AA$3:$AA$66,MATCH(1,($AO$3:$AO$66=$AR129&amp;$AQ129)*($Z$3:$Z$66=DT$3),0),0),"")</f>
        <v/>
      </c>
      <c r="DU129" s="159" t="str">
        <f t="array" ref="DU129">IFERROR(INDEX($Y$3:$Y$66,MATCH(1,($AO$3:$AO$66=$AR129&amp;$AQ129)*($Z$3:$Z$66=DU$3),0),0),"")</f>
        <v/>
      </c>
      <c r="DV129" s="157" t="str">
        <f t="array" ref="DV129">IFERROR(INDEX($AB$3:$AB$66,MATCH(1,($AO$3:$AO$66=$AR129&amp;$AQ129)*($Z$3:$Z$66=DV$3),0),0),"")</f>
        <v/>
      </c>
      <c r="DW129" s="157" t="str">
        <f t="array" ref="DW129">IFERROR(INDEX($AC$3:$AC$66,MATCH(1,($AO$3:$AO$66=$AR129&amp;$AQ129)*($Z$3:$Z$66=DW$3),0),0),"")</f>
        <v/>
      </c>
      <c r="DX129" s="157" t="str">
        <f t="array" ref="DX129">IFERROR(INDEX($AA$3:$AA$66,MATCH(1,($AO$3:$AO$66=$AR129&amp;$AQ129)*($Z$3:$Z$66=DX$3),0),0),"")</f>
        <v/>
      </c>
      <c r="DY129" s="159" t="str">
        <f t="array" ref="DY129">IFERROR(INDEX($Y$3:$Y$66,MATCH(1,($AO$3:$AO$66=$AR129&amp;$AQ129)*($Z$3:$Z$66=DY$3),0),0),"")</f>
        <v/>
      </c>
      <c r="DZ129" s="157" t="str">
        <f t="array" ref="DZ129">IFERROR(INDEX($AB$3:$AB$66,MATCH(1,($AO$3:$AO$66=$AR129&amp;$AQ129)*($Z$3:$Z$66=DZ$3),0),0),"")</f>
        <v/>
      </c>
      <c r="EA129" s="157" t="str">
        <f t="array" ref="EA129">IFERROR(INDEX($AC$3:$AC$66,MATCH(1,($AO$3:$AO$66=$AR129&amp;$AQ129)*($Z$3:$Z$66=EA$3),0),0),"")</f>
        <v/>
      </c>
      <c r="EB129" s="157" t="str">
        <f t="array" ref="EB129">IFERROR(INDEX($AA$3:$AA$66,MATCH(1,($AO$3:$AO$66=$AR129&amp;$AQ129)*($Z$3:$Z$66=EB$3),0),0),"")</f>
        <v/>
      </c>
      <c r="EC129" s="159" t="str">
        <f t="array" ref="EC129">IFERROR(INDEX($Y$3:$Y$66,MATCH(1,($AO$3:$AO$66=$AR129&amp;$AQ129)*($Z$3:$Z$66=EC$3),0),0),"")</f>
        <v/>
      </c>
      <c r="ED129" s="157" t="str">
        <f t="array" ref="ED129">IFERROR(INDEX($AB$3:$AB$66,MATCH(1,($AO$3:$AO$66=$AR129&amp;$AQ129)*($Z$3:$Z$66=ED$3),0),0),"")</f>
        <v/>
      </c>
      <c r="EE129" s="157" t="str">
        <f t="array" ref="EE129">IFERROR(INDEX($AC$3:$AC$66,MATCH(1,($AO$3:$AO$66=$AR129&amp;$AQ129)*($Z$3:$Z$66=EE$3),0),0),"")</f>
        <v/>
      </c>
      <c r="EF129" s="157" t="str">
        <f t="array" ref="EF129">IFERROR(INDEX($AI$3:$AI$130,MATCH(1,($AP$3:$AP$130=$AR129&amp;$AQ129)*($AH$3:$AH$130=EF$3),0),0),"")</f>
        <v/>
      </c>
      <c r="EG129" s="159" t="str">
        <f t="array" ref="EG129">IFERROR(INDEX($AG$3:$AG$130,MATCH(1,($AP$3:$AP$130=$AR129&amp;$AQ129)*($AH$3:$AH$130=EG$3),0),0),"")</f>
        <v/>
      </c>
      <c r="EH129" s="157" t="str">
        <f t="array" ref="EH129">IFERROR(INDEX($AJ$3:$AJ$130,MATCH(1,($AP$3:$AP$130=$AR129&amp;$AQ129)*($AH$3:$AH$130=EH$3),0),0),"")</f>
        <v/>
      </c>
      <c r="EI129" s="157" t="str">
        <f t="array" ref="EI129">IFERROR(INDEX($AK$3:$AK$130,MATCH(1,($AP$3:$AP$130=$AR129&amp;$AQ129)*($AH$3:$AH$130=EI$3),0),0),"")</f>
        <v/>
      </c>
      <c r="EJ129" s="157" t="str">
        <f t="array" ref="EJ129">IFERROR(INDEX($AI$3:$AI$130,MATCH(1,($AP$3:$AP$130=$AR129&amp;$AQ129)*($AH$3:$AH$130=EJ$3),0),0),"")</f>
        <v/>
      </c>
      <c r="EK129" s="159" t="str">
        <f t="array" ref="EK129">IFERROR(INDEX($AG$3:$AG$130,MATCH(1,($AP$3:$AP$130=$AR129&amp;$AQ129)*($AH$3:$AH$130=EK$3),0),0),"")</f>
        <v/>
      </c>
      <c r="EL129" s="157" t="str">
        <f t="array" ref="EL129">IFERROR(INDEX($AJ$3:$AJ$130,MATCH(1,($AP$3:$AP$130=$AR129&amp;$AQ129)*($AH$3:$AH$130=EL$3),0),0),"")</f>
        <v/>
      </c>
      <c r="EM129" s="157" t="str">
        <f t="array" ref="EM129">IFERROR(INDEX($AK$3:$AK$130,MATCH(1,($AP$3:$AP$130=$AR129&amp;$AQ129)*($AH$3:$AH$130=EM$3),0),0),"")</f>
        <v/>
      </c>
      <c r="EN129" s="157" t="str">
        <f t="array" ref="EN129">IFERROR(INDEX($AI$3:$AI$130,MATCH(1,($AP$3:$AP$130=$AR129&amp;$AQ129)*($AH$3:$AH$130=EN$3),0),0),"")</f>
        <v/>
      </c>
      <c r="EO129" s="159" t="str">
        <f t="array" ref="EO129">IFERROR(INDEX($AG$3:$AG$130,MATCH(1,($AP$3:$AP$130=$AR129&amp;$AQ129)*($AH$3:$AH$130=EO$3),0),0),"")</f>
        <v/>
      </c>
      <c r="EP129" s="157" t="str">
        <f t="array" ref="EP129">IFERROR(INDEX($AJ$3:$AJ$130,MATCH(1,($AP$3:$AP$130=$AR129&amp;$AQ129)*($AH$3:$AH$130=EP$3),0),0),"")</f>
        <v/>
      </c>
      <c r="EQ129" s="157" t="str">
        <f t="array" ref="EQ129">IFERROR(INDEX($AK$3:$AK$130,MATCH(1,($AP$3:$AP$130=$AR129&amp;$AQ129)*($AH$3:$AH$130=EQ$3),0),0),"")</f>
        <v/>
      </c>
      <c r="ER129" s="157" t="str">
        <f t="array" ref="ER129">IFERROR(INDEX($AI$3:$AI$130,MATCH(1,($AP$3:$AP$130=$AR129&amp;$AQ129)*($AH$3:$AH$130=ER$3),0),0),"")</f>
        <v/>
      </c>
      <c r="ES129" s="159" t="str">
        <f t="array" ref="ES129">IFERROR(INDEX($AG$3:$AG$130,MATCH(1,($AP$3:$AP$130=$AR129&amp;$AQ129)*($AH$3:$AH$130=ES$3),0),0),"")</f>
        <v/>
      </c>
      <c r="ET129" s="157" t="str">
        <f t="array" ref="ET129">IFERROR(INDEX($AJ$3:$AJ$130,MATCH(1,($AP$3:$AP$130=$AR129&amp;$AQ129)*($AH$3:$AH$130=ET$3),0),0),"")</f>
        <v/>
      </c>
      <c r="EU129" s="157" t="str">
        <f t="array" ref="EU129">IFERROR(INDEX($AK$3:$AK$130,MATCH(1,($AP$3:$AP$130=$AR129&amp;$AQ129)*($AH$3:$AH$130=EU$3),0),0),"")</f>
        <v/>
      </c>
      <c r="EV129" s="157" t="str">
        <f t="array" ref="EV129">IFERROR(INDEX($AI$3:$AI$130,MATCH(1,($AP$3:$AP$130=$AR129&amp;$AQ129)*($AH$3:$AH$130=EV$3),0),0),"")</f>
        <v/>
      </c>
      <c r="EW129" s="159" t="str">
        <f t="array" ref="EW129">IFERROR(INDEX($AG$3:$AG$130,MATCH(1,($AP$3:$AP$130=$AR129&amp;$AQ129)*($AH$3:$AH$130=EW$3),0),0),"")</f>
        <v/>
      </c>
      <c r="EX129" s="157" t="str">
        <f t="array" ref="EX129">IFERROR(INDEX($AJ$3:$AJ$130,MATCH(1,($AP$3:$AP$130=$AR129&amp;$AQ129)*($AH$3:$AH$130=EX$3),0),0),"")</f>
        <v/>
      </c>
      <c r="EY129" s="157" t="str">
        <f t="array" ref="EY129">IFERROR(INDEX($AK$3:$AK$130,MATCH(1,($AP$3:$AP$130=$AR129&amp;$AQ129)*($AH$3:$AH$130=EY$3),0),0),"")</f>
        <v/>
      </c>
      <c r="EZ129" s="157" t="str">
        <f t="array" ref="EZ129">IFERROR(INDEX($AI$3:$AI$130,MATCH(1,($AP$3:$AP$130=$AR129&amp;$AQ129)*($AH$3:$AH$130=EZ$3),0),0),"")</f>
        <v/>
      </c>
      <c r="FA129" s="159" t="str">
        <f t="array" ref="FA129">IFERROR(INDEX($AG$3:$AG$130,MATCH(1,($AP$3:$AP$130=$AR129&amp;$AQ129)*($AH$3:$AH$130=FA$3),0),0),"")</f>
        <v/>
      </c>
      <c r="FB129" s="157" t="str">
        <f t="array" ref="FB129">IFERROR(INDEX($AJ$3:$AJ$130,MATCH(1,($AP$3:$AP$130=$AR129&amp;$AQ129)*($AH$3:$AH$130=FB$3),0),0),"")</f>
        <v/>
      </c>
      <c r="FC129" s="157" t="str">
        <f t="array" ref="FC129">IFERROR(INDEX($AK$3:$AK$130,MATCH(1,($AP$3:$AP$130=$AR129&amp;$AQ129)*($AH$3:$AH$130=FC$3),0),0),"")</f>
        <v/>
      </c>
      <c r="FD129" s="157" t="str">
        <f t="array" ref="FD129">IFERROR(INDEX($AI$3:$AI$130,MATCH(1,($AP$3:$AP$130=$AR129&amp;$AQ129)*($AH$3:$AH$130=FD$3),0),0),"")</f>
        <v/>
      </c>
      <c r="FE129" s="159" t="str">
        <f t="array" ref="FE129">IFERROR(INDEX($AG$3:$AG$130,MATCH(1,($AP$3:$AP$130=$AR129&amp;$AQ129)*($AH$3:$AH$130=FE$3),0),0),"")</f>
        <v/>
      </c>
      <c r="FF129" s="157" t="str">
        <f t="array" ref="FF129">IFERROR(INDEX($AJ$3:$AJ$130,MATCH(1,($AP$3:$AP$130=$AR129&amp;$AQ129)*($AH$3:$AH$130=FF$3),0),0),"")</f>
        <v/>
      </c>
      <c r="FG129" s="157" t="str">
        <f t="array" ref="FG129">IFERROR(INDEX($AK$3:$AK$130,MATCH(1,($AP$3:$AP$130=$AR129&amp;$AQ129)*($AH$3:$AH$130=FG$3),0),0),"")</f>
        <v/>
      </c>
    </row>
    <row r="130" spans="2:163" ht="13.8" x14ac:dyDescent="0.25">
      <c r="B130" s="155">
        <f>dummy1!O136</f>
        <v>128</v>
      </c>
      <c r="C130" s="156">
        <f>dummy1!P136</f>
        <v>42041</v>
      </c>
      <c r="D130" s="157">
        <f>dummy1!Q136</f>
        <v>0.87500000000000011</v>
      </c>
      <c r="E130" s="155" t="str">
        <f>dummy1!R136</f>
        <v>Court 16</v>
      </c>
      <c r="AE130" s="156"/>
      <c r="AF130" s="156"/>
      <c r="AG130" s="155" t="str">
        <f t="shared" ref="AG130" si="97">IF(AJ130&lt;&gt;"",$B130,"")</f>
        <v/>
      </c>
      <c r="AH130" s="155" t="str">
        <f t="shared" ref="AH130" si="98">IF(AJ130&lt;&gt;"",$C130,"")</f>
        <v/>
      </c>
      <c r="AI130" s="155" t="str">
        <f t="shared" ref="AI130" si="99">IF(AJ130&lt;&gt;"",$D130,"")</f>
        <v/>
      </c>
      <c r="AJ130" s="155" t="str">
        <f t="shared" si="74"/>
        <v/>
      </c>
      <c r="AK130" s="155" t="str">
        <f t="shared" si="75"/>
        <v/>
      </c>
      <c r="AL130" s="154">
        <f>IF(dummy1!B137=dummy1!B136,IF(dummy1!C137&gt;1,AL129,AL129+1),1)</f>
        <v>4</v>
      </c>
      <c r="AP130" s="155" t="str">
        <f t="shared" si="76"/>
        <v>4Court 16</v>
      </c>
      <c r="AQ130" s="155" t="str">
        <f t="shared" si="92"/>
        <v>Court 16</v>
      </c>
      <c r="AR130" s="155">
        <f t="shared" si="91"/>
        <v>6</v>
      </c>
      <c r="AS130" s="155">
        <f t="shared" ca="1" si="78"/>
        <v>16</v>
      </c>
      <c r="AT130" s="155">
        <f t="shared" ca="1" si="79"/>
        <v>0</v>
      </c>
      <c r="AU130" s="155">
        <f t="shared" ca="1" si="80"/>
        <v>0</v>
      </c>
      <c r="AV130" s="155">
        <f t="shared" ca="1" si="81"/>
        <v>0</v>
      </c>
      <c r="AW130" s="155">
        <f t="shared" ca="1" si="82"/>
        <v>0</v>
      </c>
      <c r="AX130" s="155">
        <f t="shared" ca="1" si="83"/>
        <v>0</v>
      </c>
      <c r="AY130" s="155">
        <f t="shared" ca="1" si="84"/>
        <v>0</v>
      </c>
      <c r="AZ130" s="157" t="str">
        <f t="array" aca="1" ref="AZ130" ca="1">IFERROR(INDEX($K$3:$K$18,MATCH(1,($AM$3:$AM$18=$AR130&amp;$AQ130)*($J$3:$J$18=AZ$3),0),0),"")</f>
        <v/>
      </c>
      <c r="BA130" s="159" t="str">
        <f t="array" aca="1" ref="BA130" ca="1">IFERROR(INDEX($I$3:$I$18,MATCH(1,($AM$3:$AM$18=$AR130&amp;$AQ130)*($J$3:$J$18=BA$3),0),0),"")</f>
        <v/>
      </c>
      <c r="BB130" s="157" t="str">
        <f t="array" aca="1" ref="BB130" ca="1">IFERROR(INDEX($L$3:$L$18,MATCH(1,($AM$3:$AM$18=$AR130&amp;$AQ130)*($J$3:$J$18=BB$3),0),0),"")</f>
        <v/>
      </c>
      <c r="BC130" s="157" t="str">
        <f t="array" aca="1" ref="BC130" ca="1">IFERROR(INDEX($M$3:$M$18,MATCH(1,($AM$3:$AM$18=$AR130&amp;$AQ130)*($J$3:$J$18=BC$3),0),0),"")</f>
        <v/>
      </c>
      <c r="BD130" s="157" t="str">
        <f t="array" aca="1" ref="BD130" ca="1">IFERROR(INDEX($K$3:$K$18,MATCH(1,($AM$3:$AM$18=$AR130&amp;$AQ130)*($J$3:$J$18=BD$3),0),0),"")</f>
        <v/>
      </c>
      <c r="BE130" s="159" t="str">
        <f t="array" aca="1" ref="BE130" ca="1">IFERROR(INDEX($I$3:$I$18,MATCH(1,($AM$3:$AM$18=$AR130&amp;$AQ130)*($J$3:$J$18=BE$3),0),0),"")</f>
        <v/>
      </c>
      <c r="BF130" s="157" t="str">
        <f t="array" aca="1" ref="BF130" ca="1">IFERROR(INDEX($L$3:$L$18,MATCH(1,($AM$3:$AM$18=$AR130&amp;$AQ130)*($J$3:$J$18=BF$3),0),0),"")</f>
        <v/>
      </c>
      <c r="BG130" s="157" t="str">
        <f t="array" aca="1" ref="BG130" ca="1">IFERROR(INDEX($M$3:$M$18,MATCH(1,($AM$3:$AM$18=$AR130&amp;$AQ130)*($J$3:$J$18=BG$3),0),0),"")</f>
        <v/>
      </c>
      <c r="BH130" s="157" t="str">
        <f t="array" aca="1" ref="BH130" ca="1">IFERROR(INDEX($K$3:$K$18,MATCH(1,($AM$3:$AM$18=$AR130&amp;$AQ130)*($J$3:$J$18=BH$3),0),0),"")</f>
        <v/>
      </c>
      <c r="BI130" s="159" t="str">
        <f t="array" aca="1" ref="BI130" ca="1">IFERROR(INDEX($I$3:$I$18,MATCH(1,($AM$3:$AM$18=$AR130&amp;$AQ130)*($J$3:$J$18=BI$3),0),0),"")</f>
        <v/>
      </c>
      <c r="BJ130" s="157" t="str">
        <f t="array" aca="1" ref="BJ130" ca="1">IFERROR(INDEX($L$3:$L$18,MATCH(1,($AM$3:$AM$18=$AR130&amp;$AQ130)*($J$3:$J$18=BJ$3),0),0),"")</f>
        <v/>
      </c>
      <c r="BK130" s="157" t="str">
        <f t="array" aca="1" ref="BK130" ca="1">IFERROR(INDEX($M$3:$M$18,MATCH(1,($AM$3:$AM$18=$AR130&amp;$AQ130)*($J$3:$J$18=BK$3),0),0),"")</f>
        <v/>
      </c>
      <c r="BL130" s="157" t="str">
        <f t="array" aca="1" ref="BL130" ca="1">IFERROR(INDEX($K$3:$K$18,MATCH(1,($AM$3:$AM$18=$AR130&amp;$AQ130)*($J$3:$J$18=BL$3),0),0),"")</f>
        <v/>
      </c>
      <c r="BM130" s="159" t="str">
        <f t="array" aca="1" ref="BM130" ca="1">IFERROR(INDEX($I$3:$I$18,MATCH(1,($AM$3:$AM$18=$AR130&amp;$AQ130)*($J$3:$J$18=BM$3),0),0),"")</f>
        <v/>
      </c>
      <c r="BN130" s="157" t="str">
        <f t="array" aca="1" ref="BN130" ca="1">IFERROR(INDEX($L$3:$L$18,MATCH(1,($AM$3:$AM$18=$AR130&amp;$AQ130)*($J$3:$J$18=BN$3),0),0),"")</f>
        <v/>
      </c>
      <c r="BO130" s="157" t="str">
        <f t="array" aca="1" ref="BO130" ca="1">IFERROR(INDEX($M$3:$M$18,MATCH(1,($AM$3:$AM$18=$AR130&amp;$AQ130)*($J$3:$J$18=BO$3),0),0),"")</f>
        <v/>
      </c>
      <c r="BP130" s="157" t="str">
        <f t="array" aca="1" ref="BP130" ca="1">IFERROR(INDEX($K$3:$K$18,MATCH(1,($AM$3:$AM$18=$AR130&amp;$AQ130)*($J$3:$J$18=BP$3),0),0),"")</f>
        <v/>
      </c>
      <c r="BQ130" s="159" t="str">
        <f t="array" aca="1" ref="BQ130" ca="1">IFERROR(INDEX($I$3:$I$18,MATCH(1,($AM$3:$AM$18=$AR130&amp;$AQ130)*($J$3:$J$18=BQ$3),0),0),"")</f>
        <v/>
      </c>
      <c r="BR130" s="157" t="str">
        <f t="array" aca="1" ref="BR130" ca="1">IFERROR(INDEX($L$3:$L$18,MATCH(1,($AM$3:$AM$18=$AR130&amp;$AQ130)*($J$3:$J$18=BR$3),0),0),"")</f>
        <v/>
      </c>
      <c r="BS130" s="157" t="str">
        <f t="array" aca="1" ref="BS130" ca="1">IFERROR(INDEX($M$3:$M$18,MATCH(1,($AM$3:$AM$18=$AR130&amp;$AQ130)*($J$3:$J$18=BS$3),0),0),"")</f>
        <v/>
      </c>
      <c r="BT130" s="157" t="str">
        <f t="array" aca="1" ref="BT130" ca="1">IFERROR(INDEX($K$3:$K$18,MATCH(1,($AM$3:$AM$18=$AR130&amp;$AQ130)*($J$3:$J$18=BT$3),0),0),"")</f>
        <v/>
      </c>
      <c r="BU130" s="159" t="str">
        <f t="array" aca="1" ref="BU130" ca="1">IFERROR(INDEX($I$3:$I$18,MATCH(1,($AM$3:$AM$18=$AR130&amp;$AQ130)*($J$3:$J$18=BU$3),0),0),"")</f>
        <v/>
      </c>
      <c r="BV130" s="157" t="str">
        <f t="array" aca="1" ref="BV130" ca="1">IFERROR(INDEX($L$3:$L$18,MATCH(1,($AM$3:$AM$18=$AR130&amp;$AQ130)*($J$3:$J$18=BV$3),0),0),"")</f>
        <v/>
      </c>
      <c r="BW130" s="157" t="str">
        <f t="array" aca="1" ref="BW130" ca="1">IFERROR(INDEX($M$3:$M$18,MATCH(1,($AM$3:$AM$18=$AR130&amp;$AQ130)*($J$3:$J$18=BW$3),0),0),"")</f>
        <v/>
      </c>
      <c r="BX130" s="157" t="str">
        <f t="array" aca="1" ref="BX130" ca="1">IFERROR(INDEX($K$3:$K$18,MATCH(1,($AM$3:$AM$18=$AR130&amp;$AQ130)*($J$3:$J$18=BX$3),0),0),"")</f>
        <v/>
      </c>
      <c r="BY130" s="159" t="str">
        <f t="array" aca="1" ref="BY130" ca="1">IFERROR(INDEX($I$3:$I$18,MATCH(1,($AM$3:$AM$18=$AR130&amp;$AQ130)*($J$3:$J$18=BY$3),0),0),"")</f>
        <v/>
      </c>
      <c r="BZ130" s="157" t="str">
        <f t="array" aca="1" ref="BZ130" ca="1">IFERROR(INDEX($L$3:$L$18,MATCH(1,($AM$3:$AM$18=$AR130&amp;$AQ130)*($J$3:$J$18=BZ$3),0),0),"")</f>
        <v/>
      </c>
      <c r="CA130" s="157" t="str">
        <f t="array" aca="1" ref="CA130" ca="1">IFERROR(INDEX($M$3:$M$18,MATCH(1,($AM$3:$AM$18=$AR130&amp;$AQ130)*($J$3:$J$18=CA$3),0),0),"")</f>
        <v/>
      </c>
      <c r="CB130" s="157" t="str">
        <f t="array" ref="CB130">IFERROR(INDEX($S$3:$S$34,MATCH(1,($AN$3:$AN$34=$AR130&amp;$AQ130)*($R$3:$R$34=CB$3),0),0),"")</f>
        <v/>
      </c>
      <c r="CC130" s="159" t="str">
        <f t="array" ref="CC130">IFERROR(INDEX($Q$3:$Q$34,MATCH(1,($AN$3:$AN$34=$AR130&amp;$AQ130)*($R$3:$R$34=CC$3),0),0),"")</f>
        <v/>
      </c>
      <c r="CD130" s="157" t="str">
        <f t="array" ref="CD130">IFERROR(INDEX($T$3:$T$34,MATCH(1,($AN$3:$AN$34=$AR130&amp;$AQ130)*($R$3:$R$34=CD$3),0),0),"")</f>
        <v/>
      </c>
      <c r="CE130" s="157" t="str">
        <f t="array" ref="CE130">IFERROR(INDEX($U$3:$U$34,MATCH(1,($AN$3:$AN$34=$AR130&amp;$AQ130)*($R$3:$R$34=CE$3),0),0),"")</f>
        <v/>
      </c>
      <c r="CF130" s="157" t="str">
        <f t="array" ref="CF130">IFERROR(INDEX($S$3:$S$34,MATCH(1,($AN$3:$AN$34=$AR130&amp;$AQ130)*($R$3:$R$34=CF$3),0),0),"")</f>
        <v/>
      </c>
      <c r="CG130" s="159" t="str">
        <f t="array" ref="CG130">IFERROR(INDEX($Q$3:$Q$34,MATCH(1,($AN$3:$AN$34=$AR130&amp;$AQ130)*($R$3:$R$34=CG$3),0),0),"")</f>
        <v/>
      </c>
      <c r="CH130" s="157" t="str">
        <f t="array" ref="CH130">IFERROR(INDEX($T$3:$T$34,MATCH(1,($AN$3:$AN$34=$AR130&amp;$AQ130)*($R$3:$R$34=CH$3),0),0),"")</f>
        <v/>
      </c>
      <c r="CI130" s="157" t="str">
        <f t="array" ref="CI130">IFERROR(INDEX($U$3:$U$34,MATCH(1,($AN$3:$AN$34=$AR130&amp;$AQ130)*($R$3:$R$34=CI$3),0),0),"")</f>
        <v/>
      </c>
      <c r="CJ130" s="157" t="str">
        <f t="array" ref="CJ130">IFERROR(INDEX($S$3:$S$34,MATCH(1,($AN$3:$AN$34=$AR130&amp;$AQ130)*($R$3:$R$34=CJ$3),0),0),"")</f>
        <v/>
      </c>
      <c r="CK130" s="159" t="str">
        <f t="array" ref="CK130">IFERROR(INDEX($Q$3:$Q$34,MATCH(1,($AN$3:$AN$34=$AR130&amp;$AQ130)*($R$3:$R$34=CK$3),0),0),"")</f>
        <v/>
      </c>
      <c r="CL130" s="157" t="str">
        <f t="array" ref="CL130">IFERROR(INDEX($T$3:$T$34,MATCH(1,($AN$3:$AN$34=$AR130&amp;$AQ130)*($R$3:$R$34=CL$3),0),0),"")</f>
        <v/>
      </c>
      <c r="CM130" s="157" t="str">
        <f t="array" ref="CM130">IFERROR(INDEX($U$3:$U$34,MATCH(1,($AN$3:$AN$34=$AR130&amp;$AQ130)*($R$3:$R$34=CM$3),0),0),"")</f>
        <v/>
      </c>
      <c r="CN130" s="157" t="str">
        <f t="array" ref="CN130">IFERROR(INDEX($S$3:$S$34,MATCH(1,($AN$3:$AN$34=$AR130&amp;$AQ130)*($R$3:$R$34=CN$3),0),0),"")</f>
        <v/>
      </c>
      <c r="CO130" s="159" t="str">
        <f t="array" ref="CO130">IFERROR(INDEX($Q$3:$Q$34,MATCH(1,($AN$3:$AN$34=$AR130&amp;$AQ130)*($R$3:$R$34=CO$3),0),0),"")</f>
        <v/>
      </c>
      <c r="CP130" s="157" t="str">
        <f t="array" ref="CP130">IFERROR(INDEX($T$3:$T$34,MATCH(1,($AN$3:$AN$34=$AR130&amp;$AQ130)*($R$3:$R$34=CP$3),0),0),"")</f>
        <v/>
      </c>
      <c r="CQ130" s="157" t="str">
        <f t="array" ref="CQ130">IFERROR(INDEX($U$3:$U$34,MATCH(1,($AN$3:$AN$34=$AR130&amp;$AQ130)*($R$3:$R$34=CQ$3),0),0),"")</f>
        <v/>
      </c>
      <c r="CR130" s="157" t="str">
        <f t="array" ref="CR130">IFERROR(INDEX($S$3:$S$34,MATCH(1,($AN$3:$AN$34=$AR130&amp;$AQ130)*($R$3:$R$34=CR$3),0),0),"")</f>
        <v/>
      </c>
      <c r="CS130" s="159" t="str">
        <f t="array" ref="CS130">IFERROR(INDEX($Q$3:$Q$34,MATCH(1,($AN$3:$AN$34=$AR130&amp;$AQ130)*($R$3:$R$34=CS$3),0),0),"")</f>
        <v/>
      </c>
      <c r="CT130" s="157" t="str">
        <f t="array" ref="CT130">IFERROR(INDEX($T$3:$T$34,MATCH(1,($AN$3:$AN$34=$AR130&amp;$AQ130)*($R$3:$R$34=CT$3),0),0),"")</f>
        <v/>
      </c>
      <c r="CU130" s="157" t="str">
        <f t="array" ref="CU130">IFERROR(INDEX($U$3:$U$34,MATCH(1,($AN$3:$AN$34=$AR130&amp;$AQ130)*($R$3:$R$34=CU$3),0),0),"")</f>
        <v/>
      </c>
      <c r="CV130" s="157" t="str">
        <f t="array" ref="CV130">IFERROR(INDEX($S$3:$S$34,MATCH(1,($AN$3:$AN$34=$AR130&amp;$AQ130)*($R$3:$R$34=CV$3),0),0),"")</f>
        <v/>
      </c>
      <c r="CW130" s="159" t="str">
        <f t="array" ref="CW130">IFERROR(INDEX($Q$3:$Q$34,MATCH(1,($AN$3:$AN$34=$AR130&amp;$AQ130)*($R$3:$R$34=CW$3),0),0),"")</f>
        <v/>
      </c>
      <c r="CX130" s="157" t="str">
        <f t="array" ref="CX130">IFERROR(INDEX($T$3:$T$34,MATCH(1,($AN$3:$AN$34=$AR130&amp;$AQ130)*($R$3:$R$34=CX$3),0),0),"")</f>
        <v/>
      </c>
      <c r="CY130" s="157" t="str">
        <f t="array" ref="CY130">IFERROR(INDEX($U$3:$U$34,MATCH(1,($AN$3:$AN$34=$AR130&amp;$AQ130)*($R$3:$R$34=CY$3),0),0),"")</f>
        <v/>
      </c>
      <c r="CZ130" s="157" t="str">
        <f t="array" ref="CZ130">IFERROR(INDEX($S$3:$S$34,MATCH(1,($AN$3:$AN$34=$AR130&amp;$AQ130)*($R$3:$R$34=CZ$3),0),0),"")</f>
        <v/>
      </c>
      <c r="DA130" s="159" t="str">
        <f t="array" ref="DA130">IFERROR(INDEX($Q$3:$Q$34,MATCH(1,($AN$3:$AN$34=$AR130&amp;$AQ130)*($R$3:$R$34=DA$3),0),0),"")</f>
        <v/>
      </c>
      <c r="DB130" s="157" t="str">
        <f t="array" ref="DB130">IFERROR(INDEX($T$3:$T$34,MATCH(1,($AN$3:$AN$34=$AR130&amp;$AQ130)*($R$3:$R$34=DB$3),0),0),"")</f>
        <v/>
      </c>
      <c r="DC130" s="157" t="str">
        <f t="array" ref="DC130">IFERROR(INDEX($U$3:$U$34,MATCH(1,($AN$3:$AN$34=$AR130&amp;$AQ130)*($R$3:$R$34=DC$3),0),0),"")</f>
        <v/>
      </c>
      <c r="DD130" s="157" t="str">
        <f t="array" ref="DD130">IFERROR(INDEX($AA$3:$AA$66,MATCH(1,($AO$3:$AO$66=$AR130&amp;$AQ130)*($Z$3:$Z$66=DD$3),0),0),"")</f>
        <v/>
      </c>
      <c r="DE130" s="159" t="str">
        <f t="array" ref="DE130">IFERROR(INDEX($Y$3:$Y$66,MATCH(1,($AO$3:$AO$66=$AR130&amp;$AQ130)*($Z$3:$Z$66=DE$3),0),0),"")</f>
        <v/>
      </c>
      <c r="DF130" s="157" t="str">
        <f t="array" ref="DF130">IFERROR(INDEX($AB$3:$AB$66,MATCH(1,($AO$3:$AO$66=$AR130&amp;$AQ130)*($Z$3:$Z$66=DF$3),0),0),"")</f>
        <v/>
      </c>
      <c r="DG130" s="157" t="str">
        <f t="array" ref="DG130">IFERROR(INDEX($AC$3:$AC$66,MATCH(1,($AO$3:$AO$66=$AR130&amp;$AQ130)*($Z$3:$Z$66=DG$3),0),0),"")</f>
        <v/>
      </c>
      <c r="DH130" s="157" t="str">
        <f t="array" ref="DH130">IFERROR(INDEX($AA$3:$AA$66,MATCH(1,($AO$3:$AO$66=$AR130&amp;$AQ130)*($Z$3:$Z$66=DH$3),0),0),"")</f>
        <v/>
      </c>
      <c r="DI130" s="159" t="str">
        <f t="array" ref="DI130">IFERROR(INDEX($Y$3:$Y$66,MATCH(1,($AO$3:$AO$66=$AR130&amp;$AQ130)*($Z$3:$Z$66=DI$3),0),0),"")</f>
        <v/>
      </c>
      <c r="DJ130" s="157" t="str">
        <f t="array" ref="DJ130">IFERROR(INDEX($AB$3:$AB$66,MATCH(1,($AO$3:$AO$66=$AR130&amp;$AQ130)*($Z$3:$Z$66=DJ$3),0),0),"")</f>
        <v/>
      </c>
      <c r="DK130" s="157" t="str">
        <f t="array" ref="DK130">IFERROR(INDEX($AC$3:$AC$66,MATCH(1,($AO$3:$AO$66=$AR130&amp;$AQ130)*($Z$3:$Z$66=DK$3),0),0),"")</f>
        <v/>
      </c>
      <c r="DL130" s="157" t="str">
        <f t="array" ref="DL130">IFERROR(INDEX($AA$3:$AA$66,MATCH(1,($AO$3:$AO$66=$AR130&amp;$AQ130)*($Z$3:$Z$66=DL$3),0),0),"")</f>
        <v/>
      </c>
      <c r="DM130" s="159" t="str">
        <f t="array" ref="DM130">IFERROR(INDEX($Y$3:$Y$66,MATCH(1,($AO$3:$AO$66=$AR130&amp;$AQ130)*($Z$3:$Z$66=DM$3),0),0),"")</f>
        <v/>
      </c>
      <c r="DN130" s="157" t="str">
        <f t="array" ref="DN130">IFERROR(INDEX($AB$3:$AB$66,MATCH(1,($AO$3:$AO$66=$AR130&amp;$AQ130)*($Z$3:$Z$66=DN$3),0),0),"")</f>
        <v/>
      </c>
      <c r="DO130" s="157" t="str">
        <f t="array" ref="DO130">IFERROR(INDEX($AC$3:$AC$66,MATCH(1,($AO$3:$AO$66=$AR130&amp;$AQ130)*($Z$3:$Z$66=DO$3),0),0),"")</f>
        <v/>
      </c>
      <c r="DP130" s="157" t="str">
        <f t="array" ref="DP130">IFERROR(INDEX($AA$3:$AA$66,MATCH(1,($AO$3:$AO$66=$AR130&amp;$AQ130)*($Z$3:$Z$66=DP$3),0),0),"")</f>
        <v/>
      </c>
      <c r="DQ130" s="159" t="str">
        <f t="array" ref="DQ130">IFERROR(INDEX($Y$3:$Y$66,MATCH(1,($AO$3:$AO$66=$AR130&amp;$AQ130)*($Z$3:$Z$66=DQ$3),0),0),"")</f>
        <v/>
      </c>
      <c r="DR130" s="157" t="str">
        <f t="array" ref="DR130">IFERROR(INDEX($AB$3:$AB$66,MATCH(1,($AO$3:$AO$66=$AR130&amp;$AQ130)*($Z$3:$Z$66=DR$3),0),0),"")</f>
        <v/>
      </c>
      <c r="DS130" s="157" t="str">
        <f t="array" ref="DS130">IFERROR(INDEX($AC$3:$AC$66,MATCH(1,($AO$3:$AO$66=$AR130&amp;$AQ130)*($Z$3:$Z$66=DS$3),0),0),"")</f>
        <v/>
      </c>
      <c r="DT130" s="157" t="str">
        <f t="array" ref="DT130">IFERROR(INDEX($AA$3:$AA$66,MATCH(1,($AO$3:$AO$66=$AR130&amp;$AQ130)*($Z$3:$Z$66=DT$3),0),0),"")</f>
        <v/>
      </c>
      <c r="DU130" s="159" t="str">
        <f t="array" ref="DU130">IFERROR(INDEX($Y$3:$Y$66,MATCH(1,($AO$3:$AO$66=$AR130&amp;$AQ130)*($Z$3:$Z$66=DU$3),0),0),"")</f>
        <v/>
      </c>
      <c r="DV130" s="157" t="str">
        <f t="array" ref="DV130">IFERROR(INDEX($AB$3:$AB$66,MATCH(1,($AO$3:$AO$66=$AR130&amp;$AQ130)*($Z$3:$Z$66=DV$3),0),0),"")</f>
        <v/>
      </c>
      <c r="DW130" s="157" t="str">
        <f t="array" ref="DW130">IFERROR(INDEX($AC$3:$AC$66,MATCH(1,($AO$3:$AO$66=$AR130&amp;$AQ130)*($Z$3:$Z$66=DW$3),0),0),"")</f>
        <v/>
      </c>
      <c r="DX130" s="157" t="str">
        <f t="array" ref="DX130">IFERROR(INDEX($AA$3:$AA$66,MATCH(1,($AO$3:$AO$66=$AR130&amp;$AQ130)*($Z$3:$Z$66=DX$3),0),0),"")</f>
        <v/>
      </c>
      <c r="DY130" s="159" t="str">
        <f t="array" ref="DY130">IFERROR(INDEX($Y$3:$Y$66,MATCH(1,($AO$3:$AO$66=$AR130&amp;$AQ130)*($Z$3:$Z$66=DY$3),0),0),"")</f>
        <v/>
      </c>
      <c r="DZ130" s="157" t="str">
        <f t="array" ref="DZ130">IFERROR(INDEX($AB$3:$AB$66,MATCH(1,($AO$3:$AO$66=$AR130&amp;$AQ130)*($Z$3:$Z$66=DZ$3),0),0),"")</f>
        <v/>
      </c>
      <c r="EA130" s="157" t="str">
        <f t="array" ref="EA130">IFERROR(INDEX($AC$3:$AC$66,MATCH(1,($AO$3:$AO$66=$AR130&amp;$AQ130)*($Z$3:$Z$66=EA$3),0),0),"")</f>
        <v/>
      </c>
      <c r="EB130" s="157" t="str">
        <f t="array" ref="EB130">IFERROR(INDEX($AA$3:$AA$66,MATCH(1,($AO$3:$AO$66=$AR130&amp;$AQ130)*($Z$3:$Z$66=EB$3),0),0),"")</f>
        <v/>
      </c>
      <c r="EC130" s="159" t="str">
        <f t="array" ref="EC130">IFERROR(INDEX($Y$3:$Y$66,MATCH(1,($AO$3:$AO$66=$AR130&amp;$AQ130)*($Z$3:$Z$66=EC$3),0),0),"")</f>
        <v/>
      </c>
      <c r="ED130" s="157" t="str">
        <f t="array" ref="ED130">IFERROR(INDEX($AB$3:$AB$66,MATCH(1,($AO$3:$AO$66=$AR130&amp;$AQ130)*($Z$3:$Z$66=ED$3),0),0),"")</f>
        <v/>
      </c>
      <c r="EE130" s="157" t="str">
        <f t="array" ref="EE130">IFERROR(INDEX($AC$3:$AC$66,MATCH(1,($AO$3:$AO$66=$AR130&amp;$AQ130)*($Z$3:$Z$66=EE$3),0),0),"")</f>
        <v/>
      </c>
      <c r="EF130" s="157" t="str">
        <f t="array" ref="EF130">IFERROR(INDEX($AI$3:$AI$130,MATCH(1,($AP$3:$AP$130=$AR130&amp;$AQ130)*($AH$3:$AH$130=EF$3),0),0),"")</f>
        <v/>
      </c>
      <c r="EG130" s="159" t="str">
        <f t="array" ref="EG130">IFERROR(INDEX($AG$3:$AG$130,MATCH(1,($AP$3:$AP$130=$AR130&amp;$AQ130)*($AH$3:$AH$130=EG$3),0),0),"")</f>
        <v/>
      </c>
      <c r="EH130" s="157" t="str">
        <f t="array" ref="EH130">IFERROR(INDEX($AJ$3:$AJ$130,MATCH(1,($AP$3:$AP$130=$AR130&amp;$AQ130)*($AH$3:$AH$130=EH$3),0),0),"")</f>
        <v/>
      </c>
      <c r="EI130" s="157" t="str">
        <f t="array" ref="EI130">IFERROR(INDEX($AK$3:$AK$130,MATCH(1,($AP$3:$AP$130=$AR130&amp;$AQ130)*($AH$3:$AH$130=EI$3),0),0),"")</f>
        <v/>
      </c>
      <c r="EJ130" s="157" t="str">
        <f t="array" ref="EJ130">IFERROR(INDEX($AI$3:$AI$130,MATCH(1,($AP$3:$AP$130=$AR130&amp;$AQ130)*($AH$3:$AH$130=EJ$3),0),0),"")</f>
        <v/>
      </c>
      <c r="EK130" s="159" t="str">
        <f t="array" ref="EK130">IFERROR(INDEX($AG$3:$AG$130,MATCH(1,($AP$3:$AP$130=$AR130&amp;$AQ130)*($AH$3:$AH$130=EK$3),0),0),"")</f>
        <v/>
      </c>
      <c r="EL130" s="157" t="str">
        <f t="array" ref="EL130">IFERROR(INDEX($AJ$3:$AJ$130,MATCH(1,($AP$3:$AP$130=$AR130&amp;$AQ130)*($AH$3:$AH$130=EL$3),0),0),"")</f>
        <v/>
      </c>
      <c r="EM130" s="157" t="str">
        <f t="array" ref="EM130">IFERROR(INDEX($AK$3:$AK$130,MATCH(1,($AP$3:$AP$130=$AR130&amp;$AQ130)*($AH$3:$AH$130=EM$3),0),0),"")</f>
        <v/>
      </c>
      <c r="EN130" s="157" t="str">
        <f t="array" ref="EN130">IFERROR(INDEX($AI$3:$AI$130,MATCH(1,($AP$3:$AP$130=$AR130&amp;$AQ130)*($AH$3:$AH$130=EN$3),0),0),"")</f>
        <v/>
      </c>
      <c r="EO130" s="159" t="str">
        <f t="array" ref="EO130">IFERROR(INDEX($AG$3:$AG$130,MATCH(1,($AP$3:$AP$130=$AR130&amp;$AQ130)*($AH$3:$AH$130=EO$3),0),0),"")</f>
        <v/>
      </c>
      <c r="EP130" s="157" t="str">
        <f t="array" ref="EP130">IFERROR(INDEX($AJ$3:$AJ$130,MATCH(1,($AP$3:$AP$130=$AR130&amp;$AQ130)*($AH$3:$AH$130=EP$3),0),0),"")</f>
        <v/>
      </c>
      <c r="EQ130" s="157" t="str">
        <f t="array" ref="EQ130">IFERROR(INDEX($AK$3:$AK$130,MATCH(1,($AP$3:$AP$130=$AR130&amp;$AQ130)*($AH$3:$AH$130=EQ$3),0),0),"")</f>
        <v/>
      </c>
      <c r="ER130" s="157" t="str">
        <f t="array" ref="ER130">IFERROR(INDEX($AI$3:$AI$130,MATCH(1,($AP$3:$AP$130=$AR130&amp;$AQ130)*($AH$3:$AH$130=ER$3),0),0),"")</f>
        <v/>
      </c>
      <c r="ES130" s="159" t="str">
        <f t="array" ref="ES130">IFERROR(INDEX($AG$3:$AG$130,MATCH(1,($AP$3:$AP$130=$AR130&amp;$AQ130)*($AH$3:$AH$130=ES$3),0),0),"")</f>
        <v/>
      </c>
      <c r="ET130" s="157" t="str">
        <f t="array" ref="ET130">IFERROR(INDEX($AJ$3:$AJ$130,MATCH(1,($AP$3:$AP$130=$AR130&amp;$AQ130)*($AH$3:$AH$130=ET$3),0),0),"")</f>
        <v/>
      </c>
      <c r="EU130" s="157" t="str">
        <f t="array" ref="EU130">IFERROR(INDEX($AK$3:$AK$130,MATCH(1,($AP$3:$AP$130=$AR130&amp;$AQ130)*($AH$3:$AH$130=EU$3),0),0),"")</f>
        <v/>
      </c>
      <c r="EV130" s="157" t="str">
        <f t="array" ref="EV130">IFERROR(INDEX($AI$3:$AI$130,MATCH(1,($AP$3:$AP$130=$AR130&amp;$AQ130)*($AH$3:$AH$130=EV$3),0),0),"")</f>
        <v/>
      </c>
      <c r="EW130" s="159" t="str">
        <f t="array" ref="EW130">IFERROR(INDEX($AG$3:$AG$130,MATCH(1,($AP$3:$AP$130=$AR130&amp;$AQ130)*($AH$3:$AH$130=EW$3),0),0),"")</f>
        <v/>
      </c>
      <c r="EX130" s="157" t="str">
        <f t="array" ref="EX130">IFERROR(INDEX($AJ$3:$AJ$130,MATCH(1,($AP$3:$AP$130=$AR130&amp;$AQ130)*($AH$3:$AH$130=EX$3),0),0),"")</f>
        <v/>
      </c>
      <c r="EY130" s="157" t="str">
        <f t="array" ref="EY130">IFERROR(INDEX($AK$3:$AK$130,MATCH(1,($AP$3:$AP$130=$AR130&amp;$AQ130)*($AH$3:$AH$130=EY$3),0),0),"")</f>
        <v/>
      </c>
      <c r="EZ130" s="157" t="str">
        <f t="array" ref="EZ130">IFERROR(INDEX($AI$3:$AI$130,MATCH(1,($AP$3:$AP$130=$AR130&amp;$AQ130)*($AH$3:$AH$130=EZ$3),0),0),"")</f>
        <v/>
      </c>
      <c r="FA130" s="159" t="str">
        <f t="array" ref="FA130">IFERROR(INDEX($AG$3:$AG$130,MATCH(1,($AP$3:$AP$130=$AR130&amp;$AQ130)*($AH$3:$AH$130=FA$3),0),0),"")</f>
        <v/>
      </c>
      <c r="FB130" s="157" t="str">
        <f t="array" ref="FB130">IFERROR(INDEX($AJ$3:$AJ$130,MATCH(1,($AP$3:$AP$130=$AR130&amp;$AQ130)*($AH$3:$AH$130=FB$3),0),0),"")</f>
        <v/>
      </c>
      <c r="FC130" s="157" t="str">
        <f t="array" ref="FC130">IFERROR(INDEX($AK$3:$AK$130,MATCH(1,($AP$3:$AP$130=$AR130&amp;$AQ130)*($AH$3:$AH$130=FC$3),0),0),"")</f>
        <v/>
      </c>
      <c r="FD130" s="157" t="str">
        <f t="array" ref="FD130">IFERROR(INDEX($AI$3:$AI$130,MATCH(1,($AP$3:$AP$130=$AR130&amp;$AQ130)*($AH$3:$AH$130=FD$3),0),0),"")</f>
        <v/>
      </c>
      <c r="FE130" s="159" t="str">
        <f t="array" ref="FE130">IFERROR(INDEX($AG$3:$AG$130,MATCH(1,($AP$3:$AP$130=$AR130&amp;$AQ130)*($AH$3:$AH$130=FE$3),0),0),"")</f>
        <v/>
      </c>
      <c r="FF130" s="157" t="str">
        <f t="array" ref="FF130">IFERROR(INDEX($AJ$3:$AJ$130,MATCH(1,($AP$3:$AP$130=$AR130&amp;$AQ130)*($AH$3:$AH$130=FF$3),0),0),"")</f>
        <v/>
      </c>
      <c r="FG130" s="157" t="str">
        <f t="array" ref="FG130">IFERROR(INDEX($AK$3:$AK$130,MATCH(1,($AP$3:$AP$130=$AR130&amp;$AQ130)*($AH$3:$AH$130=FG$3),0),0),"")</f>
        <v/>
      </c>
    </row>
    <row r="131" spans="2:163" ht="13.8" x14ac:dyDescent="0.25">
      <c r="X131" s="156"/>
      <c r="AL131" s="154"/>
      <c r="AP131" s="155" t="str">
        <f t="shared" si="76"/>
        <v/>
      </c>
      <c r="AQ131" s="155" t="str">
        <f t="shared" si="92"/>
        <v>Court 16</v>
      </c>
      <c r="AR131" s="155">
        <f t="shared" si="91"/>
        <v>7</v>
      </c>
      <c r="AS131" s="155">
        <f t="shared" ca="1" si="78"/>
        <v>16</v>
      </c>
      <c r="AT131" s="155">
        <f t="shared" ca="1" si="79"/>
        <v>0</v>
      </c>
      <c r="AU131" s="155">
        <f t="shared" ca="1" si="80"/>
        <v>0</v>
      </c>
      <c r="AV131" s="155">
        <f t="shared" ca="1" si="81"/>
        <v>0</v>
      </c>
      <c r="AW131" s="155">
        <f t="shared" ca="1" si="82"/>
        <v>0</v>
      </c>
      <c r="AX131" s="155">
        <f t="shared" ca="1" si="83"/>
        <v>0</v>
      </c>
      <c r="AY131" s="155">
        <f t="shared" ca="1" si="84"/>
        <v>0</v>
      </c>
      <c r="AZ131" s="157" t="str">
        <f t="array" aca="1" ref="AZ131" ca="1">IFERROR(INDEX($K$3:$K$18,MATCH(1,($AM$3:$AM$18=$AR131&amp;$AQ131)*($J$3:$J$18=AZ$3),0),0),"")</f>
        <v/>
      </c>
      <c r="BA131" s="159" t="str">
        <f t="array" aca="1" ref="BA131" ca="1">IFERROR(INDEX($I$3:$I$18,MATCH(1,($AM$3:$AM$18=$AR131&amp;$AQ131)*($J$3:$J$18=BA$3),0),0),"")</f>
        <v/>
      </c>
      <c r="BB131" s="157" t="str">
        <f t="array" aca="1" ref="BB131" ca="1">IFERROR(INDEX($L$3:$L$18,MATCH(1,($AM$3:$AM$18=$AR131&amp;$AQ131)*($J$3:$J$18=BB$3),0),0),"")</f>
        <v/>
      </c>
      <c r="BC131" s="157" t="str">
        <f t="array" aca="1" ref="BC131" ca="1">IFERROR(INDEX($M$3:$M$18,MATCH(1,($AM$3:$AM$18=$AR131&amp;$AQ131)*($J$3:$J$18=BC$3),0),0),"")</f>
        <v/>
      </c>
      <c r="BD131" s="157" t="str">
        <f t="array" aca="1" ref="BD131" ca="1">IFERROR(INDEX($K$3:$K$18,MATCH(1,($AM$3:$AM$18=$AR131&amp;$AQ131)*($J$3:$J$18=BD$3),0),0),"")</f>
        <v/>
      </c>
      <c r="BE131" s="159" t="str">
        <f t="array" aca="1" ref="BE131" ca="1">IFERROR(INDEX($I$3:$I$18,MATCH(1,($AM$3:$AM$18=$AR131&amp;$AQ131)*($J$3:$J$18=BE$3),0),0),"")</f>
        <v/>
      </c>
      <c r="BF131" s="157" t="str">
        <f t="array" aca="1" ref="BF131" ca="1">IFERROR(INDEX($L$3:$L$18,MATCH(1,($AM$3:$AM$18=$AR131&amp;$AQ131)*($J$3:$J$18=BF$3),0),0),"")</f>
        <v/>
      </c>
      <c r="BG131" s="157" t="str">
        <f t="array" aca="1" ref="BG131" ca="1">IFERROR(INDEX($M$3:$M$18,MATCH(1,($AM$3:$AM$18=$AR131&amp;$AQ131)*($J$3:$J$18=BG$3),0),0),"")</f>
        <v/>
      </c>
      <c r="BH131" s="157" t="str">
        <f t="array" aca="1" ref="BH131" ca="1">IFERROR(INDEX($K$3:$K$18,MATCH(1,($AM$3:$AM$18=$AR131&amp;$AQ131)*($J$3:$J$18=BH$3),0),0),"")</f>
        <v/>
      </c>
      <c r="BI131" s="159" t="str">
        <f t="array" aca="1" ref="BI131" ca="1">IFERROR(INDEX($I$3:$I$18,MATCH(1,($AM$3:$AM$18=$AR131&amp;$AQ131)*($J$3:$J$18=BI$3),0),0),"")</f>
        <v/>
      </c>
      <c r="BJ131" s="157" t="str">
        <f t="array" aca="1" ref="BJ131" ca="1">IFERROR(INDEX($L$3:$L$18,MATCH(1,($AM$3:$AM$18=$AR131&amp;$AQ131)*($J$3:$J$18=BJ$3),0),0),"")</f>
        <v/>
      </c>
      <c r="BK131" s="157" t="str">
        <f t="array" aca="1" ref="BK131" ca="1">IFERROR(INDEX($M$3:$M$18,MATCH(1,($AM$3:$AM$18=$AR131&amp;$AQ131)*($J$3:$J$18=BK$3),0),0),"")</f>
        <v/>
      </c>
      <c r="BL131" s="157" t="str">
        <f t="array" aca="1" ref="BL131" ca="1">IFERROR(INDEX($K$3:$K$18,MATCH(1,($AM$3:$AM$18=$AR131&amp;$AQ131)*($J$3:$J$18=BL$3),0),0),"")</f>
        <v/>
      </c>
      <c r="BM131" s="159" t="str">
        <f t="array" aca="1" ref="BM131" ca="1">IFERROR(INDEX($I$3:$I$18,MATCH(1,($AM$3:$AM$18=$AR131&amp;$AQ131)*($J$3:$J$18=BM$3),0),0),"")</f>
        <v/>
      </c>
      <c r="BN131" s="157" t="str">
        <f t="array" aca="1" ref="BN131" ca="1">IFERROR(INDEX($L$3:$L$18,MATCH(1,($AM$3:$AM$18=$AR131&amp;$AQ131)*($J$3:$J$18=BN$3),0),0),"")</f>
        <v/>
      </c>
      <c r="BO131" s="157" t="str">
        <f t="array" aca="1" ref="BO131" ca="1">IFERROR(INDEX($M$3:$M$18,MATCH(1,($AM$3:$AM$18=$AR131&amp;$AQ131)*($J$3:$J$18=BO$3),0),0),"")</f>
        <v/>
      </c>
      <c r="BP131" s="157" t="str">
        <f t="array" aca="1" ref="BP131" ca="1">IFERROR(INDEX($K$3:$K$18,MATCH(1,($AM$3:$AM$18=$AR131&amp;$AQ131)*($J$3:$J$18=BP$3),0),0),"")</f>
        <v/>
      </c>
      <c r="BQ131" s="159" t="str">
        <f t="array" aca="1" ref="BQ131" ca="1">IFERROR(INDEX($I$3:$I$18,MATCH(1,($AM$3:$AM$18=$AR131&amp;$AQ131)*($J$3:$J$18=BQ$3),0),0),"")</f>
        <v/>
      </c>
      <c r="BR131" s="157" t="str">
        <f t="array" aca="1" ref="BR131" ca="1">IFERROR(INDEX($L$3:$L$18,MATCH(1,($AM$3:$AM$18=$AR131&amp;$AQ131)*($J$3:$J$18=BR$3),0),0),"")</f>
        <v/>
      </c>
      <c r="BS131" s="157" t="str">
        <f t="array" aca="1" ref="BS131" ca="1">IFERROR(INDEX($M$3:$M$18,MATCH(1,($AM$3:$AM$18=$AR131&amp;$AQ131)*($J$3:$J$18=BS$3),0),0),"")</f>
        <v/>
      </c>
      <c r="BT131" s="157" t="str">
        <f t="array" aca="1" ref="BT131" ca="1">IFERROR(INDEX($K$3:$K$18,MATCH(1,($AM$3:$AM$18=$AR131&amp;$AQ131)*($J$3:$J$18=BT$3),0),0),"")</f>
        <v/>
      </c>
      <c r="BU131" s="159" t="str">
        <f t="array" aca="1" ref="BU131" ca="1">IFERROR(INDEX($I$3:$I$18,MATCH(1,($AM$3:$AM$18=$AR131&amp;$AQ131)*($J$3:$J$18=BU$3),0),0),"")</f>
        <v/>
      </c>
      <c r="BV131" s="157" t="str">
        <f t="array" aca="1" ref="BV131" ca="1">IFERROR(INDEX($L$3:$L$18,MATCH(1,($AM$3:$AM$18=$AR131&amp;$AQ131)*($J$3:$J$18=BV$3),0),0),"")</f>
        <v/>
      </c>
      <c r="BW131" s="157" t="str">
        <f t="array" aca="1" ref="BW131" ca="1">IFERROR(INDEX($M$3:$M$18,MATCH(1,($AM$3:$AM$18=$AR131&amp;$AQ131)*($J$3:$J$18=BW$3),0),0),"")</f>
        <v/>
      </c>
      <c r="BX131" s="157" t="str">
        <f t="array" aca="1" ref="BX131" ca="1">IFERROR(INDEX($K$3:$K$18,MATCH(1,($AM$3:$AM$18=$AR131&amp;$AQ131)*($J$3:$J$18=BX$3),0),0),"")</f>
        <v/>
      </c>
      <c r="BY131" s="159" t="str">
        <f t="array" aca="1" ref="BY131" ca="1">IFERROR(INDEX($I$3:$I$18,MATCH(1,($AM$3:$AM$18=$AR131&amp;$AQ131)*($J$3:$J$18=BY$3),0),0),"")</f>
        <v/>
      </c>
      <c r="BZ131" s="157" t="str">
        <f t="array" aca="1" ref="BZ131" ca="1">IFERROR(INDEX($L$3:$L$18,MATCH(1,($AM$3:$AM$18=$AR131&amp;$AQ131)*($J$3:$J$18=BZ$3),0),0),"")</f>
        <v/>
      </c>
      <c r="CA131" s="157" t="str">
        <f t="array" aca="1" ref="CA131" ca="1">IFERROR(INDEX($M$3:$M$18,MATCH(1,($AM$3:$AM$18=$AR131&amp;$AQ131)*($J$3:$J$18=CA$3),0),0),"")</f>
        <v/>
      </c>
      <c r="CB131" s="157" t="str">
        <f t="array" ref="CB131">IFERROR(INDEX($S$3:$S$34,MATCH(1,($AN$3:$AN$34=$AR131&amp;$AQ131)*($R$3:$R$34=CB$3),0),0),"")</f>
        <v/>
      </c>
      <c r="CC131" s="159" t="str">
        <f t="array" ref="CC131">IFERROR(INDEX($Q$3:$Q$34,MATCH(1,($AN$3:$AN$34=$AR131&amp;$AQ131)*($R$3:$R$34=CC$3),0),0),"")</f>
        <v/>
      </c>
      <c r="CD131" s="157" t="str">
        <f t="array" ref="CD131">IFERROR(INDEX($T$3:$T$34,MATCH(1,($AN$3:$AN$34=$AR131&amp;$AQ131)*($R$3:$R$34=CD$3),0),0),"")</f>
        <v/>
      </c>
      <c r="CE131" s="157" t="str">
        <f t="array" ref="CE131">IFERROR(INDEX($U$3:$U$34,MATCH(1,($AN$3:$AN$34=$AR131&amp;$AQ131)*($R$3:$R$34=CE$3),0),0),"")</f>
        <v/>
      </c>
      <c r="CF131" s="157" t="str">
        <f t="array" ref="CF131">IFERROR(INDEX($S$3:$S$34,MATCH(1,($AN$3:$AN$34=$AR131&amp;$AQ131)*($R$3:$R$34=CF$3),0),0),"")</f>
        <v/>
      </c>
      <c r="CG131" s="159" t="str">
        <f t="array" ref="CG131">IFERROR(INDEX($Q$3:$Q$34,MATCH(1,($AN$3:$AN$34=$AR131&amp;$AQ131)*($R$3:$R$34=CG$3),0),0),"")</f>
        <v/>
      </c>
      <c r="CH131" s="157" t="str">
        <f t="array" ref="CH131">IFERROR(INDEX($T$3:$T$34,MATCH(1,($AN$3:$AN$34=$AR131&amp;$AQ131)*($R$3:$R$34=CH$3),0),0),"")</f>
        <v/>
      </c>
      <c r="CI131" s="157" t="str">
        <f t="array" ref="CI131">IFERROR(INDEX($U$3:$U$34,MATCH(1,($AN$3:$AN$34=$AR131&amp;$AQ131)*($R$3:$R$34=CI$3),0),0),"")</f>
        <v/>
      </c>
      <c r="CJ131" s="157" t="str">
        <f t="array" ref="CJ131">IFERROR(INDEX($S$3:$S$34,MATCH(1,($AN$3:$AN$34=$AR131&amp;$AQ131)*($R$3:$R$34=CJ$3),0),0),"")</f>
        <v/>
      </c>
      <c r="CK131" s="159" t="str">
        <f t="array" ref="CK131">IFERROR(INDEX($Q$3:$Q$34,MATCH(1,($AN$3:$AN$34=$AR131&amp;$AQ131)*($R$3:$R$34=CK$3),0),0),"")</f>
        <v/>
      </c>
      <c r="CL131" s="157" t="str">
        <f t="array" ref="CL131">IFERROR(INDEX($T$3:$T$34,MATCH(1,($AN$3:$AN$34=$AR131&amp;$AQ131)*($R$3:$R$34=CL$3),0),0),"")</f>
        <v/>
      </c>
      <c r="CM131" s="157" t="str">
        <f t="array" ref="CM131">IFERROR(INDEX($U$3:$U$34,MATCH(1,($AN$3:$AN$34=$AR131&amp;$AQ131)*($R$3:$R$34=CM$3),0),0),"")</f>
        <v/>
      </c>
      <c r="CN131" s="157" t="str">
        <f t="array" ref="CN131">IFERROR(INDEX($S$3:$S$34,MATCH(1,($AN$3:$AN$34=$AR131&amp;$AQ131)*($R$3:$R$34=CN$3),0),0),"")</f>
        <v/>
      </c>
      <c r="CO131" s="159" t="str">
        <f t="array" ref="CO131">IFERROR(INDEX($Q$3:$Q$34,MATCH(1,($AN$3:$AN$34=$AR131&amp;$AQ131)*($R$3:$R$34=CO$3),0),0),"")</f>
        <v/>
      </c>
      <c r="CP131" s="157" t="str">
        <f t="array" ref="CP131">IFERROR(INDEX($T$3:$T$34,MATCH(1,($AN$3:$AN$34=$AR131&amp;$AQ131)*($R$3:$R$34=CP$3),0),0),"")</f>
        <v/>
      </c>
      <c r="CQ131" s="157" t="str">
        <f t="array" ref="CQ131">IFERROR(INDEX($U$3:$U$34,MATCH(1,($AN$3:$AN$34=$AR131&amp;$AQ131)*($R$3:$R$34=CQ$3),0),0),"")</f>
        <v/>
      </c>
      <c r="CR131" s="157" t="str">
        <f t="array" ref="CR131">IFERROR(INDEX($S$3:$S$34,MATCH(1,($AN$3:$AN$34=$AR131&amp;$AQ131)*($R$3:$R$34=CR$3),0),0),"")</f>
        <v/>
      </c>
      <c r="CS131" s="159" t="str">
        <f t="array" ref="CS131">IFERROR(INDEX($Q$3:$Q$34,MATCH(1,($AN$3:$AN$34=$AR131&amp;$AQ131)*($R$3:$R$34=CS$3),0),0),"")</f>
        <v/>
      </c>
      <c r="CT131" s="157" t="str">
        <f t="array" ref="CT131">IFERROR(INDEX($T$3:$T$34,MATCH(1,($AN$3:$AN$34=$AR131&amp;$AQ131)*($R$3:$R$34=CT$3),0),0),"")</f>
        <v/>
      </c>
      <c r="CU131" s="157" t="str">
        <f t="array" ref="CU131">IFERROR(INDEX($U$3:$U$34,MATCH(1,($AN$3:$AN$34=$AR131&amp;$AQ131)*($R$3:$R$34=CU$3),0),0),"")</f>
        <v/>
      </c>
      <c r="CV131" s="157" t="str">
        <f t="array" ref="CV131">IFERROR(INDEX($S$3:$S$34,MATCH(1,($AN$3:$AN$34=$AR131&amp;$AQ131)*($R$3:$R$34=CV$3),0),0),"")</f>
        <v/>
      </c>
      <c r="CW131" s="159" t="str">
        <f t="array" ref="CW131">IFERROR(INDEX($Q$3:$Q$34,MATCH(1,($AN$3:$AN$34=$AR131&amp;$AQ131)*($R$3:$R$34=CW$3),0),0),"")</f>
        <v/>
      </c>
      <c r="CX131" s="157" t="str">
        <f t="array" ref="CX131">IFERROR(INDEX($T$3:$T$34,MATCH(1,($AN$3:$AN$34=$AR131&amp;$AQ131)*($R$3:$R$34=CX$3),0),0),"")</f>
        <v/>
      </c>
      <c r="CY131" s="157" t="str">
        <f t="array" ref="CY131">IFERROR(INDEX($U$3:$U$34,MATCH(1,($AN$3:$AN$34=$AR131&amp;$AQ131)*($R$3:$R$34=CY$3),0),0),"")</f>
        <v/>
      </c>
      <c r="CZ131" s="157" t="str">
        <f t="array" ref="CZ131">IFERROR(INDEX($S$3:$S$34,MATCH(1,($AN$3:$AN$34=$AR131&amp;$AQ131)*($R$3:$R$34=CZ$3),0),0),"")</f>
        <v/>
      </c>
      <c r="DA131" s="159" t="str">
        <f t="array" ref="DA131">IFERROR(INDEX($Q$3:$Q$34,MATCH(1,($AN$3:$AN$34=$AR131&amp;$AQ131)*($R$3:$R$34=DA$3),0),0),"")</f>
        <v/>
      </c>
      <c r="DB131" s="157" t="str">
        <f t="array" ref="DB131">IFERROR(INDEX($T$3:$T$34,MATCH(1,($AN$3:$AN$34=$AR131&amp;$AQ131)*($R$3:$R$34=DB$3),0),0),"")</f>
        <v/>
      </c>
      <c r="DC131" s="157" t="str">
        <f t="array" ref="DC131">IFERROR(INDEX($U$3:$U$34,MATCH(1,($AN$3:$AN$34=$AR131&amp;$AQ131)*($R$3:$R$34=DC$3),0),0),"")</f>
        <v/>
      </c>
      <c r="DD131" s="157" t="str">
        <f t="array" ref="DD131">IFERROR(INDEX($AA$3:$AA$66,MATCH(1,($AO$3:$AO$66=$AR131&amp;$AQ131)*($Z$3:$Z$66=DD$3),0),0),"")</f>
        <v/>
      </c>
      <c r="DE131" s="159" t="str">
        <f t="array" ref="DE131">IFERROR(INDEX($Y$3:$Y$66,MATCH(1,($AO$3:$AO$66=$AR131&amp;$AQ131)*($Z$3:$Z$66=DE$3),0),0),"")</f>
        <v/>
      </c>
      <c r="DF131" s="157" t="str">
        <f t="array" ref="DF131">IFERROR(INDEX($AB$3:$AB$66,MATCH(1,($AO$3:$AO$66=$AR131&amp;$AQ131)*($Z$3:$Z$66=DF$3),0),0),"")</f>
        <v/>
      </c>
      <c r="DG131" s="157" t="str">
        <f t="array" ref="DG131">IFERROR(INDEX($AC$3:$AC$66,MATCH(1,($AO$3:$AO$66=$AR131&amp;$AQ131)*($Z$3:$Z$66=DG$3),0),0),"")</f>
        <v/>
      </c>
      <c r="DH131" s="157" t="str">
        <f t="array" ref="DH131">IFERROR(INDEX($AA$3:$AA$66,MATCH(1,($AO$3:$AO$66=$AR131&amp;$AQ131)*($Z$3:$Z$66=DH$3),0),0),"")</f>
        <v/>
      </c>
      <c r="DI131" s="159" t="str">
        <f t="array" ref="DI131">IFERROR(INDEX($Y$3:$Y$66,MATCH(1,($AO$3:$AO$66=$AR131&amp;$AQ131)*($Z$3:$Z$66=DI$3),0),0),"")</f>
        <v/>
      </c>
      <c r="DJ131" s="157" t="str">
        <f t="array" ref="DJ131">IFERROR(INDEX($AB$3:$AB$66,MATCH(1,($AO$3:$AO$66=$AR131&amp;$AQ131)*($Z$3:$Z$66=DJ$3),0),0),"")</f>
        <v/>
      </c>
      <c r="DK131" s="157" t="str">
        <f t="array" ref="DK131">IFERROR(INDEX($AC$3:$AC$66,MATCH(1,($AO$3:$AO$66=$AR131&amp;$AQ131)*($Z$3:$Z$66=DK$3),0),0),"")</f>
        <v/>
      </c>
      <c r="DL131" s="157" t="str">
        <f t="array" ref="DL131">IFERROR(INDEX($AA$3:$AA$66,MATCH(1,($AO$3:$AO$66=$AR131&amp;$AQ131)*($Z$3:$Z$66=DL$3),0),0),"")</f>
        <v/>
      </c>
      <c r="DM131" s="159" t="str">
        <f t="array" ref="DM131">IFERROR(INDEX($Y$3:$Y$66,MATCH(1,($AO$3:$AO$66=$AR131&amp;$AQ131)*($Z$3:$Z$66=DM$3),0),0),"")</f>
        <v/>
      </c>
      <c r="DN131" s="157" t="str">
        <f t="array" ref="DN131">IFERROR(INDEX($AB$3:$AB$66,MATCH(1,($AO$3:$AO$66=$AR131&amp;$AQ131)*($Z$3:$Z$66=DN$3),0),0),"")</f>
        <v/>
      </c>
      <c r="DO131" s="157" t="str">
        <f t="array" ref="DO131">IFERROR(INDEX($AC$3:$AC$66,MATCH(1,($AO$3:$AO$66=$AR131&amp;$AQ131)*($Z$3:$Z$66=DO$3),0),0),"")</f>
        <v/>
      </c>
      <c r="DP131" s="157" t="str">
        <f t="array" ref="DP131">IFERROR(INDEX($AA$3:$AA$66,MATCH(1,($AO$3:$AO$66=$AR131&amp;$AQ131)*($Z$3:$Z$66=DP$3),0),0),"")</f>
        <v/>
      </c>
      <c r="DQ131" s="159" t="str">
        <f t="array" ref="DQ131">IFERROR(INDEX($Y$3:$Y$66,MATCH(1,($AO$3:$AO$66=$AR131&amp;$AQ131)*($Z$3:$Z$66=DQ$3),0),0),"")</f>
        <v/>
      </c>
      <c r="DR131" s="157" t="str">
        <f t="array" ref="DR131">IFERROR(INDEX($AB$3:$AB$66,MATCH(1,($AO$3:$AO$66=$AR131&amp;$AQ131)*($Z$3:$Z$66=DR$3),0),0),"")</f>
        <v/>
      </c>
      <c r="DS131" s="157" t="str">
        <f t="array" ref="DS131">IFERROR(INDEX($AC$3:$AC$66,MATCH(1,($AO$3:$AO$66=$AR131&amp;$AQ131)*($Z$3:$Z$66=DS$3),0),0),"")</f>
        <v/>
      </c>
      <c r="DT131" s="157" t="str">
        <f t="array" ref="DT131">IFERROR(INDEX($AA$3:$AA$66,MATCH(1,($AO$3:$AO$66=$AR131&amp;$AQ131)*($Z$3:$Z$66=DT$3),0),0),"")</f>
        <v/>
      </c>
      <c r="DU131" s="159" t="str">
        <f t="array" ref="DU131">IFERROR(INDEX($Y$3:$Y$66,MATCH(1,($AO$3:$AO$66=$AR131&amp;$AQ131)*($Z$3:$Z$66=DU$3),0),0),"")</f>
        <v/>
      </c>
      <c r="DV131" s="157" t="str">
        <f t="array" ref="DV131">IFERROR(INDEX($AB$3:$AB$66,MATCH(1,($AO$3:$AO$66=$AR131&amp;$AQ131)*($Z$3:$Z$66=DV$3),0),0),"")</f>
        <v/>
      </c>
      <c r="DW131" s="157" t="str">
        <f t="array" ref="DW131">IFERROR(INDEX($AC$3:$AC$66,MATCH(1,($AO$3:$AO$66=$AR131&amp;$AQ131)*($Z$3:$Z$66=DW$3),0),0),"")</f>
        <v/>
      </c>
      <c r="DX131" s="157" t="str">
        <f t="array" ref="DX131">IFERROR(INDEX($AA$3:$AA$66,MATCH(1,($AO$3:$AO$66=$AR131&amp;$AQ131)*($Z$3:$Z$66=DX$3),0),0),"")</f>
        <v/>
      </c>
      <c r="DY131" s="159" t="str">
        <f t="array" ref="DY131">IFERROR(INDEX($Y$3:$Y$66,MATCH(1,($AO$3:$AO$66=$AR131&amp;$AQ131)*($Z$3:$Z$66=DY$3),0),0),"")</f>
        <v/>
      </c>
      <c r="DZ131" s="157" t="str">
        <f t="array" ref="DZ131">IFERROR(INDEX($AB$3:$AB$66,MATCH(1,($AO$3:$AO$66=$AR131&amp;$AQ131)*($Z$3:$Z$66=DZ$3),0),0),"")</f>
        <v/>
      </c>
      <c r="EA131" s="157" t="str">
        <f t="array" ref="EA131">IFERROR(INDEX($AC$3:$AC$66,MATCH(1,($AO$3:$AO$66=$AR131&amp;$AQ131)*($Z$3:$Z$66=EA$3),0),0),"")</f>
        <v/>
      </c>
      <c r="EB131" s="157" t="str">
        <f t="array" ref="EB131">IFERROR(INDEX($AA$3:$AA$66,MATCH(1,($AO$3:$AO$66=$AR131&amp;$AQ131)*($Z$3:$Z$66=EB$3),0),0),"")</f>
        <v/>
      </c>
      <c r="EC131" s="159" t="str">
        <f t="array" ref="EC131">IFERROR(INDEX($Y$3:$Y$66,MATCH(1,($AO$3:$AO$66=$AR131&amp;$AQ131)*($Z$3:$Z$66=EC$3),0),0),"")</f>
        <v/>
      </c>
      <c r="ED131" s="157" t="str">
        <f t="array" ref="ED131">IFERROR(INDEX($AB$3:$AB$66,MATCH(1,($AO$3:$AO$66=$AR131&amp;$AQ131)*($Z$3:$Z$66=ED$3),0),0),"")</f>
        <v/>
      </c>
      <c r="EE131" s="157" t="str">
        <f t="array" ref="EE131">IFERROR(INDEX($AC$3:$AC$66,MATCH(1,($AO$3:$AO$66=$AR131&amp;$AQ131)*($Z$3:$Z$66=EE$3),0),0),"")</f>
        <v/>
      </c>
      <c r="EF131" s="157" t="str">
        <f t="array" ref="EF131">IFERROR(INDEX($AI$3:$AI$130,MATCH(1,($AP$3:$AP$130=$AR131&amp;$AQ131)*($AH$3:$AH$130=EF$3),0),0),"")</f>
        <v/>
      </c>
      <c r="EG131" s="159" t="str">
        <f t="array" ref="EG131">IFERROR(INDEX($AG$3:$AG$130,MATCH(1,($AP$3:$AP$130=$AR131&amp;$AQ131)*($AH$3:$AH$130=EG$3),0),0),"")</f>
        <v/>
      </c>
      <c r="EH131" s="157" t="str">
        <f t="array" ref="EH131">IFERROR(INDEX($AJ$3:$AJ$130,MATCH(1,($AP$3:$AP$130=$AR131&amp;$AQ131)*($AH$3:$AH$130=EH$3),0),0),"")</f>
        <v/>
      </c>
      <c r="EI131" s="157" t="str">
        <f t="array" ref="EI131">IFERROR(INDEX($AK$3:$AK$130,MATCH(1,($AP$3:$AP$130=$AR131&amp;$AQ131)*($AH$3:$AH$130=EI$3),0),0),"")</f>
        <v/>
      </c>
      <c r="EJ131" s="157" t="str">
        <f t="array" ref="EJ131">IFERROR(INDEX($AI$3:$AI$130,MATCH(1,($AP$3:$AP$130=$AR131&amp;$AQ131)*($AH$3:$AH$130=EJ$3),0),0),"")</f>
        <v/>
      </c>
      <c r="EK131" s="159" t="str">
        <f t="array" ref="EK131">IFERROR(INDEX($AG$3:$AG$130,MATCH(1,($AP$3:$AP$130=$AR131&amp;$AQ131)*($AH$3:$AH$130=EK$3),0),0),"")</f>
        <v/>
      </c>
      <c r="EL131" s="157" t="str">
        <f t="array" ref="EL131">IFERROR(INDEX($AJ$3:$AJ$130,MATCH(1,($AP$3:$AP$130=$AR131&amp;$AQ131)*($AH$3:$AH$130=EL$3),0),0),"")</f>
        <v/>
      </c>
      <c r="EM131" s="157" t="str">
        <f t="array" ref="EM131">IFERROR(INDEX($AK$3:$AK$130,MATCH(1,($AP$3:$AP$130=$AR131&amp;$AQ131)*($AH$3:$AH$130=EM$3),0),0),"")</f>
        <v/>
      </c>
      <c r="EN131" s="157" t="str">
        <f t="array" ref="EN131">IFERROR(INDEX($AI$3:$AI$130,MATCH(1,($AP$3:$AP$130=$AR131&amp;$AQ131)*($AH$3:$AH$130=EN$3),0),0),"")</f>
        <v/>
      </c>
      <c r="EO131" s="159" t="str">
        <f t="array" ref="EO131">IFERROR(INDEX($AG$3:$AG$130,MATCH(1,($AP$3:$AP$130=$AR131&amp;$AQ131)*($AH$3:$AH$130=EO$3),0),0),"")</f>
        <v/>
      </c>
      <c r="EP131" s="157" t="str">
        <f t="array" ref="EP131">IFERROR(INDEX($AJ$3:$AJ$130,MATCH(1,($AP$3:$AP$130=$AR131&amp;$AQ131)*($AH$3:$AH$130=EP$3),0),0),"")</f>
        <v/>
      </c>
      <c r="EQ131" s="157" t="str">
        <f t="array" ref="EQ131">IFERROR(INDEX($AK$3:$AK$130,MATCH(1,($AP$3:$AP$130=$AR131&amp;$AQ131)*($AH$3:$AH$130=EQ$3),0),0),"")</f>
        <v/>
      </c>
      <c r="ER131" s="157" t="str">
        <f t="array" ref="ER131">IFERROR(INDEX($AI$3:$AI$130,MATCH(1,($AP$3:$AP$130=$AR131&amp;$AQ131)*($AH$3:$AH$130=ER$3),0),0),"")</f>
        <v/>
      </c>
      <c r="ES131" s="159" t="str">
        <f t="array" ref="ES131">IFERROR(INDEX($AG$3:$AG$130,MATCH(1,($AP$3:$AP$130=$AR131&amp;$AQ131)*($AH$3:$AH$130=ES$3),0),0),"")</f>
        <v/>
      </c>
      <c r="ET131" s="157" t="str">
        <f t="array" ref="ET131">IFERROR(INDEX($AJ$3:$AJ$130,MATCH(1,($AP$3:$AP$130=$AR131&amp;$AQ131)*($AH$3:$AH$130=ET$3),0),0),"")</f>
        <v/>
      </c>
      <c r="EU131" s="157" t="str">
        <f t="array" ref="EU131">IFERROR(INDEX($AK$3:$AK$130,MATCH(1,($AP$3:$AP$130=$AR131&amp;$AQ131)*($AH$3:$AH$130=EU$3),0),0),"")</f>
        <v/>
      </c>
      <c r="EV131" s="157" t="str">
        <f t="array" ref="EV131">IFERROR(INDEX($AI$3:$AI$130,MATCH(1,($AP$3:$AP$130=$AR131&amp;$AQ131)*($AH$3:$AH$130=EV$3),0),0),"")</f>
        <v/>
      </c>
      <c r="EW131" s="159" t="str">
        <f t="array" ref="EW131">IFERROR(INDEX($AG$3:$AG$130,MATCH(1,($AP$3:$AP$130=$AR131&amp;$AQ131)*($AH$3:$AH$130=EW$3),0),0),"")</f>
        <v/>
      </c>
      <c r="EX131" s="157" t="str">
        <f t="array" ref="EX131">IFERROR(INDEX($AJ$3:$AJ$130,MATCH(1,($AP$3:$AP$130=$AR131&amp;$AQ131)*($AH$3:$AH$130=EX$3),0),0),"")</f>
        <v/>
      </c>
      <c r="EY131" s="157" t="str">
        <f t="array" ref="EY131">IFERROR(INDEX($AK$3:$AK$130,MATCH(1,($AP$3:$AP$130=$AR131&amp;$AQ131)*($AH$3:$AH$130=EY$3),0),0),"")</f>
        <v/>
      </c>
      <c r="EZ131" s="157" t="str">
        <f t="array" ref="EZ131">IFERROR(INDEX($AI$3:$AI$130,MATCH(1,($AP$3:$AP$130=$AR131&amp;$AQ131)*($AH$3:$AH$130=EZ$3),0),0),"")</f>
        <v/>
      </c>
      <c r="FA131" s="159" t="str">
        <f t="array" ref="FA131">IFERROR(INDEX($AG$3:$AG$130,MATCH(1,($AP$3:$AP$130=$AR131&amp;$AQ131)*($AH$3:$AH$130=FA$3),0),0),"")</f>
        <v/>
      </c>
      <c r="FB131" s="157" t="str">
        <f t="array" ref="FB131">IFERROR(INDEX($AJ$3:$AJ$130,MATCH(1,($AP$3:$AP$130=$AR131&amp;$AQ131)*($AH$3:$AH$130=FB$3),0),0),"")</f>
        <v/>
      </c>
      <c r="FC131" s="157" t="str">
        <f t="array" ref="FC131">IFERROR(INDEX($AK$3:$AK$130,MATCH(1,($AP$3:$AP$130=$AR131&amp;$AQ131)*($AH$3:$AH$130=FC$3),0),0),"")</f>
        <v/>
      </c>
      <c r="FD131" s="157" t="str">
        <f t="array" ref="FD131">IFERROR(INDEX($AI$3:$AI$130,MATCH(1,($AP$3:$AP$130=$AR131&amp;$AQ131)*($AH$3:$AH$130=FD$3),0),0),"")</f>
        <v/>
      </c>
      <c r="FE131" s="159" t="str">
        <f t="array" ref="FE131">IFERROR(INDEX($AG$3:$AG$130,MATCH(1,($AP$3:$AP$130=$AR131&amp;$AQ131)*($AH$3:$AH$130=FE$3),0),0),"")</f>
        <v/>
      </c>
      <c r="FF131" s="157" t="str">
        <f t="array" ref="FF131">IFERROR(INDEX($AJ$3:$AJ$130,MATCH(1,($AP$3:$AP$130=$AR131&amp;$AQ131)*($AH$3:$AH$130=FF$3),0),0),"")</f>
        <v/>
      </c>
      <c r="FG131" s="157" t="str">
        <f t="array" ref="FG131">IFERROR(INDEX($AK$3:$AK$130,MATCH(1,($AP$3:$AP$130=$AR131&amp;$AQ131)*($AH$3:$AH$130=FG$3),0),0),"")</f>
        <v/>
      </c>
    </row>
    <row r="132" spans="2:163" ht="13.8" x14ac:dyDescent="0.25">
      <c r="X132" s="156"/>
      <c r="AL132" s="154"/>
      <c r="AP132" s="155" t="str">
        <f t="shared" ref="AP132" si="100">AL132&amp;E132</f>
        <v/>
      </c>
      <c r="AQ132" s="155" t="str">
        <f t="shared" si="92"/>
        <v>Court 16</v>
      </c>
      <c r="AR132" s="155">
        <f t="shared" si="91"/>
        <v>8</v>
      </c>
      <c r="AS132" s="155">
        <f t="shared" ca="1" si="78"/>
        <v>16</v>
      </c>
      <c r="AT132" s="155">
        <f t="shared" ca="1" si="79"/>
        <v>0</v>
      </c>
      <c r="AU132" s="155">
        <f t="shared" ca="1" si="80"/>
        <v>0</v>
      </c>
      <c r="AV132" s="155">
        <f t="shared" ca="1" si="81"/>
        <v>0</v>
      </c>
      <c r="AW132" s="155">
        <f t="shared" ca="1" si="82"/>
        <v>0</v>
      </c>
      <c r="AX132" s="155">
        <f t="shared" ca="1" si="83"/>
        <v>0</v>
      </c>
      <c r="AY132" s="155">
        <f t="shared" ca="1" si="84"/>
        <v>0</v>
      </c>
      <c r="AZ132" s="157" t="str">
        <f t="array" aca="1" ref="AZ132" ca="1">IFERROR(INDEX($K$3:$K$18,MATCH(1,($AM$3:$AM$18=$AR132&amp;$AQ132)*($J$3:$J$18=AZ$3),0),0),"")</f>
        <v/>
      </c>
      <c r="BA132" s="159" t="str">
        <f t="array" aca="1" ref="BA132" ca="1">IFERROR(INDEX($I$3:$I$18,MATCH(1,($AM$3:$AM$18=$AR132&amp;$AQ132)*($J$3:$J$18=BA$3),0),0),"")</f>
        <v/>
      </c>
      <c r="BB132" s="157" t="str">
        <f t="array" aca="1" ref="BB132" ca="1">IFERROR(INDEX($L$3:$L$18,MATCH(1,($AM$3:$AM$18=$AR132&amp;$AQ132)*($J$3:$J$18=BB$3),0),0),"")</f>
        <v/>
      </c>
      <c r="BC132" s="157" t="str">
        <f t="array" aca="1" ref="BC132" ca="1">IFERROR(INDEX($M$3:$M$18,MATCH(1,($AM$3:$AM$18=$AR132&amp;$AQ132)*($J$3:$J$18=BC$3),0),0),"")</f>
        <v/>
      </c>
      <c r="BD132" s="157" t="str">
        <f t="array" aca="1" ref="BD132" ca="1">IFERROR(INDEX($K$3:$K$18,MATCH(1,($AM$3:$AM$18=$AR132&amp;$AQ132)*($J$3:$J$18=BD$3),0),0),"")</f>
        <v/>
      </c>
      <c r="BE132" s="159" t="str">
        <f t="array" aca="1" ref="BE132" ca="1">IFERROR(INDEX($I$3:$I$18,MATCH(1,($AM$3:$AM$18=$AR132&amp;$AQ132)*($J$3:$J$18=BE$3),0),0),"")</f>
        <v/>
      </c>
      <c r="BF132" s="157" t="str">
        <f t="array" aca="1" ref="BF132" ca="1">IFERROR(INDEX($L$3:$L$18,MATCH(1,($AM$3:$AM$18=$AR132&amp;$AQ132)*($J$3:$J$18=BF$3),0),0),"")</f>
        <v/>
      </c>
      <c r="BG132" s="157" t="str">
        <f t="array" aca="1" ref="BG132" ca="1">IFERROR(INDEX($M$3:$M$18,MATCH(1,($AM$3:$AM$18=$AR132&amp;$AQ132)*($J$3:$J$18=BG$3),0),0),"")</f>
        <v/>
      </c>
      <c r="BH132" s="157" t="str">
        <f t="array" aca="1" ref="BH132" ca="1">IFERROR(INDEX($K$3:$K$18,MATCH(1,($AM$3:$AM$18=$AR132&amp;$AQ132)*($J$3:$J$18=BH$3),0),0),"")</f>
        <v/>
      </c>
      <c r="BI132" s="159" t="str">
        <f t="array" aca="1" ref="BI132" ca="1">IFERROR(INDEX($I$3:$I$18,MATCH(1,($AM$3:$AM$18=$AR132&amp;$AQ132)*($J$3:$J$18=BI$3),0),0),"")</f>
        <v/>
      </c>
      <c r="BJ132" s="157" t="str">
        <f t="array" aca="1" ref="BJ132" ca="1">IFERROR(INDEX($L$3:$L$18,MATCH(1,($AM$3:$AM$18=$AR132&amp;$AQ132)*($J$3:$J$18=BJ$3),0),0),"")</f>
        <v/>
      </c>
      <c r="BK132" s="157" t="str">
        <f t="array" aca="1" ref="BK132" ca="1">IFERROR(INDEX($M$3:$M$18,MATCH(1,($AM$3:$AM$18=$AR132&amp;$AQ132)*($J$3:$J$18=BK$3),0),0),"")</f>
        <v/>
      </c>
      <c r="BL132" s="157" t="str">
        <f t="array" aca="1" ref="BL132" ca="1">IFERROR(INDEX($K$3:$K$18,MATCH(1,($AM$3:$AM$18=$AR132&amp;$AQ132)*($J$3:$J$18=BL$3),0),0),"")</f>
        <v/>
      </c>
      <c r="BM132" s="159" t="str">
        <f t="array" aca="1" ref="BM132" ca="1">IFERROR(INDEX($I$3:$I$18,MATCH(1,($AM$3:$AM$18=$AR132&amp;$AQ132)*($J$3:$J$18=BM$3),0),0),"")</f>
        <v/>
      </c>
      <c r="BN132" s="157" t="str">
        <f t="array" aca="1" ref="BN132" ca="1">IFERROR(INDEX($L$3:$L$18,MATCH(1,($AM$3:$AM$18=$AR132&amp;$AQ132)*($J$3:$J$18=BN$3),0),0),"")</f>
        <v/>
      </c>
      <c r="BO132" s="157" t="str">
        <f t="array" aca="1" ref="BO132" ca="1">IFERROR(INDEX($M$3:$M$18,MATCH(1,($AM$3:$AM$18=$AR132&amp;$AQ132)*($J$3:$J$18=BO$3),0),0),"")</f>
        <v/>
      </c>
      <c r="BP132" s="157" t="str">
        <f t="array" aca="1" ref="BP132" ca="1">IFERROR(INDEX($K$3:$K$18,MATCH(1,($AM$3:$AM$18=$AR132&amp;$AQ132)*($J$3:$J$18=BP$3),0),0),"")</f>
        <v/>
      </c>
      <c r="BQ132" s="159" t="str">
        <f t="array" aca="1" ref="BQ132" ca="1">IFERROR(INDEX($I$3:$I$18,MATCH(1,($AM$3:$AM$18=$AR132&amp;$AQ132)*($J$3:$J$18=BQ$3),0),0),"")</f>
        <v/>
      </c>
      <c r="BR132" s="157" t="str">
        <f t="array" aca="1" ref="BR132" ca="1">IFERROR(INDEX($L$3:$L$18,MATCH(1,($AM$3:$AM$18=$AR132&amp;$AQ132)*($J$3:$J$18=BR$3),0),0),"")</f>
        <v/>
      </c>
      <c r="BS132" s="157" t="str">
        <f t="array" aca="1" ref="BS132" ca="1">IFERROR(INDEX($M$3:$M$18,MATCH(1,($AM$3:$AM$18=$AR132&amp;$AQ132)*($J$3:$J$18=BS$3),0),0),"")</f>
        <v/>
      </c>
      <c r="BT132" s="157" t="str">
        <f t="array" aca="1" ref="BT132" ca="1">IFERROR(INDEX($K$3:$K$18,MATCH(1,($AM$3:$AM$18=$AR132&amp;$AQ132)*($J$3:$J$18=BT$3),0),0),"")</f>
        <v/>
      </c>
      <c r="BU132" s="159" t="str">
        <f t="array" aca="1" ref="BU132" ca="1">IFERROR(INDEX($I$3:$I$18,MATCH(1,($AM$3:$AM$18=$AR132&amp;$AQ132)*($J$3:$J$18=BU$3),0),0),"")</f>
        <v/>
      </c>
      <c r="BV132" s="157" t="str">
        <f t="array" aca="1" ref="BV132" ca="1">IFERROR(INDEX($L$3:$L$18,MATCH(1,($AM$3:$AM$18=$AR132&amp;$AQ132)*($J$3:$J$18=BV$3),0),0),"")</f>
        <v/>
      </c>
      <c r="BW132" s="157" t="str">
        <f t="array" aca="1" ref="BW132" ca="1">IFERROR(INDEX($M$3:$M$18,MATCH(1,($AM$3:$AM$18=$AR132&amp;$AQ132)*($J$3:$J$18=BW$3),0),0),"")</f>
        <v/>
      </c>
      <c r="BX132" s="157" t="str">
        <f t="array" aca="1" ref="BX132" ca="1">IFERROR(INDEX($K$3:$K$18,MATCH(1,($AM$3:$AM$18=$AR132&amp;$AQ132)*($J$3:$J$18=BX$3),0),0),"")</f>
        <v/>
      </c>
      <c r="BY132" s="159" t="str">
        <f t="array" aca="1" ref="BY132" ca="1">IFERROR(INDEX($I$3:$I$18,MATCH(1,($AM$3:$AM$18=$AR132&amp;$AQ132)*($J$3:$J$18=BY$3),0),0),"")</f>
        <v/>
      </c>
      <c r="BZ132" s="157" t="str">
        <f t="array" aca="1" ref="BZ132" ca="1">IFERROR(INDEX($L$3:$L$18,MATCH(1,($AM$3:$AM$18=$AR132&amp;$AQ132)*($J$3:$J$18=BZ$3),0),0),"")</f>
        <v/>
      </c>
      <c r="CA132" s="157" t="str">
        <f t="array" aca="1" ref="CA132" ca="1">IFERROR(INDEX($M$3:$M$18,MATCH(1,($AM$3:$AM$18=$AR132&amp;$AQ132)*($J$3:$J$18=CA$3),0),0),"")</f>
        <v/>
      </c>
      <c r="CB132" s="157" t="str">
        <f t="array" ref="CB132">IFERROR(INDEX($S$3:$S$34,MATCH(1,($AN$3:$AN$34=$AR132&amp;$AQ132)*($R$3:$R$34=CB$3),0),0),"")</f>
        <v/>
      </c>
      <c r="CC132" s="159" t="str">
        <f t="array" ref="CC132">IFERROR(INDEX($Q$3:$Q$34,MATCH(1,($AN$3:$AN$34=$AR132&amp;$AQ132)*($R$3:$R$34=CC$3),0),0),"")</f>
        <v/>
      </c>
      <c r="CD132" s="157" t="str">
        <f t="array" ref="CD132">IFERROR(INDEX($T$3:$T$34,MATCH(1,($AN$3:$AN$34=$AR132&amp;$AQ132)*($R$3:$R$34=CD$3),0),0),"")</f>
        <v/>
      </c>
      <c r="CE132" s="157" t="str">
        <f t="array" ref="CE132">IFERROR(INDEX($U$3:$U$34,MATCH(1,($AN$3:$AN$34=$AR132&amp;$AQ132)*($R$3:$R$34=CE$3),0),0),"")</f>
        <v/>
      </c>
      <c r="CF132" s="157" t="str">
        <f t="array" ref="CF132">IFERROR(INDEX($S$3:$S$34,MATCH(1,($AN$3:$AN$34=$AR132&amp;$AQ132)*($R$3:$R$34=CF$3),0),0),"")</f>
        <v/>
      </c>
      <c r="CG132" s="159" t="str">
        <f t="array" ref="CG132">IFERROR(INDEX($Q$3:$Q$34,MATCH(1,($AN$3:$AN$34=$AR132&amp;$AQ132)*($R$3:$R$34=CG$3),0),0),"")</f>
        <v/>
      </c>
      <c r="CH132" s="157" t="str">
        <f t="array" ref="CH132">IFERROR(INDEX($T$3:$T$34,MATCH(1,($AN$3:$AN$34=$AR132&amp;$AQ132)*($R$3:$R$34=CH$3),0),0),"")</f>
        <v/>
      </c>
      <c r="CI132" s="157" t="str">
        <f t="array" ref="CI132">IFERROR(INDEX($U$3:$U$34,MATCH(1,($AN$3:$AN$34=$AR132&amp;$AQ132)*($R$3:$R$34=CI$3),0),0),"")</f>
        <v/>
      </c>
      <c r="CJ132" s="157" t="str">
        <f t="array" ref="CJ132">IFERROR(INDEX($S$3:$S$34,MATCH(1,($AN$3:$AN$34=$AR132&amp;$AQ132)*($R$3:$R$34=CJ$3),0),0),"")</f>
        <v/>
      </c>
      <c r="CK132" s="159" t="str">
        <f t="array" ref="CK132">IFERROR(INDEX($Q$3:$Q$34,MATCH(1,($AN$3:$AN$34=$AR132&amp;$AQ132)*($R$3:$R$34=CK$3),0),0),"")</f>
        <v/>
      </c>
      <c r="CL132" s="157" t="str">
        <f t="array" ref="CL132">IFERROR(INDEX($T$3:$T$34,MATCH(1,($AN$3:$AN$34=$AR132&amp;$AQ132)*($R$3:$R$34=CL$3),0),0),"")</f>
        <v/>
      </c>
      <c r="CM132" s="157" t="str">
        <f t="array" ref="CM132">IFERROR(INDEX($U$3:$U$34,MATCH(1,($AN$3:$AN$34=$AR132&amp;$AQ132)*($R$3:$R$34=CM$3),0),0),"")</f>
        <v/>
      </c>
      <c r="CN132" s="157" t="str">
        <f t="array" ref="CN132">IFERROR(INDEX($S$3:$S$34,MATCH(1,($AN$3:$AN$34=$AR132&amp;$AQ132)*($R$3:$R$34=CN$3),0),0),"")</f>
        <v/>
      </c>
      <c r="CO132" s="159" t="str">
        <f t="array" ref="CO132">IFERROR(INDEX($Q$3:$Q$34,MATCH(1,($AN$3:$AN$34=$AR132&amp;$AQ132)*($R$3:$R$34=CO$3),0),0),"")</f>
        <v/>
      </c>
      <c r="CP132" s="157" t="str">
        <f t="array" ref="CP132">IFERROR(INDEX($T$3:$T$34,MATCH(1,($AN$3:$AN$34=$AR132&amp;$AQ132)*($R$3:$R$34=CP$3),0),0),"")</f>
        <v/>
      </c>
      <c r="CQ132" s="157" t="str">
        <f t="array" ref="CQ132">IFERROR(INDEX($U$3:$U$34,MATCH(1,($AN$3:$AN$34=$AR132&amp;$AQ132)*($R$3:$R$34=CQ$3),0),0),"")</f>
        <v/>
      </c>
      <c r="CR132" s="157" t="str">
        <f t="array" ref="CR132">IFERROR(INDEX($S$3:$S$34,MATCH(1,($AN$3:$AN$34=$AR132&amp;$AQ132)*($R$3:$R$34=CR$3),0),0),"")</f>
        <v/>
      </c>
      <c r="CS132" s="159" t="str">
        <f t="array" ref="CS132">IFERROR(INDEX($Q$3:$Q$34,MATCH(1,($AN$3:$AN$34=$AR132&amp;$AQ132)*($R$3:$R$34=CS$3),0),0),"")</f>
        <v/>
      </c>
      <c r="CT132" s="157" t="str">
        <f t="array" ref="CT132">IFERROR(INDEX($T$3:$T$34,MATCH(1,($AN$3:$AN$34=$AR132&amp;$AQ132)*($R$3:$R$34=CT$3),0),0),"")</f>
        <v/>
      </c>
      <c r="CU132" s="157" t="str">
        <f t="array" ref="CU132">IFERROR(INDEX($U$3:$U$34,MATCH(1,($AN$3:$AN$34=$AR132&amp;$AQ132)*($R$3:$R$34=CU$3),0),0),"")</f>
        <v/>
      </c>
      <c r="CV132" s="157" t="str">
        <f t="array" ref="CV132">IFERROR(INDEX($S$3:$S$34,MATCH(1,($AN$3:$AN$34=$AR132&amp;$AQ132)*($R$3:$R$34=CV$3),0),0),"")</f>
        <v/>
      </c>
      <c r="CW132" s="159" t="str">
        <f t="array" ref="CW132">IFERROR(INDEX($Q$3:$Q$34,MATCH(1,($AN$3:$AN$34=$AR132&amp;$AQ132)*($R$3:$R$34=CW$3),0),0),"")</f>
        <v/>
      </c>
      <c r="CX132" s="157" t="str">
        <f t="array" ref="CX132">IFERROR(INDEX($T$3:$T$34,MATCH(1,($AN$3:$AN$34=$AR132&amp;$AQ132)*($R$3:$R$34=CX$3),0),0),"")</f>
        <v/>
      </c>
      <c r="CY132" s="157" t="str">
        <f t="array" ref="CY132">IFERROR(INDEX($U$3:$U$34,MATCH(1,($AN$3:$AN$34=$AR132&amp;$AQ132)*($R$3:$R$34=CY$3),0),0),"")</f>
        <v/>
      </c>
      <c r="CZ132" s="157" t="str">
        <f t="array" ref="CZ132">IFERROR(INDEX($S$3:$S$34,MATCH(1,($AN$3:$AN$34=$AR132&amp;$AQ132)*($R$3:$R$34=CZ$3),0),0),"")</f>
        <v/>
      </c>
      <c r="DA132" s="159" t="str">
        <f t="array" ref="DA132">IFERROR(INDEX($Q$3:$Q$34,MATCH(1,($AN$3:$AN$34=$AR132&amp;$AQ132)*($R$3:$R$34=DA$3),0),0),"")</f>
        <v/>
      </c>
      <c r="DB132" s="157" t="str">
        <f t="array" ref="DB132">IFERROR(INDEX($T$3:$T$34,MATCH(1,($AN$3:$AN$34=$AR132&amp;$AQ132)*($R$3:$R$34=DB$3),0),0),"")</f>
        <v/>
      </c>
      <c r="DC132" s="157" t="str">
        <f t="array" ref="DC132">IFERROR(INDEX($U$3:$U$34,MATCH(1,($AN$3:$AN$34=$AR132&amp;$AQ132)*($R$3:$R$34=DC$3),0),0),"")</f>
        <v/>
      </c>
      <c r="DD132" s="157" t="str">
        <f t="array" ref="DD132">IFERROR(INDEX($AA$3:$AA$66,MATCH(1,($AO$3:$AO$66=$AR132&amp;$AQ132)*($Z$3:$Z$66=DD$3),0),0),"")</f>
        <v/>
      </c>
      <c r="DE132" s="159" t="str">
        <f t="array" ref="DE132">IFERROR(INDEX($Y$3:$Y$66,MATCH(1,($AO$3:$AO$66=$AR132&amp;$AQ132)*($Z$3:$Z$66=DE$3),0),0),"")</f>
        <v/>
      </c>
      <c r="DF132" s="157" t="str">
        <f t="array" ref="DF132">IFERROR(INDEX($AB$3:$AB$66,MATCH(1,($AO$3:$AO$66=$AR132&amp;$AQ132)*($Z$3:$Z$66=DF$3),0),0),"")</f>
        <v/>
      </c>
      <c r="DG132" s="157" t="str">
        <f t="array" ref="DG132">IFERROR(INDEX($AC$3:$AC$66,MATCH(1,($AO$3:$AO$66=$AR132&amp;$AQ132)*($Z$3:$Z$66=DG$3),0),0),"")</f>
        <v/>
      </c>
      <c r="DH132" s="157" t="str">
        <f t="array" ref="DH132">IFERROR(INDEX($AA$3:$AA$66,MATCH(1,($AO$3:$AO$66=$AR132&amp;$AQ132)*($Z$3:$Z$66=DH$3),0),0),"")</f>
        <v/>
      </c>
      <c r="DI132" s="159" t="str">
        <f t="array" ref="DI132">IFERROR(INDEX($Y$3:$Y$66,MATCH(1,($AO$3:$AO$66=$AR132&amp;$AQ132)*($Z$3:$Z$66=DI$3),0),0),"")</f>
        <v/>
      </c>
      <c r="DJ132" s="157" t="str">
        <f t="array" ref="DJ132">IFERROR(INDEX($AB$3:$AB$66,MATCH(1,($AO$3:$AO$66=$AR132&amp;$AQ132)*($Z$3:$Z$66=DJ$3),0),0),"")</f>
        <v/>
      </c>
      <c r="DK132" s="157" t="str">
        <f t="array" ref="DK132">IFERROR(INDEX($AC$3:$AC$66,MATCH(1,($AO$3:$AO$66=$AR132&amp;$AQ132)*($Z$3:$Z$66=DK$3),0),0),"")</f>
        <v/>
      </c>
      <c r="DL132" s="157" t="str">
        <f t="array" ref="DL132">IFERROR(INDEX($AA$3:$AA$66,MATCH(1,($AO$3:$AO$66=$AR132&amp;$AQ132)*($Z$3:$Z$66=DL$3),0),0),"")</f>
        <v/>
      </c>
      <c r="DM132" s="159" t="str">
        <f t="array" ref="DM132">IFERROR(INDEX($Y$3:$Y$66,MATCH(1,($AO$3:$AO$66=$AR132&amp;$AQ132)*($Z$3:$Z$66=DM$3),0),0),"")</f>
        <v/>
      </c>
      <c r="DN132" s="157" t="str">
        <f t="array" ref="DN132">IFERROR(INDEX($AB$3:$AB$66,MATCH(1,($AO$3:$AO$66=$AR132&amp;$AQ132)*($Z$3:$Z$66=DN$3),0),0),"")</f>
        <v/>
      </c>
      <c r="DO132" s="157" t="str">
        <f t="array" ref="DO132">IFERROR(INDEX($AC$3:$AC$66,MATCH(1,($AO$3:$AO$66=$AR132&amp;$AQ132)*($Z$3:$Z$66=DO$3),0),0),"")</f>
        <v/>
      </c>
      <c r="DP132" s="157" t="str">
        <f t="array" ref="DP132">IFERROR(INDEX($AA$3:$AA$66,MATCH(1,($AO$3:$AO$66=$AR132&amp;$AQ132)*($Z$3:$Z$66=DP$3),0),0),"")</f>
        <v/>
      </c>
      <c r="DQ132" s="159" t="str">
        <f t="array" ref="DQ132">IFERROR(INDEX($Y$3:$Y$66,MATCH(1,($AO$3:$AO$66=$AR132&amp;$AQ132)*($Z$3:$Z$66=DQ$3),0),0),"")</f>
        <v/>
      </c>
      <c r="DR132" s="157" t="str">
        <f t="array" ref="DR132">IFERROR(INDEX($AB$3:$AB$66,MATCH(1,($AO$3:$AO$66=$AR132&amp;$AQ132)*($Z$3:$Z$66=DR$3),0),0),"")</f>
        <v/>
      </c>
      <c r="DS132" s="157" t="str">
        <f t="array" ref="DS132">IFERROR(INDEX($AC$3:$AC$66,MATCH(1,($AO$3:$AO$66=$AR132&amp;$AQ132)*($Z$3:$Z$66=DS$3),0),0),"")</f>
        <v/>
      </c>
      <c r="DT132" s="157" t="str">
        <f t="array" ref="DT132">IFERROR(INDEX($AA$3:$AA$66,MATCH(1,($AO$3:$AO$66=$AR132&amp;$AQ132)*($Z$3:$Z$66=DT$3),0),0),"")</f>
        <v/>
      </c>
      <c r="DU132" s="159" t="str">
        <f t="array" ref="DU132">IFERROR(INDEX($Y$3:$Y$66,MATCH(1,($AO$3:$AO$66=$AR132&amp;$AQ132)*($Z$3:$Z$66=DU$3),0),0),"")</f>
        <v/>
      </c>
      <c r="DV132" s="157" t="str">
        <f t="array" ref="DV132">IFERROR(INDEX($AB$3:$AB$66,MATCH(1,($AO$3:$AO$66=$AR132&amp;$AQ132)*($Z$3:$Z$66=DV$3),0),0),"")</f>
        <v/>
      </c>
      <c r="DW132" s="157" t="str">
        <f t="array" ref="DW132">IFERROR(INDEX($AC$3:$AC$66,MATCH(1,($AO$3:$AO$66=$AR132&amp;$AQ132)*($Z$3:$Z$66=DW$3),0),0),"")</f>
        <v/>
      </c>
      <c r="DX132" s="157" t="str">
        <f t="array" ref="DX132">IFERROR(INDEX($AA$3:$AA$66,MATCH(1,($AO$3:$AO$66=$AR132&amp;$AQ132)*($Z$3:$Z$66=DX$3),0),0),"")</f>
        <v/>
      </c>
      <c r="DY132" s="159" t="str">
        <f t="array" ref="DY132">IFERROR(INDEX($Y$3:$Y$66,MATCH(1,($AO$3:$AO$66=$AR132&amp;$AQ132)*($Z$3:$Z$66=DY$3),0),0),"")</f>
        <v/>
      </c>
      <c r="DZ132" s="157" t="str">
        <f t="array" ref="DZ132">IFERROR(INDEX($AB$3:$AB$66,MATCH(1,($AO$3:$AO$66=$AR132&amp;$AQ132)*($Z$3:$Z$66=DZ$3),0),0),"")</f>
        <v/>
      </c>
      <c r="EA132" s="157" t="str">
        <f t="array" ref="EA132">IFERROR(INDEX($AC$3:$AC$66,MATCH(1,($AO$3:$AO$66=$AR132&amp;$AQ132)*($Z$3:$Z$66=EA$3),0),0),"")</f>
        <v/>
      </c>
      <c r="EB132" s="157" t="str">
        <f t="array" ref="EB132">IFERROR(INDEX($AA$3:$AA$66,MATCH(1,($AO$3:$AO$66=$AR132&amp;$AQ132)*($Z$3:$Z$66=EB$3),0),0),"")</f>
        <v/>
      </c>
      <c r="EC132" s="159" t="str">
        <f t="array" ref="EC132">IFERROR(INDEX($Y$3:$Y$66,MATCH(1,($AO$3:$AO$66=$AR132&amp;$AQ132)*($Z$3:$Z$66=EC$3),0),0),"")</f>
        <v/>
      </c>
      <c r="ED132" s="157" t="str">
        <f t="array" ref="ED132">IFERROR(INDEX($AB$3:$AB$66,MATCH(1,($AO$3:$AO$66=$AR132&amp;$AQ132)*($Z$3:$Z$66=ED$3),0),0),"")</f>
        <v/>
      </c>
      <c r="EE132" s="157" t="str">
        <f t="array" ref="EE132">IFERROR(INDEX($AC$3:$AC$66,MATCH(1,($AO$3:$AO$66=$AR132&amp;$AQ132)*($Z$3:$Z$66=EE$3),0),0),"")</f>
        <v/>
      </c>
      <c r="EF132" s="157" t="str">
        <f t="array" ref="EF132">IFERROR(INDEX($AI$3:$AI$130,MATCH(1,($AP$3:$AP$130=$AR132&amp;$AQ132)*($AH$3:$AH$130=EF$3),0),0),"")</f>
        <v/>
      </c>
      <c r="EG132" s="159" t="str">
        <f t="array" ref="EG132">IFERROR(INDEX($AG$3:$AG$130,MATCH(1,($AP$3:$AP$130=$AR132&amp;$AQ132)*($AH$3:$AH$130=EG$3),0),0),"")</f>
        <v/>
      </c>
      <c r="EH132" s="157" t="str">
        <f t="array" ref="EH132">IFERROR(INDEX($AJ$3:$AJ$130,MATCH(1,($AP$3:$AP$130=$AR132&amp;$AQ132)*($AH$3:$AH$130=EH$3),0),0),"")</f>
        <v/>
      </c>
      <c r="EI132" s="157" t="str">
        <f t="array" ref="EI132">IFERROR(INDEX($AK$3:$AK$130,MATCH(1,($AP$3:$AP$130=$AR132&amp;$AQ132)*($AH$3:$AH$130=EI$3),0),0),"")</f>
        <v/>
      </c>
      <c r="EJ132" s="157" t="str">
        <f t="array" ref="EJ132">IFERROR(INDEX($AI$3:$AI$130,MATCH(1,($AP$3:$AP$130=$AR132&amp;$AQ132)*($AH$3:$AH$130=EJ$3),0),0),"")</f>
        <v/>
      </c>
      <c r="EK132" s="159" t="str">
        <f t="array" ref="EK132">IFERROR(INDEX($AG$3:$AG$130,MATCH(1,($AP$3:$AP$130=$AR132&amp;$AQ132)*($AH$3:$AH$130=EK$3),0),0),"")</f>
        <v/>
      </c>
      <c r="EL132" s="157" t="str">
        <f t="array" ref="EL132">IFERROR(INDEX($AJ$3:$AJ$130,MATCH(1,($AP$3:$AP$130=$AR132&amp;$AQ132)*($AH$3:$AH$130=EL$3),0),0),"")</f>
        <v/>
      </c>
      <c r="EM132" s="157" t="str">
        <f t="array" ref="EM132">IFERROR(INDEX($AK$3:$AK$130,MATCH(1,($AP$3:$AP$130=$AR132&amp;$AQ132)*($AH$3:$AH$130=EM$3),0),0),"")</f>
        <v/>
      </c>
      <c r="EN132" s="157" t="str">
        <f t="array" ref="EN132">IFERROR(INDEX($AI$3:$AI$130,MATCH(1,($AP$3:$AP$130=$AR132&amp;$AQ132)*($AH$3:$AH$130=EN$3),0),0),"")</f>
        <v/>
      </c>
      <c r="EO132" s="159" t="str">
        <f t="array" ref="EO132">IFERROR(INDEX($AG$3:$AG$130,MATCH(1,($AP$3:$AP$130=$AR132&amp;$AQ132)*($AH$3:$AH$130=EO$3),0),0),"")</f>
        <v/>
      </c>
      <c r="EP132" s="157" t="str">
        <f t="array" ref="EP132">IFERROR(INDEX($AJ$3:$AJ$130,MATCH(1,($AP$3:$AP$130=$AR132&amp;$AQ132)*($AH$3:$AH$130=EP$3),0),0),"")</f>
        <v/>
      </c>
      <c r="EQ132" s="157" t="str">
        <f t="array" ref="EQ132">IFERROR(INDEX($AK$3:$AK$130,MATCH(1,($AP$3:$AP$130=$AR132&amp;$AQ132)*($AH$3:$AH$130=EQ$3),0),0),"")</f>
        <v/>
      </c>
      <c r="ER132" s="157" t="str">
        <f t="array" ref="ER132">IFERROR(INDEX($AI$3:$AI$130,MATCH(1,($AP$3:$AP$130=$AR132&amp;$AQ132)*($AH$3:$AH$130=ER$3),0),0),"")</f>
        <v/>
      </c>
      <c r="ES132" s="159" t="str">
        <f t="array" ref="ES132">IFERROR(INDEX($AG$3:$AG$130,MATCH(1,($AP$3:$AP$130=$AR132&amp;$AQ132)*($AH$3:$AH$130=ES$3),0),0),"")</f>
        <v/>
      </c>
      <c r="ET132" s="157" t="str">
        <f t="array" ref="ET132">IFERROR(INDEX($AJ$3:$AJ$130,MATCH(1,($AP$3:$AP$130=$AR132&amp;$AQ132)*($AH$3:$AH$130=ET$3),0),0),"")</f>
        <v/>
      </c>
      <c r="EU132" s="157" t="str">
        <f t="array" ref="EU132">IFERROR(INDEX($AK$3:$AK$130,MATCH(1,($AP$3:$AP$130=$AR132&amp;$AQ132)*($AH$3:$AH$130=EU$3),0),0),"")</f>
        <v/>
      </c>
      <c r="EV132" s="157" t="str">
        <f t="array" ref="EV132">IFERROR(INDEX($AI$3:$AI$130,MATCH(1,($AP$3:$AP$130=$AR132&amp;$AQ132)*($AH$3:$AH$130=EV$3),0),0),"")</f>
        <v/>
      </c>
      <c r="EW132" s="159" t="str">
        <f t="array" ref="EW132">IFERROR(INDEX($AG$3:$AG$130,MATCH(1,($AP$3:$AP$130=$AR132&amp;$AQ132)*($AH$3:$AH$130=EW$3),0),0),"")</f>
        <v/>
      </c>
      <c r="EX132" s="157" t="str">
        <f t="array" ref="EX132">IFERROR(INDEX($AJ$3:$AJ$130,MATCH(1,($AP$3:$AP$130=$AR132&amp;$AQ132)*($AH$3:$AH$130=EX$3),0),0),"")</f>
        <v/>
      </c>
      <c r="EY132" s="157" t="str">
        <f t="array" ref="EY132">IFERROR(INDEX($AK$3:$AK$130,MATCH(1,($AP$3:$AP$130=$AR132&amp;$AQ132)*($AH$3:$AH$130=EY$3),0),0),"")</f>
        <v/>
      </c>
      <c r="EZ132" s="157" t="str">
        <f t="array" ref="EZ132">IFERROR(INDEX($AI$3:$AI$130,MATCH(1,($AP$3:$AP$130=$AR132&amp;$AQ132)*($AH$3:$AH$130=EZ$3),0),0),"")</f>
        <v/>
      </c>
      <c r="FA132" s="159" t="str">
        <f t="array" ref="FA132">IFERROR(INDEX($AG$3:$AG$130,MATCH(1,($AP$3:$AP$130=$AR132&amp;$AQ132)*($AH$3:$AH$130=FA$3),0),0),"")</f>
        <v/>
      </c>
      <c r="FB132" s="157" t="str">
        <f t="array" ref="FB132">IFERROR(INDEX($AJ$3:$AJ$130,MATCH(1,($AP$3:$AP$130=$AR132&amp;$AQ132)*($AH$3:$AH$130=FB$3),0),0),"")</f>
        <v/>
      </c>
      <c r="FC132" s="157" t="str">
        <f t="array" ref="FC132">IFERROR(INDEX($AK$3:$AK$130,MATCH(1,($AP$3:$AP$130=$AR132&amp;$AQ132)*($AH$3:$AH$130=FC$3),0),0),"")</f>
        <v/>
      </c>
      <c r="FD132" s="157" t="str">
        <f t="array" ref="FD132">IFERROR(INDEX($AI$3:$AI$130,MATCH(1,($AP$3:$AP$130=$AR132&amp;$AQ132)*($AH$3:$AH$130=FD$3),0),0),"")</f>
        <v/>
      </c>
      <c r="FE132" s="159" t="str">
        <f t="array" ref="FE132">IFERROR(INDEX($AG$3:$AG$130,MATCH(1,($AP$3:$AP$130=$AR132&amp;$AQ132)*($AH$3:$AH$130=FE$3),0),0),"")</f>
        <v/>
      </c>
      <c r="FF132" s="157" t="str">
        <f t="array" ref="FF132">IFERROR(INDEX($AJ$3:$AJ$130,MATCH(1,($AP$3:$AP$130=$AR132&amp;$AQ132)*($AH$3:$AH$130=FF$3),0),0),"")</f>
        <v/>
      </c>
      <c r="FG132" s="157" t="str">
        <f t="array" ref="FG132">IFERROR(INDEX($AK$3:$AK$130,MATCH(1,($AP$3:$AP$130=$AR132&amp;$AQ132)*($AH$3:$AH$130=FG$3),0),0),"")</f>
        <v/>
      </c>
    </row>
    <row r="133" spans="2:163" ht="13.8" x14ac:dyDescent="0.25">
      <c r="X133" s="156"/>
      <c r="AL133" s="154"/>
    </row>
    <row r="134" spans="2:163" ht="13.8" x14ac:dyDescent="0.25">
      <c r="X134" s="156"/>
      <c r="AL134" s="154"/>
    </row>
    <row r="135" spans="2:163" ht="13.8" x14ac:dyDescent="0.25">
      <c r="X135" s="156"/>
      <c r="AL135" s="154"/>
    </row>
    <row r="136" spans="2:163" ht="13.8" x14ac:dyDescent="0.25">
      <c r="X136" s="156"/>
      <c r="AL136" s="154"/>
    </row>
    <row r="137" spans="2:163" ht="13.8" x14ac:dyDescent="0.25">
      <c r="X137" s="156"/>
      <c r="AL137" s="154"/>
    </row>
    <row r="138" spans="2:163" ht="13.8" x14ac:dyDescent="0.25">
      <c r="X138" s="156"/>
      <c r="AL138" s="154"/>
    </row>
    <row r="139" spans="2:163" ht="13.8" x14ac:dyDescent="0.25">
      <c r="X139" s="156"/>
      <c r="AL139" s="154"/>
    </row>
    <row r="140" spans="2:163" ht="13.8" x14ac:dyDescent="0.25">
      <c r="X140" s="156"/>
      <c r="AL140" s="154"/>
    </row>
    <row r="141" spans="2:163" ht="13.8" x14ac:dyDescent="0.25">
      <c r="X141" s="156"/>
      <c r="AL141" s="154"/>
    </row>
    <row r="142" spans="2:163" ht="13.8" x14ac:dyDescent="0.25">
      <c r="X142" s="156"/>
      <c r="AL142" s="154"/>
    </row>
    <row r="143" spans="2:163" ht="13.8" x14ac:dyDescent="0.25">
      <c r="X143" s="156"/>
      <c r="AL143" s="154"/>
    </row>
    <row r="144" spans="2:163" ht="13.8" x14ac:dyDescent="0.25">
      <c r="X144" s="156"/>
      <c r="AL144" s="154"/>
    </row>
    <row r="145" spans="24:38" ht="13.8" x14ac:dyDescent="0.25">
      <c r="X145" s="156"/>
      <c r="AL145" s="154"/>
    </row>
    <row r="146" spans="24:38" ht="13.8" x14ac:dyDescent="0.25">
      <c r="X146" s="156"/>
      <c r="AL146" s="154"/>
    </row>
    <row r="147" spans="24:38" ht="13.8" x14ac:dyDescent="0.25">
      <c r="X147" s="156"/>
      <c r="AL147" s="154"/>
    </row>
    <row r="148" spans="24:38" ht="13.8" x14ac:dyDescent="0.25">
      <c r="X148" s="156"/>
      <c r="AL148" s="154"/>
    </row>
    <row r="149" spans="24:38" ht="13.8" x14ac:dyDescent="0.25">
      <c r="X149" s="156"/>
      <c r="AL149" s="154"/>
    </row>
    <row r="150" spans="24:38" ht="13.8" x14ac:dyDescent="0.25">
      <c r="X150" s="156"/>
      <c r="AL150" s="154"/>
    </row>
    <row r="151" spans="24:38" ht="13.8" x14ac:dyDescent="0.25">
      <c r="X151" s="156"/>
      <c r="AL151" s="154"/>
    </row>
    <row r="152" spans="24:38" ht="13.8" x14ac:dyDescent="0.25">
      <c r="X152" s="156"/>
      <c r="AL152" s="154"/>
    </row>
    <row r="153" spans="24:38" ht="13.8" x14ac:dyDescent="0.25">
      <c r="X153" s="156"/>
      <c r="AL153" s="154"/>
    </row>
    <row r="154" spans="24:38" ht="13.8" x14ac:dyDescent="0.25">
      <c r="X154" s="156"/>
      <c r="AL154" s="154"/>
    </row>
    <row r="155" spans="24:38" ht="13.8" x14ac:dyDescent="0.25">
      <c r="X155" s="156"/>
      <c r="AL155" s="154"/>
    </row>
    <row r="156" spans="24:38" ht="13.8" x14ac:dyDescent="0.25">
      <c r="X156" s="156"/>
      <c r="AL156" s="154"/>
    </row>
    <row r="157" spans="24:38" ht="13.8" x14ac:dyDescent="0.25">
      <c r="X157" s="156"/>
      <c r="AL157" s="154"/>
    </row>
    <row r="158" spans="24:38" ht="13.8" x14ac:dyDescent="0.25">
      <c r="X158" s="156"/>
      <c r="AL158" s="154"/>
    </row>
    <row r="159" spans="24:38" ht="13.8" x14ac:dyDescent="0.25">
      <c r="X159" s="156"/>
      <c r="AL159" s="154"/>
    </row>
    <row r="160" spans="24:38" ht="13.8" x14ac:dyDescent="0.25">
      <c r="X160" s="156"/>
      <c r="AL160" s="154"/>
    </row>
    <row r="161" spans="24:38" ht="13.8" x14ac:dyDescent="0.25">
      <c r="X161" s="156"/>
      <c r="AL161" s="154"/>
    </row>
    <row r="162" spans="24:38" ht="13.8" x14ac:dyDescent="0.25">
      <c r="X162" s="156"/>
      <c r="AL162" s="154"/>
    </row>
    <row r="163" spans="24:38" ht="13.8" x14ac:dyDescent="0.25">
      <c r="X163" s="156"/>
      <c r="AL163" s="154"/>
    </row>
    <row r="164" spans="24:38" ht="13.8" x14ac:dyDescent="0.25">
      <c r="X164" s="156"/>
      <c r="AL164" s="154"/>
    </row>
    <row r="165" spans="24:38" ht="13.8" x14ac:dyDescent="0.25">
      <c r="X165" s="156"/>
      <c r="AL165" s="154"/>
    </row>
    <row r="166" spans="24:38" ht="13.8" x14ac:dyDescent="0.25">
      <c r="X166" s="156"/>
      <c r="AL166" s="154"/>
    </row>
    <row r="167" spans="24:38" ht="13.8" x14ac:dyDescent="0.25">
      <c r="X167" s="156"/>
      <c r="AL167" s="154"/>
    </row>
    <row r="168" spans="24:38" ht="13.8" x14ac:dyDescent="0.25">
      <c r="X168" s="156"/>
      <c r="AL168" s="154"/>
    </row>
    <row r="169" spans="24:38" ht="13.8" x14ac:dyDescent="0.25">
      <c r="X169" s="156"/>
      <c r="AL169" s="154"/>
    </row>
    <row r="170" spans="24:38" ht="13.8" x14ac:dyDescent="0.25">
      <c r="X170" s="156"/>
      <c r="AL170" s="154"/>
    </row>
    <row r="171" spans="24:38" ht="13.8" x14ac:dyDescent="0.25">
      <c r="X171" s="156"/>
      <c r="AL171" s="154"/>
    </row>
    <row r="172" spans="24:38" ht="13.8" x14ac:dyDescent="0.25">
      <c r="X172" s="156"/>
      <c r="AL172" s="154"/>
    </row>
    <row r="173" spans="24:38" ht="13.8" x14ac:dyDescent="0.25">
      <c r="X173" s="156"/>
      <c r="AL173" s="154"/>
    </row>
    <row r="174" spans="24:38" ht="13.8" x14ac:dyDescent="0.25">
      <c r="X174" s="156"/>
      <c r="AL174" s="154"/>
    </row>
    <row r="175" spans="24:38" ht="13.8" x14ac:dyDescent="0.25">
      <c r="X175" s="156"/>
      <c r="AL175" s="154"/>
    </row>
    <row r="176" spans="24:38" ht="13.8" x14ac:dyDescent="0.25">
      <c r="X176" s="156"/>
      <c r="AL176" s="154"/>
    </row>
    <row r="177" spans="24:38" ht="13.8" x14ac:dyDescent="0.25">
      <c r="X177" s="156"/>
      <c r="AL177" s="154"/>
    </row>
    <row r="178" spans="24:38" ht="13.8" x14ac:dyDescent="0.25">
      <c r="X178" s="156"/>
      <c r="AL178" s="154"/>
    </row>
    <row r="179" spans="24:38" ht="13.8" x14ac:dyDescent="0.25">
      <c r="X179" s="156"/>
      <c r="AL179" s="154"/>
    </row>
    <row r="180" spans="24:38" ht="13.8" x14ac:dyDescent="0.25">
      <c r="X180" s="156"/>
      <c r="AL180" s="154"/>
    </row>
    <row r="181" spans="24:38" ht="13.8" x14ac:dyDescent="0.25">
      <c r="X181" s="156"/>
      <c r="AL181" s="154"/>
    </row>
    <row r="182" spans="24:38" ht="13.8" x14ac:dyDescent="0.25">
      <c r="X182" s="156"/>
      <c r="AL182" s="154"/>
    </row>
    <row r="183" spans="24:38" ht="13.8" x14ac:dyDescent="0.25">
      <c r="X183" s="156"/>
      <c r="AL183" s="154"/>
    </row>
    <row r="184" spans="24:38" ht="13.8" x14ac:dyDescent="0.25">
      <c r="X184" s="156"/>
      <c r="AL184" s="154"/>
    </row>
    <row r="185" spans="24:38" ht="13.8" x14ac:dyDescent="0.25">
      <c r="X185" s="156"/>
      <c r="AL185" s="154"/>
    </row>
    <row r="186" spans="24:38" ht="13.8" x14ac:dyDescent="0.25">
      <c r="X186" s="156"/>
      <c r="AL186" s="154"/>
    </row>
    <row r="187" spans="24:38" ht="13.8" x14ac:dyDescent="0.25">
      <c r="X187" s="156"/>
      <c r="AL187" s="154"/>
    </row>
    <row r="188" spans="24:38" ht="13.8" x14ac:dyDescent="0.25">
      <c r="X188" s="156"/>
      <c r="AL188" s="154"/>
    </row>
    <row r="189" spans="24:38" ht="13.8" x14ac:dyDescent="0.25">
      <c r="X189" s="156"/>
      <c r="AL189" s="154"/>
    </row>
    <row r="190" spans="24:38" ht="13.8" x14ac:dyDescent="0.25">
      <c r="X190" s="156"/>
      <c r="AL190" s="154"/>
    </row>
    <row r="191" spans="24:38" ht="13.8" x14ac:dyDescent="0.25">
      <c r="X191" s="156"/>
      <c r="AL191" s="154"/>
    </row>
    <row r="192" spans="24:38" ht="13.8" x14ac:dyDescent="0.25">
      <c r="X192" s="156"/>
      <c r="AL192" s="154"/>
    </row>
    <row r="193" spans="24:38" ht="13.8" x14ac:dyDescent="0.25">
      <c r="X193" s="156"/>
      <c r="AL193" s="154"/>
    </row>
    <row r="194" spans="24:38" ht="13.8" x14ac:dyDescent="0.25">
      <c r="X194" s="156"/>
      <c r="AL194" s="154"/>
    </row>
    <row r="195" spans="24:38" ht="13.8" x14ac:dyDescent="0.25">
      <c r="X195" s="156"/>
      <c r="AL195" s="154"/>
    </row>
    <row r="196" spans="24:38" ht="13.8" x14ac:dyDescent="0.25">
      <c r="X196" s="156"/>
      <c r="AL196" s="154"/>
    </row>
    <row r="197" spans="24:38" ht="13.8" x14ac:dyDescent="0.25">
      <c r="X197" s="156"/>
      <c r="AL197" s="154"/>
    </row>
    <row r="198" spans="24:38" ht="13.8" x14ac:dyDescent="0.25">
      <c r="X198" s="156"/>
      <c r="AL198" s="154"/>
    </row>
    <row r="199" spans="24:38" ht="13.8" x14ac:dyDescent="0.25">
      <c r="X199" s="156"/>
      <c r="AL199" s="154"/>
    </row>
    <row r="200" spans="24:38" ht="13.8" x14ac:dyDescent="0.25">
      <c r="X200" s="156"/>
      <c r="AL200" s="154"/>
    </row>
    <row r="201" spans="24:38" ht="13.8" x14ac:dyDescent="0.25">
      <c r="X201" s="156"/>
      <c r="AL201" s="154"/>
    </row>
    <row r="202" spans="24:38" ht="13.8" x14ac:dyDescent="0.25">
      <c r="X202" s="156"/>
      <c r="AL202" s="154"/>
    </row>
    <row r="203" spans="24:38" ht="13.8" x14ac:dyDescent="0.25">
      <c r="X203" s="156"/>
      <c r="AL203" s="154"/>
    </row>
    <row r="204" spans="24:38" ht="13.8" x14ac:dyDescent="0.25">
      <c r="X204" s="156"/>
      <c r="AL204" s="154"/>
    </row>
    <row r="205" spans="24:38" ht="13.8" x14ac:dyDescent="0.25">
      <c r="X205" s="156"/>
      <c r="AL205" s="154"/>
    </row>
    <row r="206" spans="24:38" ht="13.8" x14ac:dyDescent="0.25">
      <c r="X206" s="156"/>
      <c r="AL206" s="154"/>
    </row>
    <row r="207" spans="24:38" ht="13.8" x14ac:dyDescent="0.25">
      <c r="X207" s="156"/>
      <c r="AL207" s="154"/>
    </row>
    <row r="208" spans="24:38" ht="13.8" x14ac:dyDescent="0.25">
      <c r="X208" s="156"/>
      <c r="AL208" s="154"/>
    </row>
    <row r="209" spans="24:38" ht="13.8" x14ac:dyDescent="0.25">
      <c r="X209" s="156"/>
      <c r="AL209" s="154"/>
    </row>
    <row r="210" spans="24:38" ht="13.8" x14ac:dyDescent="0.25">
      <c r="X210" s="156"/>
      <c r="AL210" s="154"/>
    </row>
    <row r="211" spans="24:38" ht="13.8" x14ac:dyDescent="0.25">
      <c r="X211" s="156"/>
      <c r="AL211" s="154"/>
    </row>
    <row r="212" spans="24:38" ht="13.8" x14ac:dyDescent="0.25">
      <c r="X212" s="156"/>
      <c r="AL212" s="154"/>
    </row>
    <row r="213" spans="24:38" ht="13.8" x14ac:dyDescent="0.25">
      <c r="X213" s="156"/>
      <c r="AL213" s="154"/>
    </row>
    <row r="214" spans="24:38" ht="13.8" x14ac:dyDescent="0.25">
      <c r="X214" s="156"/>
      <c r="AL214" s="154"/>
    </row>
    <row r="215" spans="24:38" ht="13.8" x14ac:dyDescent="0.25">
      <c r="X215" s="156"/>
      <c r="AL215" s="154"/>
    </row>
    <row r="216" spans="24:38" ht="13.8" x14ac:dyDescent="0.25">
      <c r="X216" s="156"/>
      <c r="AL216" s="154"/>
    </row>
    <row r="217" spans="24:38" ht="13.8" x14ac:dyDescent="0.25">
      <c r="X217" s="156"/>
      <c r="AL217" s="154"/>
    </row>
    <row r="218" spans="24:38" ht="13.8" x14ac:dyDescent="0.25">
      <c r="X218" s="156"/>
      <c r="AL218" s="154"/>
    </row>
    <row r="219" spans="24:38" ht="13.8" x14ac:dyDescent="0.25">
      <c r="X219" s="156"/>
      <c r="AL219" s="154"/>
    </row>
    <row r="220" spans="24:38" ht="13.8" x14ac:dyDescent="0.25">
      <c r="X220" s="156"/>
      <c r="AL220" s="154"/>
    </row>
    <row r="221" spans="24:38" ht="13.8" x14ac:dyDescent="0.25">
      <c r="AL221" s="154"/>
    </row>
    <row r="222" spans="24:38" ht="13.8" x14ac:dyDescent="0.25">
      <c r="X222" s="156"/>
      <c r="AL222" s="154"/>
    </row>
    <row r="223" spans="24:38" ht="13.8" x14ac:dyDescent="0.25">
      <c r="X223" s="156"/>
      <c r="AL223" s="154"/>
    </row>
    <row r="224" spans="24:38" ht="13.8" x14ac:dyDescent="0.25">
      <c r="X224" s="156"/>
      <c r="AL224" s="154"/>
    </row>
    <row r="225" spans="24:38" ht="13.8" x14ac:dyDescent="0.25">
      <c r="X225" s="156"/>
      <c r="AL225" s="154"/>
    </row>
    <row r="226" spans="24:38" ht="13.8" x14ac:dyDescent="0.25">
      <c r="AL226" s="154"/>
    </row>
    <row r="227" spans="24:38" ht="13.8" x14ac:dyDescent="0.25">
      <c r="AL227" s="154"/>
    </row>
    <row r="228" spans="24:38" ht="13.8" x14ac:dyDescent="0.25">
      <c r="AL228" s="154"/>
    </row>
    <row r="229" spans="24:38" ht="13.8" x14ac:dyDescent="0.25">
      <c r="AL229" s="154"/>
    </row>
    <row r="230" spans="24:38" ht="13.8" x14ac:dyDescent="0.25">
      <c r="AL230" s="154"/>
    </row>
    <row r="231" spans="24:38" ht="13.8" x14ac:dyDescent="0.25">
      <c r="AL231" s="154"/>
    </row>
    <row r="232" spans="24:38" ht="13.8" x14ac:dyDescent="0.25">
      <c r="AL232" s="154"/>
    </row>
    <row r="233" spans="24:38" ht="13.8" x14ac:dyDescent="0.25">
      <c r="AL233" s="154"/>
    </row>
    <row r="234" spans="24:38" ht="13.8" x14ac:dyDescent="0.25">
      <c r="AL234" s="154"/>
    </row>
    <row r="235" spans="24:38" ht="13.8" x14ac:dyDescent="0.25">
      <c r="AL235" s="154"/>
    </row>
    <row r="236" spans="24:38" ht="13.8" x14ac:dyDescent="0.25">
      <c r="AL236" s="154"/>
    </row>
    <row r="237" spans="24:38" ht="13.8" x14ac:dyDescent="0.25">
      <c r="AL237" s="154"/>
    </row>
    <row r="238" spans="24:38" ht="13.8" x14ac:dyDescent="0.25">
      <c r="AL238" s="154"/>
    </row>
    <row r="239" spans="24:38" ht="13.8" x14ac:dyDescent="0.25">
      <c r="AL239" s="154"/>
    </row>
    <row r="240" spans="24:38" ht="13.8" x14ac:dyDescent="0.25">
      <c r="AL240" s="154"/>
    </row>
    <row r="241" spans="38:38" ht="13.8" x14ac:dyDescent="0.25">
      <c r="AL241" s="154"/>
    </row>
    <row r="242" spans="38:38" ht="13.8" x14ac:dyDescent="0.25">
      <c r="AL242" s="154"/>
    </row>
    <row r="243" spans="38:38" ht="13.8" x14ac:dyDescent="0.25">
      <c r="AL243" s="154"/>
    </row>
    <row r="244" spans="38:38" ht="13.8" x14ac:dyDescent="0.25">
      <c r="AL244" s="154"/>
    </row>
    <row r="245" spans="38:38" ht="13.8" x14ac:dyDescent="0.25">
      <c r="AL245" s="154"/>
    </row>
    <row r="246" spans="38:38" ht="13.8" x14ac:dyDescent="0.25">
      <c r="AL246" s="154"/>
    </row>
    <row r="247" spans="38:38" ht="13.8" x14ac:dyDescent="0.25">
      <c r="AL247" s="154"/>
    </row>
    <row r="248" spans="38:38" ht="13.8" x14ac:dyDescent="0.25">
      <c r="AL248" s="154"/>
    </row>
    <row r="249" spans="38:38" ht="13.8" x14ac:dyDescent="0.25">
      <c r="AL249" s="154"/>
    </row>
    <row r="250" spans="38:38" ht="13.8" x14ac:dyDescent="0.25">
      <c r="AL250" s="154"/>
    </row>
    <row r="251" spans="38:38" ht="13.8" x14ac:dyDescent="0.25">
      <c r="AL251" s="154"/>
    </row>
    <row r="252" spans="38:38" ht="13.8" x14ac:dyDescent="0.25">
      <c r="AL252" s="154"/>
    </row>
    <row r="253" spans="38:38" ht="13.8" x14ac:dyDescent="0.25">
      <c r="AL253" s="154"/>
    </row>
    <row r="254" spans="38:38" ht="13.8" x14ac:dyDescent="0.25">
      <c r="AL254" s="154"/>
    </row>
    <row r="255" spans="38:38" ht="13.8" x14ac:dyDescent="0.25">
      <c r="AL255" s="154"/>
    </row>
    <row r="256" spans="38:38" ht="13.8" x14ac:dyDescent="0.25">
      <c r="AL256" s="154"/>
    </row>
    <row r="257" spans="38:38" ht="13.8" x14ac:dyDescent="0.25">
      <c r="AL257" s="154"/>
    </row>
    <row r="258" spans="38:38" ht="13.8" x14ac:dyDescent="0.25">
      <c r="AL258" s="154"/>
    </row>
  </sheetData>
  <sheetProtection password="CE6F" sheet="1" objects="1" scenarios="1" selectLockedCells="1" selectUnlockedCell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Q132"/>
  <sheetViews>
    <sheetView showGridLines="0" zoomScale="80" zoomScaleNormal="80" workbookViewId="0">
      <selection activeCell="AZ46" sqref="AZ46"/>
    </sheetView>
  </sheetViews>
  <sheetFormatPr defaultColWidth="0" defaultRowHeight="0" customHeight="1" zeroHeight="1" x14ac:dyDescent="0.25"/>
  <cols>
    <col min="1" max="1" width="4.33203125" style="82" customWidth="1"/>
    <col min="2" max="2" width="1.77734375" style="2" customWidth="1"/>
    <col min="3" max="3" width="5.77734375" style="2" customWidth="1"/>
    <col min="4" max="4" width="30.77734375" style="2" customWidth="1"/>
    <col min="5" max="5" width="7.77734375" style="2" customWidth="1"/>
    <col min="6" max="6" width="3.77734375" style="2" customWidth="1"/>
    <col min="7" max="7" width="1.77734375" style="191" customWidth="1"/>
    <col min="8" max="8" width="3.77734375" style="2" customWidth="1"/>
    <col min="9" max="9" width="1.77734375" style="191" customWidth="1"/>
    <col min="10" max="10" width="3.77734375" style="2" customWidth="1"/>
    <col min="11" max="11" width="1.77734375" style="191" hidden="1" customWidth="1"/>
    <col min="12" max="12" width="3.77734375" style="2" hidden="1" customWidth="1"/>
    <col min="13" max="13" width="1.77734375" style="191" hidden="1" customWidth="1"/>
    <col min="14" max="14" width="3.77734375" style="2" hidden="1" customWidth="1"/>
    <col min="15" max="15" width="1.77734375" style="191" customWidth="1"/>
    <col min="16" max="17" width="3.77734375" style="82" customWidth="1"/>
    <col min="18" max="18" width="1.77734375" style="2" customWidth="1"/>
    <col min="19" max="19" width="5.77734375" style="2" customWidth="1"/>
    <col min="20" max="20" width="30.77734375" style="2" customWidth="1"/>
    <col min="21" max="21" width="7.77734375" style="2" customWidth="1"/>
    <col min="22" max="22" width="3.77734375" style="2" customWidth="1"/>
    <col min="23" max="23" width="1.77734375" style="191" customWidth="1"/>
    <col min="24" max="24" width="3.77734375" style="2" customWidth="1"/>
    <col min="25" max="25" width="1.77734375" style="191" customWidth="1"/>
    <col min="26" max="26" width="3.77734375" style="2" customWidth="1"/>
    <col min="27" max="27" width="1.77734375" style="191" hidden="1" customWidth="1"/>
    <col min="28" max="28" width="3.77734375" style="2" hidden="1" customWidth="1"/>
    <col min="29" max="29" width="1.77734375" style="191" hidden="1" customWidth="1"/>
    <col min="30" max="30" width="3.77734375" style="2" hidden="1" customWidth="1"/>
    <col min="31" max="31" width="1.77734375" style="191" customWidth="1"/>
    <col min="32" max="33" width="3.77734375" style="82" customWidth="1"/>
    <col min="34" max="34" width="1.77734375" style="2" customWidth="1"/>
    <col min="35" max="35" width="5.77734375" style="2" customWidth="1"/>
    <col min="36" max="36" width="30.77734375" style="2" customWidth="1"/>
    <col min="37" max="37" width="7.77734375" style="2" customWidth="1"/>
    <col min="38" max="38" width="3.77734375" style="2" customWidth="1"/>
    <col min="39" max="39" width="1.77734375" style="191" customWidth="1"/>
    <col min="40" max="40" width="3.77734375" style="2" customWidth="1"/>
    <col min="41" max="41" width="1.77734375" style="192" customWidth="1"/>
    <col min="42" max="42" width="3.77734375" style="1" customWidth="1"/>
    <col min="43" max="43" width="1.77734375" style="192" hidden="1" customWidth="1"/>
    <col min="44" max="44" width="3.77734375" style="1" hidden="1" customWidth="1"/>
    <col min="45" max="45" width="1.77734375" style="192" hidden="1" customWidth="1"/>
    <col min="46" max="46" width="3.77734375" style="1" hidden="1" customWidth="1"/>
    <col min="47" max="47" width="1.77734375" style="192" customWidth="1"/>
    <col min="48" max="49" width="3.77734375" style="83" customWidth="1"/>
    <col min="50" max="50" width="1.77734375" style="1" customWidth="1"/>
    <col min="51" max="51" width="5.77734375" style="1" customWidth="1"/>
    <col min="52" max="52" width="30.77734375" style="1" customWidth="1"/>
    <col min="53" max="53" width="5.77734375" style="1" customWidth="1"/>
    <col min="54" max="54" width="3.77734375" style="1" customWidth="1"/>
    <col min="55" max="55" width="1.77734375" style="1" customWidth="1"/>
    <col min="56" max="56" width="3.77734375" style="1" customWidth="1"/>
    <col min="57" max="57" width="1.77734375" style="1" customWidth="1"/>
    <col min="58" max="58" width="3.77734375" style="1" customWidth="1"/>
    <col min="59" max="59" width="1.77734375" style="1" hidden="1" customWidth="1"/>
    <col min="60" max="60" width="3.77734375" style="1" hidden="1" customWidth="1"/>
    <col min="61" max="61" width="1.77734375" style="1" hidden="1" customWidth="1"/>
    <col min="62" max="62" width="3.77734375" style="1" hidden="1" customWidth="1"/>
    <col min="63" max="63" width="1.77734375" style="1" customWidth="1"/>
    <col min="64" max="64" width="5.6640625" style="1" customWidth="1"/>
    <col min="65" max="65" width="25.6640625" style="1" customWidth="1"/>
    <col min="66" max="66" width="25.6640625" style="1" hidden="1" customWidth="1"/>
    <col min="67" max="147" width="25.6640625" style="2" hidden="1" customWidth="1"/>
    <col min="148" max="16384" width="9.109375" style="2" hidden="1"/>
  </cols>
  <sheetData>
    <row r="1" spans="1:65" s="19" customFormat="1" ht="15" customHeight="1" x14ac:dyDescent="0.25">
      <c r="A1" s="29"/>
      <c r="B1" s="29"/>
      <c r="C1" s="29"/>
      <c r="D1" s="29"/>
      <c r="E1" s="29"/>
      <c r="F1" s="29"/>
      <c r="G1" s="187"/>
      <c r="H1" s="30"/>
      <c r="I1" s="197"/>
      <c r="J1" s="30"/>
      <c r="K1" s="197"/>
      <c r="L1" s="30"/>
      <c r="M1" s="197"/>
      <c r="N1" s="30"/>
      <c r="O1" s="199"/>
      <c r="P1" s="86"/>
      <c r="Q1" s="87"/>
      <c r="R1" s="31"/>
      <c r="S1" s="31"/>
      <c r="T1" s="31"/>
      <c r="U1" s="31"/>
      <c r="V1" s="31"/>
      <c r="W1" s="199"/>
      <c r="X1" s="31"/>
      <c r="Y1" s="199"/>
      <c r="Z1" s="31"/>
      <c r="AA1" s="199"/>
      <c r="AB1" s="31"/>
      <c r="AC1" s="199"/>
      <c r="AD1" s="31"/>
      <c r="AE1" s="199"/>
      <c r="AF1" s="95"/>
      <c r="AG1" s="95"/>
      <c r="AH1" s="31"/>
      <c r="AI1" s="31"/>
      <c r="AJ1" s="31"/>
      <c r="AK1" s="31"/>
      <c r="AL1" s="31"/>
      <c r="AM1" s="199"/>
      <c r="AN1" s="31"/>
      <c r="AO1" s="199"/>
      <c r="AP1" s="31"/>
      <c r="AQ1" s="199"/>
      <c r="AR1" s="31"/>
      <c r="AS1" s="197"/>
      <c r="AT1" s="31"/>
      <c r="AU1" s="197"/>
      <c r="AV1" s="97"/>
      <c r="AW1" s="97"/>
      <c r="AX1" s="30"/>
      <c r="AY1" s="30"/>
      <c r="AZ1" s="30"/>
      <c r="BA1" s="30"/>
      <c r="BB1" s="30"/>
      <c r="BC1" s="30"/>
      <c r="BD1" s="30"/>
      <c r="BE1" s="30"/>
      <c r="BF1" s="30"/>
      <c r="BG1" s="30"/>
      <c r="BH1" s="30"/>
      <c r="BI1" s="30"/>
      <c r="BJ1" s="30"/>
      <c r="BK1" s="30"/>
      <c r="BL1" s="30"/>
      <c r="BM1" s="30"/>
    </row>
    <row r="2" spans="1:65" s="19" customFormat="1" ht="30" customHeight="1" x14ac:dyDescent="0.25">
      <c r="A2" s="29"/>
      <c r="B2" s="173" t="str">
        <f>"SINGLE ELIMINATION BRACKET FOR "&amp;A7&amp;" TEAM"</f>
        <v>SINGLE ELIMINATION BRACKET FOR 16 TEAM</v>
      </c>
      <c r="C2" s="29"/>
      <c r="D2" s="29"/>
      <c r="E2" s="29"/>
      <c r="F2" s="29"/>
      <c r="G2" s="187"/>
      <c r="H2" s="30"/>
      <c r="I2" s="197"/>
      <c r="J2" s="30"/>
      <c r="K2" s="197"/>
      <c r="L2" s="30"/>
      <c r="M2" s="197"/>
      <c r="N2" s="30"/>
      <c r="O2" s="199"/>
      <c r="P2" s="86"/>
      <c r="Q2" s="87"/>
      <c r="R2" s="31"/>
      <c r="S2" s="31"/>
      <c r="T2" s="31"/>
      <c r="U2" s="31"/>
      <c r="V2" s="31"/>
      <c r="W2" s="199"/>
      <c r="X2" s="31"/>
      <c r="Y2" s="199"/>
      <c r="Z2" s="31"/>
      <c r="AA2" s="199"/>
      <c r="AB2" s="31"/>
      <c r="AC2" s="199"/>
      <c r="AD2" s="31"/>
      <c r="AE2" s="199"/>
      <c r="AF2" s="95"/>
      <c r="AG2" s="95"/>
      <c r="AH2" s="31"/>
      <c r="AI2" s="31"/>
      <c r="AJ2" s="31"/>
      <c r="AK2" s="31"/>
      <c r="AL2" s="31"/>
      <c r="AM2" s="199"/>
      <c r="AN2" s="31"/>
      <c r="AO2" s="199"/>
      <c r="AP2" s="31"/>
      <c r="AQ2" s="199"/>
      <c r="AR2" s="31"/>
      <c r="AS2" s="197"/>
      <c r="AT2" s="31"/>
      <c r="AU2" s="197"/>
      <c r="AV2" s="97"/>
      <c r="AW2" s="97"/>
      <c r="AX2" s="30"/>
      <c r="AY2" s="30"/>
      <c r="AZ2" s="30"/>
      <c r="BA2" s="30"/>
      <c r="BB2" s="30"/>
      <c r="BC2" s="30"/>
      <c r="BD2" s="30"/>
      <c r="BE2" s="30"/>
      <c r="BF2" s="30"/>
      <c r="BG2" s="30"/>
      <c r="BH2" s="30"/>
      <c r="BI2" s="30"/>
      <c r="BJ2" s="30"/>
      <c r="BK2" s="30"/>
      <c r="BL2" s="30"/>
      <c r="BM2" s="30"/>
    </row>
    <row r="3" spans="1:65" s="19" customFormat="1" ht="4.95" customHeight="1" x14ac:dyDescent="0.25">
      <c r="A3" s="28"/>
      <c r="B3" s="28"/>
      <c r="C3" s="28"/>
      <c r="D3" s="28"/>
      <c r="E3" s="28"/>
      <c r="F3" s="28"/>
      <c r="G3" s="188"/>
      <c r="H3" s="25"/>
      <c r="I3" s="198"/>
      <c r="J3" s="25"/>
      <c r="K3" s="198"/>
      <c r="L3" s="25"/>
      <c r="M3" s="198"/>
      <c r="N3" s="25"/>
      <c r="O3" s="200"/>
      <c r="P3" s="88"/>
      <c r="Q3" s="89"/>
      <c r="R3" s="26"/>
      <c r="S3" s="26"/>
      <c r="T3" s="26"/>
      <c r="U3" s="26"/>
      <c r="V3" s="26"/>
      <c r="W3" s="200"/>
      <c r="X3" s="26"/>
      <c r="Y3" s="200"/>
      <c r="Z3" s="26"/>
      <c r="AA3" s="200"/>
      <c r="AB3" s="26"/>
      <c r="AC3" s="200"/>
      <c r="AD3" s="26"/>
      <c r="AE3" s="200"/>
      <c r="AF3" s="96"/>
      <c r="AG3" s="96"/>
      <c r="AH3" s="26"/>
      <c r="AI3" s="26"/>
      <c r="AJ3" s="26"/>
      <c r="AK3" s="26"/>
      <c r="AL3" s="26"/>
      <c r="AM3" s="200"/>
      <c r="AN3" s="26"/>
      <c r="AO3" s="200"/>
      <c r="AP3" s="26"/>
      <c r="AQ3" s="200"/>
      <c r="AR3" s="26"/>
      <c r="AS3" s="198"/>
      <c r="AT3" s="26"/>
      <c r="AU3" s="198"/>
      <c r="AV3" s="98"/>
      <c r="AW3" s="98"/>
      <c r="AX3" s="25"/>
      <c r="AY3" s="25"/>
      <c r="AZ3" s="25"/>
      <c r="BA3" s="25"/>
      <c r="BB3" s="25"/>
      <c r="BC3" s="25"/>
      <c r="BD3" s="25"/>
      <c r="BE3" s="25"/>
      <c r="BF3" s="25"/>
      <c r="BG3" s="25"/>
      <c r="BH3" s="25"/>
      <c r="BI3" s="25"/>
      <c r="BJ3" s="25"/>
      <c r="BK3" s="25"/>
      <c r="BL3" s="25"/>
      <c r="BM3" s="25"/>
    </row>
    <row r="4" spans="1:65" s="16" customFormat="1" ht="15" customHeight="1" x14ac:dyDescent="0.25">
      <c r="A4" s="80"/>
      <c r="C4" s="76"/>
      <c r="D4" s="76"/>
      <c r="E4" s="76"/>
      <c r="F4" s="76"/>
      <c r="G4" s="189"/>
      <c r="H4" s="76"/>
      <c r="I4" s="189"/>
      <c r="J4" s="76"/>
      <c r="K4" s="189"/>
      <c r="L4" s="76"/>
      <c r="M4" s="189"/>
      <c r="N4" s="76"/>
      <c r="O4" s="189"/>
      <c r="P4" s="80"/>
      <c r="Q4" s="80"/>
      <c r="R4" s="76"/>
      <c r="S4" s="76"/>
      <c r="T4" s="76"/>
      <c r="U4" s="76"/>
      <c r="V4" s="76"/>
      <c r="W4" s="189"/>
      <c r="X4" s="76"/>
      <c r="Y4" s="189"/>
      <c r="Z4" s="76"/>
      <c r="AA4" s="189"/>
      <c r="AB4" s="76"/>
      <c r="AC4" s="189"/>
      <c r="AD4" s="76"/>
      <c r="AE4" s="189"/>
      <c r="AF4" s="80"/>
      <c r="AG4" s="80"/>
      <c r="AH4" s="76"/>
      <c r="AI4" s="76"/>
      <c r="AJ4" s="76"/>
      <c r="AK4" s="76"/>
      <c r="AL4" s="76"/>
      <c r="AM4" s="189"/>
      <c r="AN4" s="76"/>
      <c r="AO4" s="189"/>
      <c r="AP4" s="76"/>
      <c r="AQ4" s="189"/>
      <c r="AR4" s="76"/>
      <c r="AS4" s="189"/>
      <c r="AT4" s="76"/>
      <c r="AU4" s="189"/>
      <c r="AV4" s="80"/>
      <c r="AW4" s="80"/>
      <c r="AX4" s="76"/>
      <c r="AY4" s="76"/>
      <c r="AZ4" s="76"/>
      <c r="BA4" s="76"/>
      <c r="BB4" s="76"/>
      <c r="BC4" s="76"/>
      <c r="BD4" s="76"/>
      <c r="BE4" s="76"/>
      <c r="BF4" s="76"/>
      <c r="BG4" s="76"/>
      <c r="BH4" s="76"/>
      <c r="BI4" s="76"/>
      <c r="BJ4" s="76"/>
      <c r="BK4" s="76"/>
    </row>
    <row r="5" spans="1:65" s="16" customFormat="1" ht="15" customHeight="1" x14ac:dyDescent="0.25">
      <c r="A5" s="81"/>
      <c r="G5" s="190"/>
      <c r="I5" s="190"/>
      <c r="K5" s="190"/>
      <c r="M5" s="190"/>
      <c r="O5" s="190"/>
      <c r="P5" s="81"/>
      <c r="Q5" s="81"/>
      <c r="W5" s="190"/>
      <c r="Y5" s="190"/>
      <c r="AA5" s="190"/>
      <c r="AC5" s="190"/>
      <c r="AE5" s="190"/>
      <c r="AF5" s="81"/>
      <c r="AG5" s="81"/>
      <c r="AM5" s="190"/>
      <c r="AO5" s="205"/>
      <c r="AP5" s="15"/>
      <c r="AQ5" s="205"/>
      <c r="AR5" s="15"/>
      <c r="AS5" s="205"/>
      <c r="AT5" s="15"/>
      <c r="AU5" s="205"/>
      <c r="AV5" s="99"/>
      <c r="AW5" s="99"/>
      <c r="AX5" s="15"/>
      <c r="AY5" s="15"/>
      <c r="AZ5" s="15"/>
      <c r="BA5" s="15"/>
      <c r="BB5" s="15"/>
      <c r="BC5" s="15"/>
      <c r="BD5" s="15"/>
      <c r="BE5" s="15"/>
      <c r="BF5" s="15"/>
      <c r="BG5" s="15"/>
      <c r="BH5" s="15"/>
      <c r="BI5" s="15"/>
      <c r="BJ5" s="15"/>
      <c r="BK5" s="15"/>
    </row>
    <row r="6" spans="1:65" s="85" customFormat="1" ht="30" customHeight="1" x14ac:dyDescent="0.25">
      <c r="A6" s="84"/>
      <c r="B6" s="100"/>
      <c r="C6" s="282" t="s">
        <v>134</v>
      </c>
      <c r="D6" s="282"/>
      <c r="E6" s="282"/>
      <c r="F6" s="282"/>
      <c r="G6" s="282"/>
      <c r="H6" s="282"/>
      <c r="I6" s="282"/>
      <c r="J6" s="282"/>
      <c r="K6" s="282"/>
      <c r="L6" s="282"/>
      <c r="M6" s="282"/>
      <c r="N6" s="282"/>
      <c r="O6" s="282"/>
      <c r="P6" s="282"/>
      <c r="Q6" s="282" t="s">
        <v>135</v>
      </c>
      <c r="R6" s="282"/>
      <c r="S6" s="282"/>
      <c r="T6" s="282"/>
      <c r="U6" s="282"/>
      <c r="V6" s="282"/>
      <c r="W6" s="282"/>
      <c r="X6" s="282"/>
      <c r="Y6" s="282"/>
      <c r="Z6" s="282"/>
      <c r="AA6" s="282"/>
      <c r="AB6" s="282"/>
      <c r="AC6" s="282"/>
      <c r="AD6" s="282"/>
      <c r="AE6" s="282"/>
      <c r="AF6" s="282"/>
      <c r="AG6" s="282" t="s">
        <v>136</v>
      </c>
      <c r="AH6" s="282"/>
      <c r="AI6" s="282"/>
      <c r="AJ6" s="282"/>
      <c r="AK6" s="282"/>
      <c r="AL6" s="282"/>
      <c r="AM6" s="282"/>
      <c r="AN6" s="282"/>
      <c r="AO6" s="282"/>
      <c r="AP6" s="282"/>
      <c r="AQ6" s="282"/>
      <c r="AR6" s="282"/>
      <c r="AS6" s="282"/>
      <c r="AT6" s="282"/>
      <c r="AU6" s="282"/>
      <c r="AV6" s="282"/>
      <c r="AW6" s="282" t="s">
        <v>137</v>
      </c>
      <c r="AX6" s="282"/>
      <c r="AY6" s="282"/>
      <c r="AZ6" s="282"/>
      <c r="BA6" s="282"/>
      <c r="BB6" s="282"/>
      <c r="BC6" s="282"/>
      <c r="BD6" s="282"/>
      <c r="BE6" s="282"/>
      <c r="BF6" s="282"/>
      <c r="BG6" s="282"/>
      <c r="BH6" s="282"/>
      <c r="BI6" s="282"/>
      <c r="BJ6" s="282"/>
      <c r="BK6" s="282"/>
      <c r="BL6" s="282"/>
    </row>
    <row r="7" spans="1:65" ht="15" customHeight="1" x14ac:dyDescent="0.25">
      <c r="A7" s="82">
        <f>IF(B7&gt;16,"9 - 16",B7)</f>
        <v>16</v>
      </c>
      <c r="B7" s="82">
        <f>Setup!C7</f>
        <v>16</v>
      </c>
    </row>
    <row r="8" spans="1:65" ht="15" customHeight="1" x14ac:dyDescent="0.25">
      <c r="A8" s="82" t="str">
        <f ca="1">IF(OR(A9="Bye",A10="Bye"),"Bye","")</f>
        <v/>
      </c>
      <c r="B8" s="15"/>
      <c r="C8" s="11"/>
      <c r="D8" s="1"/>
      <c r="E8" s="6"/>
      <c r="F8" s="6"/>
      <c r="G8" s="192"/>
      <c r="H8" s="6"/>
      <c r="I8" s="192"/>
      <c r="J8" s="6"/>
      <c r="K8" s="192"/>
      <c r="L8" s="6"/>
      <c r="M8" s="192"/>
      <c r="N8" s="6"/>
      <c r="O8" s="192"/>
    </row>
    <row r="9" spans="1:65" ht="15" customHeight="1" thickBot="1" x14ac:dyDescent="0.3">
      <c r="A9" s="82">
        <f ca="1">dummy1!S9</f>
        <v>1</v>
      </c>
      <c r="B9" s="77"/>
      <c r="C9" s="10" t="str">
        <f ca="1">IF(D9="Bye","","("&amp;A9&amp;")")</f>
        <v>(1)</v>
      </c>
      <c r="D9" s="1" t="str">
        <f ca="1">IFERROR(VLOOKUP(A9,dummy1!$K$45:$L$300,2,FALSE),"")</f>
        <v>Player 1</v>
      </c>
      <c r="E9" s="1"/>
      <c r="F9" s="12"/>
      <c r="G9" s="193"/>
      <c r="H9" s="12"/>
      <c r="I9" s="193"/>
      <c r="J9" s="12"/>
      <c r="K9" s="193"/>
      <c r="L9" s="12"/>
      <c r="M9" s="193"/>
      <c r="N9" s="12"/>
      <c r="O9" s="201"/>
      <c r="P9" s="83">
        <f ca="1">IF(A10="Bye",$A$11,IF(F9&gt;F10,1,0)+IF(H9&gt;H10,1,0)+IF(J9&gt;J10,1,0)+IF(L9&gt;L10,1,0)+IF(N9&gt;N10,1,0))</f>
        <v>0</v>
      </c>
    </row>
    <row r="10" spans="1:65" ht="15" customHeight="1" x14ac:dyDescent="0.25">
      <c r="A10" s="82">
        <f ca="1">dummy1!T9</f>
        <v>16</v>
      </c>
      <c r="B10" s="77"/>
      <c r="C10" s="10" t="str">
        <f ca="1">IF(D10="Bye","","("&amp;A10&amp;")")</f>
        <v>(16)</v>
      </c>
      <c r="D10" s="7" t="str">
        <f ca="1">IFERROR(VLOOKUP(A10,dummy1!$K$45:$L$300,2,FALSE),"Bye")</f>
        <v>Player 16</v>
      </c>
      <c r="E10" s="7"/>
      <c r="F10" s="13"/>
      <c r="G10" s="194"/>
      <c r="H10" s="13"/>
      <c r="I10" s="194"/>
      <c r="J10" s="13"/>
      <c r="K10" s="194"/>
      <c r="L10" s="13"/>
      <c r="M10" s="194"/>
      <c r="N10" s="13"/>
      <c r="O10" s="202"/>
      <c r="P10" s="90">
        <f ca="1">IF(A9="Bye",$A$11,IF(F9&lt;F10,1,0)+IF(H9&lt;H10,1,0)+IF(J9&lt;J10,1,0)+IF(L9&lt;L10,1,0)+IF(N9&lt;N10,1,0))</f>
        <v>0</v>
      </c>
    </row>
    <row r="11" spans="1:65" ht="15" customHeight="1" x14ac:dyDescent="0.25">
      <c r="A11" s="82">
        <v>2</v>
      </c>
      <c r="B11" s="77"/>
      <c r="C11" s="11"/>
      <c r="D11" s="1"/>
      <c r="E11" s="1"/>
      <c r="F11" s="6"/>
      <c r="G11" s="192"/>
      <c r="H11" s="6"/>
      <c r="I11" s="192"/>
      <c r="J11" s="6"/>
      <c r="K11" s="192"/>
      <c r="L11" s="6"/>
      <c r="M11" s="192"/>
      <c r="N11" s="6"/>
      <c r="O11" s="192"/>
      <c r="P11" s="91"/>
      <c r="X11" s="4"/>
      <c r="Z11" s="4"/>
    </row>
    <row r="12" spans="1:65" ht="15" customHeight="1" x14ac:dyDescent="0.25">
      <c r="A12" s="153">
        <v>0</v>
      </c>
      <c r="B12" s="15"/>
      <c r="C12" s="79">
        <f ca="1">IF(A9&lt;&gt;"Bye",IF(A10&lt;&gt;"Bye",A12+1,A12),A12)</f>
        <v>1</v>
      </c>
      <c r="D12" s="105">
        <f ca="1">VLOOKUP(C12,dummy1!$O$9:$R$72,2,FALSE)</f>
        <v>42040</v>
      </c>
      <c r="E12" s="106">
        <f ca="1">VLOOKUP(C12,dummy1!$O$9:$R$72,3,FALSE)</f>
        <v>0.625</v>
      </c>
      <c r="F12" s="284" t="str">
        <f ca="1">VLOOKUP(C12,dummy1!$O$9:$R$72,4,FALSE)</f>
        <v>Court 1</v>
      </c>
      <c r="G12" s="284"/>
      <c r="H12" s="284"/>
      <c r="I12" s="284"/>
      <c r="J12" s="284"/>
      <c r="K12" s="284"/>
      <c r="L12" s="284"/>
      <c r="M12" s="284"/>
      <c r="N12" s="284"/>
      <c r="O12" s="192"/>
      <c r="P12" s="91"/>
      <c r="X12" s="4"/>
      <c r="Z12" s="4"/>
    </row>
    <row r="13" spans="1:65" ht="15" customHeight="1" x14ac:dyDescent="0.25">
      <c r="B13" s="77"/>
      <c r="C13" s="11"/>
      <c r="D13" s="1"/>
      <c r="E13" s="1"/>
      <c r="F13" s="6"/>
      <c r="G13" s="192"/>
      <c r="H13" s="6"/>
      <c r="I13" s="192"/>
      <c r="J13" s="6"/>
      <c r="K13" s="192"/>
      <c r="L13" s="6"/>
      <c r="M13" s="192"/>
      <c r="N13" s="6"/>
      <c r="O13" s="192"/>
      <c r="P13" s="91"/>
      <c r="R13" s="15"/>
      <c r="S13" s="11"/>
      <c r="T13" s="1"/>
      <c r="U13" s="6"/>
      <c r="V13" s="6"/>
      <c r="W13" s="192"/>
      <c r="X13" s="6"/>
      <c r="Y13" s="192"/>
      <c r="Z13" s="6"/>
      <c r="AA13" s="192"/>
      <c r="AB13" s="6"/>
      <c r="AC13" s="192"/>
      <c r="AD13" s="6"/>
      <c r="AE13" s="192"/>
    </row>
    <row r="14" spans="1:65" ht="15" customHeight="1" thickBot="1" x14ac:dyDescent="0.3">
      <c r="B14" s="231"/>
      <c r="C14" s="3"/>
      <c r="F14" s="4"/>
      <c r="H14" s="4"/>
      <c r="J14" s="4"/>
      <c r="L14" s="4"/>
      <c r="N14" s="4"/>
      <c r="P14" s="91"/>
      <c r="Q14" s="92"/>
      <c r="R14" s="78"/>
      <c r="S14" s="14" t="str">
        <f ca="1">IF(P9=$A$11,C9,IF(P10=$A$11,C10,""))</f>
        <v/>
      </c>
      <c r="T14" s="1" t="str">
        <f ca="1">IF(P9=$A$11,D9,IF(P10=$A$11,D10,"Winner Match "&amp;C12))</f>
        <v>Winner Match 1</v>
      </c>
      <c r="U14" s="1"/>
      <c r="V14" s="12"/>
      <c r="W14" s="193"/>
      <c r="X14" s="12"/>
      <c r="Y14" s="193"/>
      <c r="Z14" s="12"/>
      <c r="AA14" s="193"/>
      <c r="AB14" s="12"/>
      <c r="AC14" s="193"/>
      <c r="AD14" s="12"/>
      <c r="AE14" s="201"/>
      <c r="AF14" s="83">
        <f>IF(V14&gt;V15,1,0)+IF(X14&gt;X15,1,0)+IF(Z14&gt;Z15,1,0)+IF(AB14&gt;AB15,1,0)+IF(AD14&gt;AD15,1,0)</f>
        <v>0</v>
      </c>
    </row>
    <row r="15" spans="1:65" ht="15" customHeight="1" x14ac:dyDescent="0.25">
      <c r="B15" s="231"/>
      <c r="C15" s="3"/>
      <c r="P15" s="91"/>
      <c r="R15" s="15"/>
      <c r="S15" s="10" t="str">
        <f ca="1">IF(P19=$A$11,C19,IF(P20=$A$11,C20,""))</f>
        <v/>
      </c>
      <c r="T15" s="7" t="str">
        <f ca="1">IF(P19=$A$11,D19,IF(P20=$A$11,D20,"Winner Match "&amp;C22))</f>
        <v>Winner Match 2</v>
      </c>
      <c r="U15" s="7"/>
      <c r="V15" s="13"/>
      <c r="W15" s="194"/>
      <c r="X15" s="13"/>
      <c r="Y15" s="194"/>
      <c r="Z15" s="13"/>
      <c r="AA15" s="194"/>
      <c r="AB15" s="13"/>
      <c r="AC15" s="194"/>
      <c r="AD15" s="13"/>
      <c r="AE15" s="202"/>
      <c r="AF15" s="94">
        <f>IF(V14&lt;V15,1,0)+IF(X14&lt;X15,1,0)+IF(Z14&lt;Z15,1,0)+IF(AB14&lt;AB15,1,0)+IF(AD14&lt;AD15,1,0)</f>
        <v>0</v>
      </c>
      <c r="AG15" s="93"/>
    </row>
    <row r="16" spans="1:65" ht="15" customHeight="1" x14ac:dyDescent="0.25">
      <c r="B16" s="231"/>
      <c r="C16" s="3"/>
      <c r="P16" s="91"/>
      <c r="R16" s="15"/>
      <c r="S16" s="11"/>
      <c r="T16" s="1"/>
      <c r="U16" s="1"/>
      <c r="V16" s="6"/>
      <c r="W16" s="192"/>
      <c r="X16" s="6"/>
      <c r="Y16" s="192"/>
      <c r="Z16" s="6"/>
      <c r="AA16" s="192"/>
      <c r="AB16" s="6"/>
      <c r="AC16" s="192"/>
      <c r="AD16" s="6"/>
      <c r="AE16" s="192"/>
      <c r="AG16" s="93"/>
    </row>
    <row r="17" spans="1:64" ht="15" customHeight="1" x14ac:dyDescent="0.25">
      <c r="B17" s="231"/>
      <c r="C17" s="3"/>
      <c r="P17" s="91"/>
      <c r="R17" s="15"/>
      <c r="S17" s="107">
        <f ca="1">C82+1</f>
        <v>9</v>
      </c>
      <c r="T17" s="108">
        <f ca="1">VLOOKUP(S17,dummy1!$O$9:$R$72,2,FALSE)</f>
        <v>42040</v>
      </c>
      <c r="U17" s="109">
        <f ca="1">VLOOKUP(S17,dummy1!$O$9:$R$72,3,FALSE)</f>
        <v>0.625</v>
      </c>
      <c r="V17" s="287" t="str">
        <f ca="1">VLOOKUP(S17,dummy1!$O$9:$R$72,4,FALSE)</f>
        <v>Court 9</v>
      </c>
      <c r="W17" s="287"/>
      <c r="X17" s="287"/>
      <c r="Y17" s="287"/>
      <c r="Z17" s="287"/>
      <c r="AA17" s="287"/>
      <c r="AB17" s="287"/>
      <c r="AC17" s="287"/>
      <c r="AD17" s="287"/>
      <c r="AE17" s="192"/>
      <c r="AG17" s="93"/>
    </row>
    <row r="18" spans="1:64" ht="15" customHeight="1" x14ac:dyDescent="0.25">
      <c r="A18" s="82" t="str">
        <f ca="1">IF(OR(A19="Bye",A20="Bye"),"Bye","")</f>
        <v/>
      </c>
      <c r="B18" s="15"/>
      <c r="C18" s="11"/>
      <c r="D18" s="1"/>
      <c r="E18" s="6"/>
      <c r="F18" s="6"/>
      <c r="G18" s="192"/>
      <c r="H18" s="6"/>
      <c r="I18" s="192"/>
      <c r="J18" s="6"/>
      <c r="K18" s="192"/>
      <c r="L18" s="6"/>
      <c r="M18" s="192"/>
      <c r="N18" s="6"/>
      <c r="O18" s="192"/>
      <c r="Q18" s="93"/>
      <c r="R18" s="15"/>
      <c r="S18" s="11"/>
      <c r="T18" s="1"/>
      <c r="U18" s="1"/>
      <c r="V18" s="6"/>
      <c r="W18" s="192"/>
      <c r="X18" s="6"/>
      <c r="Y18" s="192"/>
      <c r="Z18" s="6"/>
      <c r="AA18" s="192"/>
      <c r="AB18" s="6"/>
      <c r="AC18" s="192"/>
      <c r="AD18" s="6"/>
      <c r="AE18" s="192"/>
      <c r="AG18" s="93"/>
    </row>
    <row r="19" spans="1:64" ht="15" customHeight="1" thickBot="1" x14ac:dyDescent="0.3">
      <c r="A19" s="82">
        <f ca="1">dummy1!S10</f>
        <v>8</v>
      </c>
      <c r="B19" s="77"/>
      <c r="C19" s="10" t="str">
        <f ca="1">IF(D19="Bye","","("&amp;A19&amp;")")</f>
        <v>(8)</v>
      </c>
      <c r="D19" s="1" t="str">
        <f ca="1">IFERROR(VLOOKUP(A19,dummy1!$K$45:$L$300,2,FALSE),"")</f>
        <v>Player 8</v>
      </c>
      <c r="E19" s="1"/>
      <c r="F19" s="12"/>
      <c r="G19" s="193"/>
      <c r="H19" s="12"/>
      <c r="I19" s="193"/>
      <c r="J19" s="12"/>
      <c r="K19" s="193"/>
      <c r="L19" s="12"/>
      <c r="M19" s="193"/>
      <c r="N19" s="12"/>
      <c r="O19" s="201"/>
      <c r="P19" s="83">
        <f ca="1">IF(A20="Bye",$A$11,IF(F19&gt;F20,1,0)+IF(H19&gt;H20,1,0)+IF(J19&gt;J20,1,0)+IF(L19&gt;L20,1,0)+IF(N19&gt;N20,1,0))</f>
        <v>0</v>
      </c>
      <c r="Q19" s="93"/>
      <c r="R19" s="16"/>
      <c r="AG19" s="93"/>
    </row>
    <row r="20" spans="1:64" ht="15" customHeight="1" x14ac:dyDescent="0.25">
      <c r="A20" s="82">
        <f ca="1">dummy1!T10</f>
        <v>9</v>
      </c>
      <c r="B20" s="77"/>
      <c r="C20" s="10" t="str">
        <f ca="1">IF(D20="Bye","","("&amp;A20&amp;")")</f>
        <v>(9)</v>
      </c>
      <c r="D20" s="7" t="str">
        <f ca="1">IFERROR(VLOOKUP(A20,dummy1!$K$45:$L$300,2,FALSE),"Bye")</f>
        <v>Player 9</v>
      </c>
      <c r="E20" s="7"/>
      <c r="F20" s="13"/>
      <c r="G20" s="194"/>
      <c r="H20" s="13"/>
      <c r="I20" s="194"/>
      <c r="J20" s="13"/>
      <c r="K20" s="194"/>
      <c r="L20" s="13"/>
      <c r="M20" s="194"/>
      <c r="N20" s="13"/>
      <c r="O20" s="202"/>
      <c r="P20" s="94">
        <f ca="1">IF(A19="Bye",$A$11,IF(F19&lt;F20,1,0)+IF(H19&lt;H20,1,0)+IF(J19&lt;J20,1,0)+IF(L19&lt;L20,1,0)+IF(N19&lt;N20,1,0))</f>
        <v>0</v>
      </c>
      <c r="Q20" s="83"/>
      <c r="R20" s="15"/>
      <c r="AG20" s="93"/>
    </row>
    <row r="21" spans="1:64" ht="15" customHeight="1" x14ac:dyDescent="0.25">
      <c r="B21" s="77"/>
      <c r="C21" s="11"/>
      <c r="D21" s="1"/>
      <c r="E21" s="1"/>
      <c r="F21" s="6"/>
      <c r="G21" s="192"/>
      <c r="H21" s="6"/>
      <c r="I21" s="192"/>
      <c r="J21" s="6"/>
      <c r="K21" s="192"/>
      <c r="L21" s="6"/>
      <c r="M21" s="192"/>
      <c r="N21" s="6"/>
      <c r="O21" s="192"/>
      <c r="P21" s="83"/>
      <c r="Q21" s="83"/>
      <c r="R21" s="15"/>
      <c r="AG21" s="93"/>
    </row>
    <row r="22" spans="1:64" ht="15" customHeight="1" x14ac:dyDescent="0.25">
      <c r="B22" s="15"/>
      <c r="C22" s="79">
        <f ca="1">IF(A19&lt;&gt;"Bye",IF(A20&lt;&gt;"Bye",C12+1,C12),C12)</f>
        <v>2</v>
      </c>
      <c r="D22" s="105">
        <f ca="1">VLOOKUP(C22,dummy1!$O$9:$R$72,2,FALSE)</f>
        <v>42040</v>
      </c>
      <c r="E22" s="106">
        <f ca="1">VLOOKUP(C22,dummy1!$O$9:$R$72,3,FALSE)</f>
        <v>0.625</v>
      </c>
      <c r="F22" s="284" t="str">
        <f ca="1">VLOOKUP(C22,dummy1!$O$9:$R$72,4,FALSE)</f>
        <v>Court 2</v>
      </c>
      <c r="G22" s="284"/>
      <c r="H22" s="284"/>
      <c r="I22" s="284"/>
      <c r="J22" s="284"/>
      <c r="K22" s="284"/>
      <c r="L22" s="284"/>
      <c r="M22" s="284"/>
      <c r="N22" s="284"/>
      <c r="O22" s="192"/>
      <c r="P22" s="83"/>
      <c r="Q22" s="83"/>
      <c r="R22" s="15"/>
      <c r="AG22" s="93"/>
    </row>
    <row r="23" spans="1:64" ht="15" customHeight="1" x14ac:dyDescent="0.25">
      <c r="B23" s="77"/>
      <c r="C23" s="11"/>
      <c r="D23" s="1"/>
      <c r="E23" s="1"/>
      <c r="F23" s="6"/>
      <c r="G23" s="192"/>
      <c r="H23" s="6"/>
      <c r="I23" s="192"/>
      <c r="J23" s="6"/>
      <c r="K23" s="192"/>
      <c r="L23" s="6"/>
      <c r="M23" s="192"/>
      <c r="N23" s="6"/>
      <c r="O23" s="192"/>
      <c r="P23" s="83"/>
      <c r="Q23" s="83"/>
      <c r="R23" s="15"/>
      <c r="AG23" s="93"/>
    </row>
    <row r="24" spans="1:64" ht="15" customHeight="1" x14ac:dyDescent="0.25">
      <c r="B24" s="231"/>
      <c r="C24" s="3"/>
      <c r="F24" s="4"/>
      <c r="H24" s="4"/>
      <c r="J24" s="4"/>
      <c r="L24" s="4"/>
      <c r="N24" s="4"/>
      <c r="P24" s="83"/>
      <c r="Q24" s="83"/>
      <c r="R24" s="15"/>
      <c r="AG24" s="93"/>
      <c r="AH24" s="15"/>
      <c r="AI24" s="11"/>
      <c r="AJ24" s="1"/>
      <c r="AK24" s="6"/>
      <c r="AL24" s="6"/>
      <c r="AM24" s="192"/>
      <c r="AN24" s="6"/>
      <c r="AP24" s="6"/>
      <c r="AR24" s="6"/>
      <c r="AT24" s="6"/>
      <c r="AV24" s="82"/>
    </row>
    <row r="25" spans="1:64" ht="15" customHeight="1" thickBot="1" x14ac:dyDescent="0.3">
      <c r="B25" s="16"/>
      <c r="R25" s="16"/>
      <c r="AG25" s="92"/>
      <c r="AH25" s="229"/>
      <c r="AI25" s="14" t="str">
        <f>IF(AF14=$A$11,S14,IF(AF15=$A$11,S15,""))</f>
        <v/>
      </c>
      <c r="AJ25" s="1" t="str">
        <f ca="1">IF(AF14=$A$11,T14,IF(AF15=$A$11,T15,"Winner Match "&amp;S17))</f>
        <v>Winner Match 9</v>
      </c>
      <c r="AK25" s="1"/>
      <c r="AL25" s="12"/>
      <c r="AM25" s="193"/>
      <c r="AN25" s="12"/>
      <c r="AO25" s="193"/>
      <c r="AP25" s="12"/>
      <c r="AQ25" s="193"/>
      <c r="AR25" s="12"/>
      <c r="AS25" s="193"/>
      <c r="AT25" s="12"/>
      <c r="AU25" s="201"/>
      <c r="AV25" s="83">
        <f>IF(AL25&gt;AL26,1,0)+IF(AN25&gt;AN26,1,0)+IF(AP25&gt;AP26,1,0)+IF(AR25&gt;AR26,1,0)+IF(AT25&gt;AT26,1,0)</f>
        <v>0</v>
      </c>
    </row>
    <row r="26" spans="1:64" ht="15" customHeight="1" x14ac:dyDescent="0.25">
      <c r="B26" s="16"/>
      <c r="R26" s="16"/>
      <c r="AG26" s="93"/>
      <c r="AH26" s="77"/>
      <c r="AI26" s="10" t="str">
        <f>IF(AF34=$A$11,S34,IF(AF35=$A$11,S35,""))</f>
        <v/>
      </c>
      <c r="AJ26" s="7" t="str">
        <f ca="1">IF(AF34=$A$11,T34,IF(AF35=$A$11,T35,"Winner Match "&amp;S37))</f>
        <v>Winner Match 10</v>
      </c>
      <c r="AK26" s="7"/>
      <c r="AL26" s="13"/>
      <c r="AM26" s="194"/>
      <c r="AN26" s="13"/>
      <c r="AO26" s="194"/>
      <c r="AP26" s="13"/>
      <c r="AQ26" s="194"/>
      <c r="AR26" s="13"/>
      <c r="AS26" s="194"/>
      <c r="AT26" s="13"/>
      <c r="AU26" s="202"/>
      <c r="AV26" s="94">
        <f>IF(AL25&lt;AL26,1,0)+IF(AN25&lt;AN26,1,0)+IF(AP25&lt;AP26,1,0)+IF(AR25&lt;AR26,1,0)+IF(AT25&lt;AT26,1,0)</f>
        <v>0</v>
      </c>
      <c r="AW26" s="93"/>
      <c r="BB26" s="2"/>
      <c r="BC26" s="191"/>
      <c r="BD26" s="2"/>
      <c r="BE26" s="192"/>
      <c r="BG26" s="192"/>
      <c r="BI26" s="192"/>
      <c r="BK26" s="192"/>
      <c r="BL26" s="83"/>
    </row>
    <row r="27" spans="1:64" ht="15" customHeight="1" x14ac:dyDescent="0.25">
      <c r="B27" s="16"/>
      <c r="R27" s="16"/>
      <c r="AG27" s="93"/>
      <c r="AH27" s="77"/>
      <c r="AI27" s="11"/>
      <c r="AJ27" s="1"/>
      <c r="AK27" s="1"/>
      <c r="AL27" s="6"/>
      <c r="AM27" s="192"/>
      <c r="AN27" s="6"/>
      <c r="AP27" s="6"/>
      <c r="AR27" s="6"/>
      <c r="AT27" s="6"/>
      <c r="AV27" s="82"/>
      <c r="AW27" s="93"/>
      <c r="BB27" s="2"/>
      <c r="BC27" s="191"/>
      <c r="BD27" s="2"/>
      <c r="BE27" s="192"/>
      <c r="BG27" s="192"/>
      <c r="BI27" s="192"/>
      <c r="BK27" s="192"/>
      <c r="BL27" s="83"/>
    </row>
    <row r="28" spans="1:64" ht="15" customHeight="1" x14ac:dyDescent="0.25">
      <c r="A28" s="82" t="str">
        <f ca="1">IF(OR(A29="Bye",A30="Bye"),"Bye","")</f>
        <v/>
      </c>
      <c r="B28" s="15"/>
      <c r="C28" s="11"/>
      <c r="D28" s="1"/>
      <c r="E28" s="6"/>
      <c r="F28" s="6"/>
      <c r="G28" s="192"/>
      <c r="H28" s="6"/>
      <c r="I28" s="192"/>
      <c r="J28" s="6"/>
      <c r="K28" s="192"/>
      <c r="L28" s="6"/>
      <c r="M28" s="192"/>
      <c r="N28" s="6"/>
      <c r="O28" s="192"/>
      <c r="R28" s="16"/>
      <c r="AG28" s="93"/>
      <c r="AH28" s="15"/>
      <c r="AI28" s="112">
        <f ca="1">S77+1</f>
        <v>13</v>
      </c>
      <c r="AJ28" s="110">
        <f ca="1">VLOOKUP(AI28,dummy1!$O$9:$R$72,2,FALSE)</f>
        <v>42040</v>
      </c>
      <c r="AK28" s="111">
        <f ca="1">VLOOKUP(AI28,dummy1!$O$9:$R$72,3,FALSE)</f>
        <v>0.625</v>
      </c>
      <c r="AL28" s="286" t="str">
        <f ca="1">VLOOKUP(AI28,dummy1!$O$9:$R$72,4,FALSE)</f>
        <v>Court 13</v>
      </c>
      <c r="AM28" s="286"/>
      <c r="AN28" s="286"/>
      <c r="AO28" s="286"/>
      <c r="AP28" s="286"/>
      <c r="AQ28" s="286"/>
      <c r="AR28" s="286"/>
      <c r="AS28" s="286"/>
      <c r="AT28" s="286"/>
      <c r="AV28" s="82"/>
      <c r="AW28" s="93"/>
      <c r="AX28" s="2"/>
      <c r="AY28" s="2"/>
      <c r="AZ28" s="2"/>
      <c r="BA28" s="2"/>
      <c r="BB28" s="2"/>
      <c r="BC28" s="191"/>
      <c r="BD28" s="2"/>
      <c r="BE28" s="192"/>
      <c r="BG28" s="192"/>
      <c r="BI28" s="192"/>
      <c r="BK28" s="192"/>
      <c r="BL28" s="83"/>
    </row>
    <row r="29" spans="1:64" ht="15" customHeight="1" thickBot="1" x14ac:dyDescent="0.3">
      <c r="A29" s="82">
        <f ca="1">dummy1!S11</f>
        <v>4</v>
      </c>
      <c r="B29" s="77"/>
      <c r="C29" s="10" t="str">
        <f ca="1">IF(D29="Bye","","("&amp;A29&amp;")")</f>
        <v>(4)</v>
      </c>
      <c r="D29" s="1" t="str">
        <f ca="1">IFERROR(VLOOKUP(A29,dummy1!$K$45:$L$300,2,FALSE),"")</f>
        <v>Player 4</v>
      </c>
      <c r="E29" s="1"/>
      <c r="F29" s="12"/>
      <c r="G29" s="193"/>
      <c r="H29" s="12"/>
      <c r="I29" s="193"/>
      <c r="J29" s="12"/>
      <c r="K29" s="193"/>
      <c r="L29" s="12"/>
      <c r="M29" s="193"/>
      <c r="N29" s="12"/>
      <c r="O29" s="201"/>
      <c r="P29" s="83">
        <f ca="1">IF(A30="Bye",$A$11,IF(F29&gt;F30,1,0)+IF(H29&gt;H30,1,0)+IF(J29&gt;J30,1,0)+IF(L29&gt;L30,1,0)+IF(N29&gt;N30,1,0))</f>
        <v>0</v>
      </c>
      <c r="R29" s="16"/>
      <c r="AG29" s="93"/>
      <c r="AH29" s="77"/>
      <c r="AI29" s="11"/>
      <c r="AJ29" s="1"/>
      <c r="AK29" s="1"/>
      <c r="AL29" s="6"/>
      <c r="AM29" s="192"/>
      <c r="AN29" s="6"/>
      <c r="AP29" s="6"/>
      <c r="AR29" s="6"/>
      <c r="AT29" s="6"/>
      <c r="AV29" s="82"/>
      <c r="AW29" s="93"/>
      <c r="AX29" s="2"/>
      <c r="AY29" s="2"/>
      <c r="AZ29" s="2"/>
      <c r="BA29" s="2"/>
      <c r="BB29" s="2"/>
      <c r="BC29" s="191"/>
      <c r="BD29" s="2"/>
      <c r="BE29" s="192"/>
      <c r="BG29" s="192"/>
      <c r="BI29" s="192"/>
      <c r="BK29" s="192"/>
      <c r="BL29" s="83"/>
    </row>
    <row r="30" spans="1:64" ht="15" customHeight="1" x14ac:dyDescent="0.25">
      <c r="A30" s="82">
        <f ca="1">dummy1!T11</f>
        <v>13</v>
      </c>
      <c r="B30" s="77"/>
      <c r="C30" s="10" t="str">
        <f ca="1">IF(D30="Bye","","("&amp;A30&amp;")")</f>
        <v>(13)</v>
      </c>
      <c r="D30" s="7" t="str">
        <f ca="1">IFERROR(VLOOKUP(A30,dummy1!$K$45:$L$300,2,FALSE),"Bye")</f>
        <v>Player 13</v>
      </c>
      <c r="E30" s="7"/>
      <c r="F30" s="13"/>
      <c r="G30" s="194"/>
      <c r="H30" s="13"/>
      <c r="I30" s="194"/>
      <c r="J30" s="13"/>
      <c r="K30" s="194"/>
      <c r="L30" s="13"/>
      <c r="M30" s="194"/>
      <c r="N30" s="13"/>
      <c r="O30" s="202"/>
      <c r="P30" s="90">
        <f ca="1">IF(A29="Bye",$A$11,IF(F29&lt;F30,1,0)+IF(H29&lt;H30,1,0)+IF(J29&lt;J30,1,0)+IF(L29&lt;L30,1,0)+IF(N29&lt;N30,1,0))</f>
        <v>0</v>
      </c>
      <c r="R30" s="16"/>
      <c r="AG30" s="93"/>
      <c r="AH30" s="16"/>
      <c r="AW30" s="93"/>
      <c r="AX30" s="2"/>
      <c r="AY30" s="2"/>
      <c r="AZ30" s="2"/>
      <c r="BA30" s="2"/>
      <c r="BB30" s="2"/>
      <c r="BC30" s="191"/>
      <c r="BD30" s="2"/>
      <c r="BE30" s="192"/>
      <c r="BG30" s="192"/>
      <c r="BI30" s="192"/>
      <c r="BK30" s="192"/>
      <c r="BL30" s="83"/>
    </row>
    <row r="31" spans="1:64" ht="15" customHeight="1" x14ac:dyDescent="0.25">
      <c r="B31" s="77"/>
      <c r="C31" s="11"/>
      <c r="D31" s="1"/>
      <c r="E31" s="1"/>
      <c r="F31" s="6"/>
      <c r="G31" s="192"/>
      <c r="H31" s="6"/>
      <c r="I31" s="192"/>
      <c r="J31" s="6"/>
      <c r="K31" s="192"/>
      <c r="L31" s="6"/>
      <c r="M31" s="192"/>
      <c r="N31" s="6"/>
      <c r="O31" s="192"/>
      <c r="P31" s="91"/>
      <c r="R31" s="16"/>
      <c r="X31" s="4"/>
      <c r="Z31" s="4"/>
      <c r="AG31" s="93"/>
      <c r="AH31" s="16"/>
      <c r="AW31" s="93"/>
      <c r="AX31" s="2"/>
      <c r="AY31" s="2"/>
      <c r="AZ31" s="2"/>
      <c r="BA31" s="2"/>
      <c r="BB31" s="2"/>
      <c r="BC31" s="191"/>
      <c r="BD31" s="2"/>
      <c r="BE31" s="192"/>
      <c r="BG31" s="192"/>
      <c r="BI31" s="192"/>
      <c r="BK31" s="192"/>
      <c r="BL31" s="83"/>
    </row>
    <row r="32" spans="1:64" ht="15" customHeight="1" x14ac:dyDescent="0.25">
      <c r="B32" s="15"/>
      <c r="C32" s="79">
        <f ca="1">IF(A29&lt;&gt;"Bye",IF(A30&lt;&gt;"Bye",C22+1,C22),C22)</f>
        <v>3</v>
      </c>
      <c r="D32" s="105">
        <f ca="1">VLOOKUP(C32,dummy1!$O$9:$R$72,2,FALSE)</f>
        <v>42040</v>
      </c>
      <c r="E32" s="106">
        <f ca="1">VLOOKUP(C32,dummy1!$O$9:$R$72,3,FALSE)</f>
        <v>0.625</v>
      </c>
      <c r="F32" s="284" t="str">
        <f ca="1">VLOOKUP(C32,dummy1!$O$9:$R$72,4,FALSE)</f>
        <v>Court 3</v>
      </c>
      <c r="G32" s="284"/>
      <c r="H32" s="284"/>
      <c r="I32" s="284"/>
      <c r="J32" s="284"/>
      <c r="K32" s="284"/>
      <c r="L32" s="284"/>
      <c r="M32" s="284"/>
      <c r="N32" s="284"/>
      <c r="O32" s="192"/>
      <c r="P32" s="91"/>
      <c r="R32" s="16"/>
      <c r="X32" s="4"/>
      <c r="Z32" s="4"/>
      <c r="AG32" s="93"/>
      <c r="AH32" s="16"/>
      <c r="AW32" s="93"/>
      <c r="AX32" s="2"/>
      <c r="AY32" s="2"/>
      <c r="AZ32" s="2"/>
      <c r="BA32" s="2"/>
      <c r="BB32" s="2"/>
      <c r="BC32" s="191"/>
      <c r="BD32" s="2"/>
      <c r="BE32" s="192"/>
      <c r="BG32" s="192"/>
      <c r="BI32" s="192"/>
      <c r="BK32" s="192"/>
      <c r="BL32" s="83"/>
    </row>
    <row r="33" spans="1:64" ht="15" customHeight="1" x14ac:dyDescent="0.25">
      <c r="B33" s="77"/>
      <c r="C33" s="11"/>
      <c r="D33" s="1"/>
      <c r="E33" s="1"/>
      <c r="F33" s="6"/>
      <c r="G33" s="192"/>
      <c r="H33" s="6"/>
      <c r="I33" s="192"/>
      <c r="J33" s="6"/>
      <c r="K33" s="192"/>
      <c r="L33" s="6"/>
      <c r="M33" s="192"/>
      <c r="N33" s="6"/>
      <c r="O33" s="192"/>
      <c r="P33" s="91"/>
      <c r="R33" s="15"/>
      <c r="S33" s="11"/>
      <c r="T33" s="1"/>
      <c r="U33" s="6"/>
      <c r="V33" s="6"/>
      <c r="W33" s="192"/>
      <c r="X33" s="6"/>
      <c r="Y33" s="192"/>
      <c r="Z33" s="6"/>
      <c r="AA33" s="192"/>
      <c r="AB33" s="6"/>
      <c r="AC33" s="192"/>
      <c r="AD33" s="6"/>
      <c r="AE33" s="192"/>
      <c r="AG33" s="93"/>
      <c r="AH33" s="16"/>
      <c r="AW33" s="93"/>
      <c r="AX33" s="2"/>
      <c r="AY33" s="2"/>
      <c r="AZ33" s="2"/>
      <c r="BA33" s="2"/>
      <c r="BB33" s="2"/>
      <c r="BC33" s="191"/>
      <c r="BD33" s="2"/>
      <c r="BE33" s="192"/>
      <c r="BG33" s="192"/>
      <c r="BI33" s="192"/>
      <c r="BK33" s="192"/>
      <c r="BL33" s="83"/>
    </row>
    <row r="34" spans="1:64" ht="15" customHeight="1" thickBot="1" x14ac:dyDescent="0.3">
      <c r="B34" s="231"/>
      <c r="C34" s="3"/>
      <c r="F34" s="4"/>
      <c r="H34" s="4"/>
      <c r="J34" s="4"/>
      <c r="L34" s="4"/>
      <c r="N34" s="4"/>
      <c r="P34" s="91"/>
      <c r="Q34" s="92"/>
      <c r="R34" s="78"/>
      <c r="S34" s="14" t="str">
        <f ca="1">IF(P29=$A$11,C29,IF(P30=$A$11,C30,""))</f>
        <v/>
      </c>
      <c r="T34" s="1" t="str">
        <f ca="1">IF(P29=$A$11,D29,IF(P30=$A$11,D30,"Winner Match "&amp;C32))</f>
        <v>Winner Match 3</v>
      </c>
      <c r="U34" s="1"/>
      <c r="V34" s="12"/>
      <c r="W34" s="193"/>
      <c r="X34" s="12"/>
      <c r="Y34" s="193"/>
      <c r="Z34" s="12"/>
      <c r="AA34" s="193"/>
      <c r="AB34" s="12"/>
      <c r="AC34" s="193"/>
      <c r="AD34" s="12"/>
      <c r="AE34" s="201"/>
      <c r="AF34" s="83">
        <f>IF(V34&gt;V35,1,0)+IF(X34&gt;X35,1,0)+IF(Z34&gt;Z35,1,0)+IF(AB34&gt;AB35,1,0)+IF(AD34&gt;AD35,1,0)</f>
        <v>0</v>
      </c>
      <c r="AG34" s="93"/>
      <c r="AH34" s="16"/>
      <c r="AW34" s="93"/>
      <c r="AX34" s="8"/>
      <c r="AY34" s="9"/>
      <c r="AZ34" s="9"/>
      <c r="BA34" s="9"/>
      <c r="BB34" s="9"/>
      <c r="BC34" s="195"/>
      <c r="BD34" s="9"/>
      <c r="BE34" s="195"/>
      <c r="BF34" s="9"/>
      <c r="BG34" s="195"/>
      <c r="BH34" s="9"/>
      <c r="BI34" s="195"/>
      <c r="BJ34" s="9"/>
      <c r="BK34" s="203"/>
      <c r="BL34" s="83"/>
    </row>
    <row r="35" spans="1:64" ht="15" customHeight="1" x14ac:dyDescent="0.25">
      <c r="B35" s="231"/>
      <c r="C35" s="3"/>
      <c r="P35" s="91"/>
      <c r="R35" s="15"/>
      <c r="S35" s="10" t="str">
        <f ca="1">IF(P39=$A$11,C39,IF(P40=$A$11,C40,""))</f>
        <v/>
      </c>
      <c r="T35" s="7" t="str">
        <f ca="1">IF(P39=$A$11,D39,IF(P40=$A$11,D40,"Winner Match "&amp;C42))</f>
        <v>Winner Match 4</v>
      </c>
      <c r="U35" s="7"/>
      <c r="V35" s="13"/>
      <c r="W35" s="194"/>
      <c r="X35" s="13"/>
      <c r="Y35" s="194"/>
      <c r="Z35" s="13"/>
      <c r="AA35" s="194"/>
      <c r="AB35" s="13"/>
      <c r="AC35" s="194"/>
      <c r="AD35" s="13"/>
      <c r="AE35" s="202"/>
      <c r="AF35" s="94">
        <f>IF(V34&lt;V35,1,0)+IF(X34&lt;X35,1,0)+IF(Z34&lt;Z35,1,0)+IF(AB34&lt;AB35,1,0)+IF(AD34&lt;AD35,1,0)</f>
        <v>0</v>
      </c>
      <c r="AG35" s="83"/>
      <c r="AH35" s="16"/>
      <c r="AW35" s="93"/>
      <c r="AX35" s="234"/>
      <c r="AY35" s="11"/>
      <c r="BA35" s="6"/>
      <c r="BB35" s="6"/>
      <c r="BC35" s="192"/>
      <c r="BD35" s="6"/>
      <c r="BE35" s="192"/>
      <c r="BF35" s="6"/>
      <c r="BG35" s="192"/>
      <c r="BH35" s="6"/>
      <c r="BI35" s="192"/>
      <c r="BJ35" s="6"/>
      <c r="BK35" s="204"/>
      <c r="BL35" s="82"/>
    </row>
    <row r="36" spans="1:64" ht="15" customHeight="1" thickBot="1" x14ac:dyDescent="0.3">
      <c r="B36" s="231"/>
      <c r="C36" s="3"/>
      <c r="P36" s="91"/>
      <c r="R36" s="15"/>
      <c r="S36" s="11"/>
      <c r="T36" s="1"/>
      <c r="U36" s="1"/>
      <c r="V36" s="6"/>
      <c r="W36" s="192"/>
      <c r="X36" s="6"/>
      <c r="Y36" s="192"/>
      <c r="Z36" s="6"/>
      <c r="AA36" s="192"/>
      <c r="AB36" s="6"/>
      <c r="AC36" s="192"/>
      <c r="AD36" s="6"/>
      <c r="AE36" s="192"/>
      <c r="AH36" s="16"/>
      <c r="AW36" s="92"/>
      <c r="AX36" s="133"/>
      <c r="AY36" s="14" t="str">
        <f>IF(AV25=$A$11,AI25,IF(AV26=$A$11,AI26,""))</f>
        <v/>
      </c>
      <c r="AZ36" s="74" t="str">
        <f ca="1">IF(AV25=$A$11,AJ25,IF(AV26=$A$11,AJ26,"Winner Match "&amp;AI28))</f>
        <v>Winner Match 13</v>
      </c>
      <c r="BB36" s="12"/>
      <c r="BC36" s="193"/>
      <c r="BD36" s="12"/>
      <c r="BE36" s="193"/>
      <c r="BF36" s="12"/>
      <c r="BG36" s="193"/>
      <c r="BH36" s="12"/>
      <c r="BI36" s="201"/>
      <c r="BJ36" s="232"/>
      <c r="BK36" s="235"/>
      <c r="BL36" s="83">
        <f>IF(BB36&gt;BB37,1,0)+IF(BD36&gt;BD37,1,0)+IF(BF36&gt;BF37,1,0)+IF(BH36&gt;BH37,1,0)+IF(BJ36&gt;BJ37,1,0)</f>
        <v>0</v>
      </c>
    </row>
    <row r="37" spans="1:64" ht="15" customHeight="1" x14ac:dyDescent="0.25">
      <c r="B37" s="231"/>
      <c r="C37" s="3"/>
      <c r="P37" s="91"/>
      <c r="R37" s="15"/>
      <c r="S37" s="107">
        <f ca="1">S17+1</f>
        <v>10</v>
      </c>
      <c r="T37" s="108">
        <f ca="1">VLOOKUP(S37,dummy1!$O$9:$R$72,2,FALSE)</f>
        <v>42040</v>
      </c>
      <c r="U37" s="109">
        <f ca="1">VLOOKUP(S37,dummy1!$O$9:$R$72,3,FALSE)</f>
        <v>0.625</v>
      </c>
      <c r="V37" s="287" t="str">
        <f ca="1">VLOOKUP(S37,dummy1!$O$9:$R$72,4,FALSE)</f>
        <v>Court 10</v>
      </c>
      <c r="W37" s="287"/>
      <c r="X37" s="287"/>
      <c r="Y37" s="287"/>
      <c r="Z37" s="287"/>
      <c r="AA37" s="287"/>
      <c r="AB37" s="287"/>
      <c r="AC37" s="287"/>
      <c r="AD37" s="287"/>
      <c r="AE37" s="192"/>
      <c r="AH37" s="16"/>
      <c r="AW37" s="93"/>
      <c r="AX37" s="236"/>
      <c r="AY37" s="10" t="str">
        <f>IF(AV65=$A$11,AI65,IF(AV66=$A$11,AI66,""))</f>
        <v/>
      </c>
      <c r="AZ37" s="1" t="str">
        <f ca="1">IF(AV65=$A$11,AJ65,IF(AV66=$A$11,AJ66,"Winner Match "&amp;AI68))</f>
        <v>Winner Match 14</v>
      </c>
      <c r="BA37" s="7"/>
      <c r="BB37" s="13"/>
      <c r="BC37" s="194"/>
      <c r="BD37" s="13"/>
      <c r="BE37" s="194"/>
      <c r="BF37" s="13"/>
      <c r="BG37" s="194"/>
      <c r="BH37" s="13"/>
      <c r="BI37" s="202"/>
      <c r="BJ37" s="233"/>
      <c r="BK37" s="235"/>
      <c r="BL37" s="83">
        <f>IF(BB36&lt;BB37,1,0)+IF(BD36&lt;BD37,1,0)+IF(BF36&lt;BF37,1,0)+IF(BH36&lt;BH37,1,0)+IF(BJ36&lt;BJ37,1,0)</f>
        <v>0</v>
      </c>
    </row>
    <row r="38" spans="1:64" ht="15" customHeight="1" x14ac:dyDescent="0.25">
      <c r="A38" s="82" t="str">
        <f ca="1">IF(OR(A39="Bye",A40="Bye"),"Bye","")</f>
        <v/>
      </c>
      <c r="B38" s="15"/>
      <c r="C38" s="11"/>
      <c r="D38" s="1"/>
      <c r="E38" s="6"/>
      <c r="F38" s="6"/>
      <c r="G38" s="192"/>
      <c r="H38" s="6"/>
      <c r="I38" s="192"/>
      <c r="J38" s="6"/>
      <c r="K38" s="192"/>
      <c r="L38" s="6"/>
      <c r="M38" s="192"/>
      <c r="N38" s="6"/>
      <c r="O38" s="192"/>
      <c r="Q38" s="93"/>
      <c r="R38" s="15"/>
      <c r="S38" s="11"/>
      <c r="T38" s="1"/>
      <c r="U38" s="1"/>
      <c r="V38" s="6"/>
      <c r="W38" s="192"/>
      <c r="X38" s="6"/>
      <c r="Y38" s="192"/>
      <c r="Z38" s="6"/>
      <c r="AA38" s="192"/>
      <c r="AB38" s="6"/>
      <c r="AC38" s="192"/>
      <c r="AD38" s="6"/>
      <c r="AE38" s="192"/>
      <c r="AH38" s="16"/>
      <c r="AW38" s="93"/>
      <c r="AX38" s="236"/>
      <c r="AY38" s="11"/>
      <c r="BB38" s="6"/>
      <c r="BC38" s="192"/>
      <c r="BD38" s="6"/>
      <c r="BE38" s="192"/>
      <c r="BF38" s="6"/>
      <c r="BG38" s="192"/>
      <c r="BH38" s="6"/>
      <c r="BI38" s="192"/>
      <c r="BJ38" s="6"/>
      <c r="BK38" s="204"/>
      <c r="BL38" s="83"/>
    </row>
    <row r="39" spans="1:64" ht="15" customHeight="1" thickBot="1" x14ac:dyDescent="0.3">
      <c r="A39" s="82">
        <f ca="1">dummy1!S12</f>
        <v>5</v>
      </c>
      <c r="B39" s="77"/>
      <c r="C39" s="10" t="str">
        <f ca="1">IF(D39="Bye","","("&amp;A39&amp;")")</f>
        <v>(5)</v>
      </c>
      <c r="D39" s="1" t="str">
        <f ca="1">IFERROR(VLOOKUP(A39,dummy1!$K$45:$L$300,2,FALSE),"")</f>
        <v>Player 5</v>
      </c>
      <c r="E39" s="1"/>
      <c r="F39" s="12"/>
      <c r="G39" s="193"/>
      <c r="H39" s="12"/>
      <c r="I39" s="193"/>
      <c r="J39" s="12"/>
      <c r="K39" s="193"/>
      <c r="L39" s="12"/>
      <c r="M39" s="193"/>
      <c r="N39" s="12"/>
      <c r="O39" s="201"/>
      <c r="P39" s="83">
        <f ca="1">IF(A40="Bye",$A$11,IF(F39&gt;F40,1,0)+IF(H39&gt;H40,1,0)+IF(J39&gt;J40,1,0)+IF(L39&gt;L40,1,0)+IF(N39&gt;N40,1,0))</f>
        <v>0</v>
      </c>
      <c r="Q39" s="93"/>
      <c r="R39" s="16"/>
      <c r="AH39" s="16"/>
      <c r="AW39" s="93"/>
      <c r="AX39" s="234"/>
      <c r="AY39" s="115">
        <f ca="1">AY57+1</f>
        <v>16</v>
      </c>
      <c r="AZ39" s="113">
        <f ca="1">VLOOKUP(AY39,dummy1!$O$9:$R$72,2,FALSE)</f>
        <v>42040</v>
      </c>
      <c r="BA39" s="114">
        <f ca="1">VLOOKUP(AY39,dummy1!$O$9:$R$72,3,FALSE)</f>
        <v>0.625</v>
      </c>
      <c r="BB39" s="285" t="str">
        <f ca="1">VLOOKUP(AY39,dummy1!$O$9:$R$72,4,FALSE)</f>
        <v>Court 16</v>
      </c>
      <c r="BC39" s="285"/>
      <c r="BD39" s="285"/>
      <c r="BE39" s="285"/>
      <c r="BF39" s="285"/>
      <c r="BG39" s="285"/>
      <c r="BH39" s="285"/>
      <c r="BI39" s="285"/>
      <c r="BJ39" s="285"/>
      <c r="BK39" s="204"/>
      <c r="BL39" s="82"/>
    </row>
    <row r="40" spans="1:64" ht="15" customHeight="1" x14ac:dyDescent="0.25">
      <c r="A40" s="82">
        <f ca="1">dummy1!T12</f>
        <v>12</v>
      </c>
      <c r="B40" s="77"/>
      <c r="C40" s="10" t="str">
        <f ca="1">IF(D40="Bye","","("&amp;A40&amp;")")</f>
        <v>(12)</v>
      </c>
      <c r="D40" s="7" t="str">
        <f ca="1">IFERROR(VLOOKUP(A40,dummy1!$K$45:$L$300,2,FALSE),"Bye")</f>
        <v>Player 12</v>
      </c>
      <c r="E40" s="7"/>
      <c r="F40" s="13"/>
      <c r="G40" s="194"/>
      <c r="H40" s="13"/>
      <c r="I40" s="194"/>
      <c r="J40" s="13"/>
      <c r="K40" s="194"/>
      <c r="L40" s="13"/>
      <c r="M40" s="194"/>
      <c r="N40" s="13"/>
      <c r="O40" s="202"/>
      <c r="P40" s="94">
        <f ca="1">IF(A39="Bye",$A$11,IF(F39&lt;F40,1,0)+IF(H39&lt;H40,1,0)+IF(J39&lt;J40,1,0)+IF(L39&lt;L40,1,0)+IF(N39&lt;N40,1,0))</f>
        <v>0</v>
      </c>
      <c r="Q40" s="83"/>
      <c r="R40" s="15"/>
      <c r="AH40" s="16"/>
      <c r="AW40" s="93"/>
      <c r="AX40" s="237"/>
      <c r="AY40" s="5"/>
      <c r="AZ40" s="5"/>
      <c r="BA40" s="5"/>
      <c r="BB40" s="5"/>
      <c r="BC40" s="5"/>
      <c r="BD40" s="5"/>
      <c r="BE40" s="5"/>
      <c r="BF40" s="5"/>
      <c r="BG40" s="5"/>
      <c r="BH40" s="5"/>
      <c r="BI40" s="5"/>
      <c r="BJ40" s="5"/>
      <c r="BK40" s="75"/>
    </row>
    <row r="41" spans="1:64" ht="15" customHeight="1" x14ac:dyDescent="0.25">
      <c r="B41" s="77"/>
      <c r="C41" s="11"/>
      <c r="D41" s="1"/>
      <c r="E41" s="1"/>
      <c r="F41" s="6"/>
      <c r="G41" s="192"/>
      <c r="H41" s="6"/>
      <c r="I41" s="192"/>
      <c r="J41" s="6"/>
      <c r="K41" s="192"/>
      <c r="L41" s="6"/>
      <c r="M41" s="192"/>
      <c r="N41" s="6"/>
      <c r="O41" s="192"/>
      <c r="P41" s="83"/>
      <c r="Q41" s="83"/>
      <c r="R41" s="15"/>
      <c r="AH41" s="16"/>
      <c r="AW41" s="93"/>
      <c r="AX41" s="15"/>
    </row>
    <row r="42" spans="1:64" ht="15" customHeight="1" x14ac:dyDescent="0.25">
      <c r="B42" s="15"/>
      <c r="C42" s="79">
        <f ca="1">IF(A39&lt;&gt;"Bye",IF(A40&lt;&gt;"Bye",C32+1,C32),C32)</f>
        <v>4</v>
      </c>
      <c r="D42" s="105">
        <f ca="1">VLOOKUP(C42,dummy1!$O$9:$R$72,2,FALSE)</f>
        <v>42040</v>
      </c>
      <c r="E42" s="106">
        <f ca="1">VLOOKUP(C42,dummy1!$O$9:$R$72,3,FALSE)</f>
        <v>0.625</v>
      </c>
      <c r="F42" s="284" t="str">
        <f ca="1">VLOOKUP(C42,dummy1!$O$9:$R$72,4,FALSE)</f>
        <v>Court 4</v>
      </c>
      <c r="G42" s="284"/>
      <c r="H42" s="284"/>
      <c r="I42" s="284"/>
      <c r="J42" s="284"/>
      <c r="K42" s="284"/>
      <c r="L42" s="284"/>
      <c r="M42" s="284"/>
      <c r="N42" s="284"/>
      <c r="O42" s="192"/>
      <c r="P42" s="83"/>
      <c r="Q42" s="83"/>
      <c r="R42" s="15"/>
      <c r="AH42" s="16"/>
      <c r="AW42" s="93"/>
      <c r="AX42" s="15"/>
    </row>
    <row r="43" spans="1:64" ht="15" customHeight="1" x14ac:dyDescent="0.25">
      <c r="B43" s="77"/>
      <c r="C43" s="11"/>
      <c r="D43" s="1"/>
      <c r="E43" s="1"/>
      <c r="F43" s="6"/>
      <c r="G43" s="192"/>
      <c r="H43" s="6"/>
      <c r="I43" s="192"/>
      <c r="J43" s="6"/>
      <c r="K43" s="192"/>
      <c r="L43" s="6"/>
      <c r="M43" s="192"/>
      <c r="N43" s="6"/>
      <c r="O43" s="192"/>
      <c r="P43" s="83"/>
      <c r="Q43" s="83"/>
      <c r="R43" s="15"/>
      <c r="AH43" s="16"/>
      <c r="AW43" s="93"/>
      <c r="AX43" s="15"/>
    </row>
    <row r="44" spans="1:64" ht="15" customHeight="1" x14ac:dyDescent="0.25">
      <c r="B44" s="231"/>
      <c r="C44" s="3"/>
      <c r="F44" s="4"/>
      <c r="H44" s="4"/>
      <c r="J44" s="4"/>
      <c r="L44" s="4"/>
      <c r="N44" s="4"/>
      <c r="P44" s="83"/>
      <c r="Q44" s="83"/>
      <c r="R44" s="15"/>
      <c r="AH44" s="16"/>
      <c r="AW44" s="93"/>
      <c r="AX44" s="15"/>
    </row>
    <row r="45" spans="1:64" ht="15" customHeight="1" x14ac:dyDescent="0.25">
      <c r="B45" s="16"/>
      <c r="R45" s="16"/>
      <c r="AH45" s="16"/>
      <c r="AW45" s="93"/>
      <c r="AX45" s="15"/>
    </row>
    <row r="46" spans="1:64" ht="15" customHeight="1" x14ac:dyDescent="0.25">
      <c r="B46" s="16"/>
      <c r="R46" s="16"/>
      <c r="AH46" s="16"/>
      <c r="AW46" s="93"/>
      <c r="AX46" s="15"/>
    </row>
    <row r="47" spans="1:64" ht="15" customHeight="1" x14ac:dyDescent="0.25">
      <c r="B47" s="16"/>
      <c r="R47" s="16"/>
      <c r="AH47" s="16"/>
      <c r="AW47" s="93"/>
      <c r="AX47" s="15"/>
    </row>
    <row r="48" spans="1:64" ht="15" customHeight="1" x14ac:dyDescent="0.25">
      <c r="A48" s="82" t="str">
        <f ca="1">IF(OR(A49="Bye",A50="Bye"),"Bye","")</f>
        <v/>
      </c>
      <c r="B48" s="15"/>
      <c r="C48" s="11"/>
      <c r="D48" s="1"/>
      <c r="E48" s="6"/>
      <c r="F48" s="6"/>
      <c r="G48" s="192"/>
      <c r="H48" s="6"/>
      <c r="I48" s="192"/>
      <c r="J48" s="6"/>
      <c r="K48" s="192"/>
      <c r="L48" s="6"/>
      <c r="M48" s="192"/>
      <c r="N48" s="6"/>
      <c r="O48" s="192"/>
      <c r="R48" s="16"/>
      <c r="AH48" s="16"/>
      <c r="AW48" s="93"/>
      <c r="AX48" s="15"/>
    </row>
    <row r="49" spans="1:64" ht="15" customHeight="1" thickBot="1" x14ac:dyDescent="0.3">
      <c r="A49" s="82">
        <f ca="1">dummy1!S13</f>
        <v>2</v>
      </c>
      <c r="B49" s="77"/>
      <c r="C49" s="10" t="str">
        <f ca="1">IF(D49="Bye","","("&amp;A49&amp;")")</f>
        <v>(2)</v>
      </c>
      <c r="D49" s="1" t="str">
        <f ca="1">IFERROR(VLOOKUP(A49,dummy1!$K$45:$L$300,2,FALSE),"")</f>
        <v>Player 2</v>
      </c>
      <c r="E49" s="1"/>
      <c r="F49" s="12"/>
      <c r="G49" s="193"/>
      <c r="H49" s="12"/>
      <c r="I49" s="193"/>
      <c r="J49" s="12"/>
      <c r="K49" s="193"/>
      <c r="L49" s="12"/>
      <c r="M49" s="193"/>
      <c r="N49" s="12"/>
      <c r="O49" s="201"/>
      <c r="P49" s="83">
        <f ca="1">IF(A50="Bye",$A$11,IF(F49&gt;F50,1,0)+IF(H49&gt;H50,1,0)+IF(J49&gt;J50,1,0)+IF(L49&gt;L50,1,0)+IF(N49&gt;N50,1,0))</f>
        <v>0</v>
      </c>
      <c r="R49" s="16"/>
      <c r="AH49" s="16"/>
      <c r="AW49" s="93"/>
      <c r="AX49" s="15"/>
    </row>
    <row r="50" spans="1:64" ht="15" customHeight="1" x14ac:dyDescent="0.25">
      <c r="A50" s="82">
        <f ca="1">dummy1!T13</f>
        <v>15</v>
      </c>
      <c r="B50" s="77"/>
      <c r="C50" s="10" t="str">
        <f ca="1">IF(D50="Bye","","("&amp;A50&amp;")")</f>
        <v>(15)</v>
      </c>
      <c r="D50" s="7" t="str">
        <f ca="1">IFERROR(VLOOKUP(A50,dummy1!$K$45:$L$300,2,FALSE),"Bye")</f>
        <v>Player 15</v>
      </c>
      <c r="E50" s="7"/>
      <c r="F50" s="13"/>
      <c r="G50" s="194"/>
      <c r="H50" s="13"/>
      <c r="I50" s="194"/>
      <c r="J50" s="13"/>
      <c r="K50" s="194"/>
      <c r="L50" s="13"/>
      <c r="M50" s="194"/>
      <c r="N50" s="13"/>
      <c r="O50" s="202"/>
      <c r="P50" s="90">
        <f ca="1">IF(A49="Bye",$A$11,IF(F49&lt;F50,1,0)+IF(H49&lt;H50,1,0)+IF(J49&lt;J50,1,0)+IF(L49&lt;L50,1,0)+IF(N49&lt;N50,1,0))</f>
        <v>0</v>
      </c>
      <c r="R50" s="16"/>
      <c r="AH50" s="16"/>
      <c r="AW50" s="93"/>
      <c r="AX50" s="15"/>
      <c r="AY50" s="283" t="s">
        <v>138</v>
      </c>
      <c r="AZ50" s="283"/>
      <c r="BA50" s="283"/>
      <c r="BB50" s="283"/>
      <c r="BC50" s="283"/>
      <c r="BD50" s="283"/>
      <c r="BE50" s="283"/>
      <c r="BF50" s="283"/>
    </row>
    <row r="51" spans="1:64" ht="15" customHeight="1" x14ac:dyDescent="0.25">
      <c r="A51" s="82">
        <v>3</v>
      </c>
      <c r="B51" s="77"/>
      <c r="C51" s="11"/>
      <c r="D51" s="1"/>
      <c r="E51" s="1"/>
      <c r="F51" s="6"/>
      <c r="G51" s="192"/>
      <c r="H51" s="6"/>
      <c r="I51" s="192"/>
      <c r="J51" s="6"/>
      <c r="K51" s="192"/>
      <c r="L51" s="6"/>
      <c r="M51" s="192"/>
      <c r="N51" s="6"/>
      <c r="O51" s="192"/>
      <c r="P51" s="91"/>
      <c r="R51" s="16"/>
      <c r="X51" s="4"/>
      <c r="Z51" s="4"/>
      <c r="AH51" s="16"/>
      <c r="AW51" s="93"/>
      <c r="AX51" s="15"/>
      <c r="AY51" s="283"/>
      <c r="AZ51" s="283"/>
      <c r="BA51" s="283"/>
      <c r="BB51" s="283"/>
      <c r="BC51" s="283"/>
      <c r="BD51" s="283"/>
      <c r="BE51" s="283"/>
      <c r="BF51" s="283"/>
    </row>
    <row r="52" spans="1:64" ht="15" customHeight="1" x14ac:dyDescent="0.25">
      <c r="A52" s="153">
        <v>0</v>
      </c>
      <c r="B52" s="15"/>
      <c r="C52" s="79">
        <f ca="1">IF(A49&lt;&gt;"Bye",IF(A50&lt;&gt;"Bye",C42+1,C42),C42)</f>
        <v>5</v>
      </c>
      <c r="D52" s="105">
        <f ca="1">VLOOKUP(C52,dummy1!$O$9:$R$72,2,FALSE)</f>
        <v>42040</v>
      </c>
      <c r="E52" s="106">
        <f ca="1">VLOOKUP(C52,dummy1!$O$9:$R$72,3,FALSE)</f>
        <v>0.625</v>
      </c>
      <c r="F52" s="284" t="str">
        <f ca="1">VLOOKUP(C52,dummy1!$O$9:$R$72,4,FALSE)</f>
        <v>Court 5</v>
      </c>
      <c r="G52" s="284"/>
      <c r="H52" s="284"/>
      <c r="I52" s="284"/>
      <c r="J52" s="284"/>
      <c r="K52" s="284"/>
      <c r="L52" s="284"/>
      <c r="M52" s="284"/>
      <c r="N52" s="284"/>
      <c r="O52" s="192"/>
      <c r="P52" s="91"/>
      <c r="R52" s="16"/>
      <c r="X52" s="4"/>
      <c r="Z52" s="4"/>
      <c r="AH52" s="16"/>
      <c r="AW52" s="93"/>
      <c r="AX52" s="15"/>
    </row>
    <row r="53" spans="1:64" ht="15" customHeight="1" x14ac:dyDescent="0.25">
      <c r="B53" s="77"/>
      <c r="C53" s="11"/>
      <c r="D53" s="1"/>
      <c r="E53" s="1"/>
      <c r="F53" s="6"/>
      <c r="G53" s="192"/>
      <c r="H53" s="6"/>
      <c r="I53" s="192"/>
      <c r="J53" s="6"/>
      <c r="K53" s="192"/>
      <c r="L53" s="6"/>
      <c r="M53" s="192"/>
      <c r="N53" s="6"/>
      <c r="O53" s="192"/>
      <c r="P53" s="91"/>
      <c r="R53" s="15"/>
      <c r="S53" s="11"/>
      <c r="T53" s="1"/>
      <c r="U53" s="6"/>
      <c r="V53" s="6"/>
      <c r="W53" s="192"/>
      <c r="X53" s="6"/>
      <c r="Y53" s="192"/>
      <c r="Z53" s="6"/>
      <c r="AA53" s="192"/>
      <c r="AB53" s="6"/>
      <c r="AC53" s="192"/>
      <c r="AD53" s="6"/>
      <c r="AE53" s="192"/>
      <c r="AH53" s="16"/>
      <c r="AW53" s="93"/>
      <c r="AX53" s="15"/>
      <c r="AY53" s="11"/>
      <c r="BA53" s="6"/>
      <c r="BB53" s="6"/>
      <c r="BC53" s="192"/>
      <c r="BD53" s="6"/>
      <c r="BE53" s="192"/>
      <c r="BF53" s="6"/>
      <c r="BG53" s="192"/>
      <c r="BH53" s="6"/>
      <c r="BI53" s="192"/>
      <c r="BJ53" s="6"/>
      <c r="BK53" s="192"/>
      <c r="BL53" s="83"/>
    </row>
    <row r="54" spans="1:64" ht="15" customHeight="1" thickBot="1" x14ac:dyDescent="0.3">
      <c r="B54" s="231"/>
      <c r="C54" s="3"/>
      <c r="F54" s="4"/>
      <c r="H54" s="4"/>
      <c r="J54" s="4"/>
      <c r="L54" s="4"/>
      <c r="N54" s="4"/>
      <c r="P54" s="91"/>
      <c r="Q54" s="92"/>
      <c r="R54" s="78"/>
      <c r="S54" s="14" t="str">
        <f ca="1">IF(P49=$A$11,C49,IF(P50=$A$11,C50,""))</f>
        <v/>
      </c>
      <c r="T54" s="1" t="str">
        <f ca="1">IF(P49=$A$11,D49,IF(P50=$A$11,D50,"Winner Match "&amp;C52))</f>
        <v>Winner Match 5</v>
      </c>
      <c r="U54" s="1"/>
      <c r="V54" s="12"/>
      <c r="W54" s="193"/>
      <c r="X54" s="12"/>
      <c r="Y54" s="193"/>
      <c r="Z54" s="12"/>
      <c r="AA54" s="193"/>
      <c r="AB54" s="12"/>
      <c r="AC54" s="193"/>
      <c r="AD54" s="12"/>
      <c r="AE54" s="201"/>
      <c r="AF54" s="83">
        <f>IF(V54&gt;V55,1,0)+IF(X54&gt;X55,1,0)+IF(Z54&gt;Z55,1,0)+IF(AB54&gt;AB55,1,0)+IF(AD54&gt;AD55,1,0)</f>
        <v>0</v>
      </c>
      <c r="AH54" s="16"/>
      <c r="AW54" s="92"/>
      <c r="AX54" s="229"/>
      <c r="AY54" s="14" t="str">
        <f>IF(AV25=$A$11,AI26,IF(AV26=$A$11,AI25,""))</f>
        <v/>
      </c>
      <c r="AZ54" s="74" t="str">
        <f ca="1">IF(AV25=$A$11,AJ26,IF(AV26=$A$11,AJ25,"Loser Match "&amp;AI28))</f>
        <v>Loser Match 13</v>
      </c>
      <c r="BB54" s="12"/>
      <c r="BC54" s="193"/>
      <c r="BD54" s="12"/>
      <c r="BE54" s="193"/>
      <c r="BF54" s="12"/>
      <c r="BG54" s="193"/>
      <c r="BH54" s="12"/>
      <c r="BI54" s="201"/>
      <c r="BJ54" s="232"/>
      <c r="BK54" s="230"/>
      <c r="BL54" s="83">
        <f>IF(BB54&gt;BB55,1,0)+IF(BD54&gt;BD55,1,0)+IF(BF54&gt;BF55,1,0)+IF(BH54&gt;BH55,1,0)+IF(BJ54&gt;BJ55,1,0)</f>
        <v>0</v>
      </c>
    </row>
    <row r="55" spans="1:64" ht="15" customHeight="1" x14ac:dyDescent="0.25">
      <c r="B55" s="231"/>
      <c r="C55" s="3"/>
      <c r="P55" s="91"/>
      <c r="R55" s="15"/>
      <c r="S55" s="10" t="str">
        <f ca="1">IF(P59=$A$11,C59,IF(P60=$A$11,C60,""))</f>
        <v/>
      </c>
      <c r="T55" s="7" t="str">
        <f ca="1">IF(P59=$A$11,D59,IF(P60=$A$11,D60,"Winner Match "&amp;C62))</f>
        <v>Winner Match 6</v>
      </c>
      <c r="U55" s="7"/>
      <c r="V55" s="13"/>
      <c r="W55" s="194"/>
      <c r="X55" s="13"/>
      <c r="Y55" s="194"/>
      <c r="Z55" s="13"/>
      <c r="AA55" s="194"/>
      <c r="AB55" s="13"/>
      <c r="AC55" s="194"/>
      <c r="AD55" s="13"/>
      <c r="AE55" s="202"/>
      <c r="AF55" s="94">
        <f>IF(V54&lt;V55,1,0)+IF(X54&lt;X55,1,0)+IF(Z54&lt;Z55,1,0)+IF(AB54&lt;AB55,1,0)+IF(AD54&lt;AD55,1,0)</f>
        <v>0</v>
      </c>
      <c r="AG55" s="93"/>
      <c r="AH55" s="16"/>
      <c r="AW55" s="93"/>
      <c r="AX55" s="77"/>
      <c r="AY55" s="10" t="str">
        <f>IF(AV65=$A$11,AI66,IF(AV66=$A$11,AI65,""))</f>
        <v/>
      </c>
      <c r="AZ55" s="1" t="str">
        <f ca="1">IF(AV65=$A$11,AJ66,IF(AV66=$A$11,AJ65,"Loser Match "&amp;AI68))</f>
        <v>Loser Match 14</v>
      </c>
      <c r="BA55" s="7"/>
      <c r="BB55" s="13"/>
      <c r="BC55" s="194"/>
      <c r="BD55" s="13"/>
      <c r="BE55" s="194"/>
      <c r="BF55" s="13"/>
      <c r="BG55" s="194"/>
      <c r="BH55" s="13"/>
      <c r="BI55" s="202"/>
      <c r="BJ55" s="233"/>
      <c r="BK55" s="230"/>
      <c r="BL55" s="83">
        <f>IF(BB54&lt;BB55,1,0)+IF(BD54&lt;BD55,1,0)+IF(BF54&lt;BF55,1,0)+IF(BH54&lt;BH55,1,0)+IF(BJ54&lt;BJ55,1,0)</f>
        <v>0</v>
      </c>
    </row>
    <row r="56" spans="1:64" ht="15" customHeight="1" x14ac:dyDescent="0.25">
      <c r="B56" s="231"/>
      <c r="C56" s="3"/>
      <c r="P56" s="91"/>
      <c r="R56" s="15"/>
      <c r="S56" s="11"/>
      <c r="T56" s="1"/>
      <c r="U56" s="1"/>
      <c r="V56" s="6"/>
      <c r="W56" s="192"/>
      <c r="X56" s="6"/>
      <c r="Y56" s="192"/>
      <c r="Z56" s="6"/>
      <c r="AA56" s="192"/>
      <c r="AB56" s="6"/>
      <c r="AC56" s="192"/>
      <c r="AD56" s="6"/>
      <c r="AE56" s="192"/>
      <c r="AG56" s="93"/>
      <c r="AH56" s="16"/>
      <c r="AW56" s="93"/>
      <c r="AX56" s="77"/>
      <c r="AY56" s="11"/>
      <c r="BB56" s="6"/>
      <c r="BC56" s="192"/>
      <c r="BD56" s="6"/>
      <c r="BE56" s="192"/>
      <c r="BF56" s="6"/>
      <c r="BG56" s="192"/>
      <c r="BH56" s="6"/>
      <c r="BI56" s="192"/>
      <c r="BJ56" s="6"/>
      <c r="BK56" s="192"/>
      <c r="BL56" s="83"/>
    </row>
    <row r="57" spans="1:64" ht="15" customHeight="1" x14ac:dyDescent="0.25">
      <c r="B57" s="231"/>
      <c r="C57" s="3"/>
      <c r="P57" s="91"/>
      <c r="R57" s="15"/>
      <c r="S57" s="107">
        <f ca="1">S37+1</f>
        <v>11</v>
      </c>
      <c r="T57" s="108">
        <f ca="1">VLOOKUP(S57,dummy1!$O$9:$R$72,2,FALSE)</f>
        <v>42040</v>
      </c>
      <c r="U57" s="109">
        <f ca="1">VLOOKUP(S57,dummy1!$O$9:$R$72,3,FALSE)</f>
        <v>0.625</v>
      </c>
      <c r="V57" s="287" t="str">
        <f ca="1">VLOOKUP(S57,dummy1!$O$9:$R$72,4,FALSE)</f>
        <v>Court 11</v>
      </c>
      <c r="W57" s="287"/>
      <c r="X57" s="287"/>
      <c r="Y57" s="287"/>
      <c r="Z57" s="287"/>
      <c r="AA57" s="287"/>
      <c r="AB57" s="287"/>
      <c r="AC57" s="287"/>
      <c r="AD57" s="287"/>
      <c r="AE57" s="192"/>
      <c r="AG57" s="93"/>
      <c r="AH57" s="16"/>
      <c r="AW57" s="93"/>
      <c r="AX57" s="15"/>
      <c r="AY57" s="115">
        <f ca="1">AI68+1</f>
        <v>15</v>
      </c>
      <c r="AZ57" s="113">
        <f ca="1">VLOOKUP(AY57,dummy1!$O$9:$R$72,2,FALSE)</f>
        <v>42040</v>
      </c>
      <c r="BA57" s="114">
        <f ca="1">VLOOKUP(AY57,dummy1!$O$9:$R$72,3,FALSE)</f>
        <v>0.625</v>
      </c>
      <c r="BB57" s="285" t="str">
        <f ca="1">VLOOKUP(AY57,dummy1!$O$9:$R$72,4,FALSE)</f>
        <v>Court 15</v>
      </c>
      <c r="BC57" s="285"/>
      <c r="BD57" s="285"/>
      <c r="BE57" s="285"/>
      <c r="BF57" s="285"/>
      <c r="BG57" s="285"/>
      <c r="BH57" s="285"/>
      <c r="BI57" s="285"/>
      <c r="BJ57" s="285"/>
      <c r="BK57" s="192"/>
      <c r="BL57" s="82"/>
    </row>
    <row r="58" spans="1:64" ht="15" customHeight="1" x14ac:dyDescent="0.25">
      <c r="A58" s="82" t="str">
        <f ca="1">IF(OR(A59="Bye",A60="Bye"),"Bye","")</f>
        <v/>
      </c>
      <c r="B58" s="15"/>
      <c r="C58" s="11"/>
      <c r="D58" s="1"/>
      <c r="E58" s="6"/>
      <c r="F58" s="6"/>
      <c r="G58" s="192"/>
      <c r="H58" s="6"/>
      <c r="I58" s="192"/>
      <c r="J58" s="6"/>
      <c r="K58" s="192"/>
      <c r="L58" s="6"/>
      <c r="M58" s="192"/>
      <c r="N58" s="6"/>
      <c r="O58" s="192"/>
      <c r="Q58" s="93"/>
      <c r="R58" s="15"/>
      <c r="S58" s="11"/>
      <c r="T58" s="1"/>
      <c r="U58" s="1"/>
      <c r="V58" s="6"/>
      <c r="W58" s="192"/>
      <c r="X58" s="6"/>
      <c r="Y58" s="192"/>
      <c r="Z58" s="6"/>
      <c r="AA58" s="192"/>
      <c r="AB58" s="6"/>
      <c r="AC58" s="192"/>
      <c r="AD58" s="6"/>
      <c r="AE58" s="192"/>
      <c r="AG58" s="93"/>
      <c r="AH58" s="16"/>
      <c r="AW58" s="93"/>
    </row>
    <row r="59" spans="1:64" ht="15" customHeight="1" thickBot="1" x14ac:dyDescent="0.3">
      <c r="A59" s="82">
        <f ca="1">dummy1!S14</f>
        <v>7</v>
      </c>
      <c r="B59" s="77"/>
      <c r="C59" s="10" t="str">
        <f ca="1">IF(D59="Bye","","("&amp;A59&amp;")")</f>
        <v>(7)</v>
      </c>
      <c r="D59" s="1" t="str">
        <f ca="1">IFERROR(VLOOKUP(A59,dummy1!$K$45:$L$300,2,FALSE),"")</f>
        <v>Player 7</v>
      </c>
      <c r="E59" s="1"/>
      <c r="F59" s="12"/>
      <c r="G59" s="193"/>
      <c r="H59" s="12"/>
      <c r="I59" s="193"/>
      <c r="J59" s="12"/>
      <c r="K59" s="193"/>
      <c r="L59" s="12"/>
      <c r="M59" s="193"/>
      <c r="N59" s="12"/>
      <c r="O59" s="201"/>
      <c r="P59" s="83">
        <f ca="1">IF(A60="Bye",$A$11,IF(F59&gt;F60,1,0)+IF(H59&gt;H60,1,0)+IF(J59&gt;J60,1,0)+IF(L59&gt;L60,1,0)+IF(N59&gt;N60,1,0))</f>
        <v>0</v>
      </c>
      <c r="Q59" s="93"/>
      <c r="R59" s="16"/>
      <c r="AG59" s="93"/>
      <c r="AH59" s="16"/>
      <c r="AW59" s="93"/>
    </row>
    <row r="60" spans="1:64" ht="15" customHeight="1" x14ac:dyDescent="0.25">
      <c r="A60" s="82">
        <f ca="1">dummy1!T14</f>
        <v>10</v>
      </c>
      <c r="B60" s="77"/>
      <c r="C60" s="10" t="str">
        <f ca="1">IF(D60="Bye","","("&amp;A60&amp;")")</f>
        <v>(10)</v>
      </c>
      <c r="D60" s="7" t="str">
        <f ca="1">IFERROR(VLOOKUP(A60,dummy1!$K$45:$L$300,2,FALSE),"Bye")</f>
        <v>Player 10</v>
      </c>
      <c r="E60" s="7"/>
      <c r="F60" s="13"/>
      <c r="G60" s="194"/>
      <c r="H60" s="13"/>
      <c r="I60" s="194"/>
      <c r="J60" s="13"/>
      <c r="K60" s="194"/>
      <c r="L60" s="13"/>
      <c r="M60" s="194"/>
      <c r="N60" s="13"/>
      <c r="O60" s="202"/>
      <c r="P60" s="94">
        <f ca="1">IF(A59="Bye",$A$11,IF(F59&lt;F60,1,0)+IF(H59&lt;H60,1,0)+IF(J59&lt;J60,1,0)+IF(L59&lt;L60,1,0)+IF(N59&lt;N60,1,0))</f>
        <v>0</v>
      </c>
      <c r="Q60" s="83"/>
      <c r="R60" s="15"/>
      <c r="AG60" s="93"/>
      <c r="AH60" s="16"/>
      <c r="AW60" s="93"/>
    </row>
    <row r="61" spans="1:64" ht="15" customHeight="1" x14ac:dyDescent="0.25">
      <c r="B61" s="77"/>
      <c r="C61" s="11"/>
      <c r="D61" s="1"/>
      <c r="E61" s="1"/>
      <c r="F61" s="6"/>
      <c r="G61" s="192"/>
      <c r="H61" s="6"/>
      <c r="I61" s="192"/>
      <c r="J61" s="6"/>
      <c r="K61" s="192"/>
      <c r="L61" s="6"/>
      <c r="M61" s="192"/>
      <c r="N61" s="6"/>
      <c r="O61" s="192"/>
      <c r="P61" s="83"/>
      <c r="Q61" s="83"/>
      <c r="R61" s="15"/>
      <c r="AG61" s="93"/>
      <c r="AH61" s="16"/>
      <c r="AW61" s="93"/>
    </row>
    <row r="62" spans="1:64" ht="15" customHeight="1" x14ac:dyDescent="0.25">
      <c r="B62" s="15"/>
      <c r="C62" s="79">
        <f ca="1">IF(A59&lt;&gt;"Bye",IF(A60&lt;&gt;"Bye",C52+1,C52),C52)</f>
        <v>6</v>
      </c>
      <c r="D62" s="105">
        <f ca="1">VLOOKUP(C62,dummy1!$O$9:$R$72,2,FALSE)</f>
        <v>42040</v>
      </c>
      <c r="E62" s="106">
        <f ca="1">VLOOKUP(C62,dummy1!$O$9:$R$72,3,FALSE)</f>
        <v>0.625</v>
      </c>
      <c r="F62" s="284" t="str">
        <f ca="1">VLOOKUP(C62,dummy1!$O$9:$R$72,4,FALSE)</f>
        <v>Court 6</v>
      </c>
      <c r="G62" s="284"/>
      <c r="H62" s="284"/>
      <c r="I62" s="284"/>
      <c r="J62" s="284"/>
      <c r="K62" s="284"/>
      <c r="L62" s="284"/>
      <c r="M62" s="284"/>
      <c r="N62" s="284"/>
      <c r="O62" s="192"/>
      <c r="P62" s="83"/>
      <c r="Q62" s="83"/>
      <c r="R62" s="15"/>
      <c r="AG62" s="93"/>
      <c r="AH62" s="16"/>
      <c r="AW62" s="93"/>
    </row>
    <row r="63" spans="1:64" ht="15" customHeight="1" x14ac:dyDescent="0.25">
      <c r="B63" s="77"/>
      <c r="C63" s="11"/>
      <c r="D63" s="1"/>
      <c r="E63" s="1"/>
      <c r="F63" s="6"/>
      <c r="G63" s="192"/>
      <c r="H63" s="6"/>
      <c r="I63" s="192"/>
      <c r="J63" s="6"/>
      <c r="K63" s="192"/>
      <c r="L63" s="6"/>
      <c r="M63" s="192"/>
      <c r="N63" s="6"/>
      <c r="O63" s="192"/>
      <c r="P63" s="83"/>
      <c r="Q63" s="83"/>
      <c r="R63" s="15"/>
      <c r="AG63" s="93"/>
      <c r="AH63" s="16"/>
      <c r="AW63" s="93"/>
    </row>
    <row r="64" spans="1:64" ht="15" customHeight="1" x14ac:dyDescent="0.25">
      <c r="B64" s="231"/>
      <c r="C64" s="3"/>
      <c r="F64" s="4"/>
      <c r="H64" s="4"/>
      <c r="J64" s="4"/>
      <c r="L64" s="4"/>
      <c r="N64" s="4"/>
      <c r="P64" s="83"/>
      <c r="Q64" s="83"/>
      <c r="R64" s="15"/>
      <c r="AG64" s="93"/>
      <c r="AH64" s="15"/>
      <c r="AI64" s="11"/>
      <c r="AJ64" s="1"/>
      <c r="AK64" s="6"/>
      <c r="AL64" s="6"/>
      <c r="AM64" s="192"/>
      <c r="AN64" s="6"/>
      <c r="AP64" s="6"/>
      <c r="AR64" s="6"/>
      <c r="AT64" s="6"/>
      <c r="AV64" s="82"/>
      <c r="AW64" s="93"/>
    </row>
    <row r="65" spans="1:49" ht="15" customHeight="1" thickBot="1" x14ac:dyDescent="0.3">
      <c r="B65" s="16"/>
      <c r="R65" s="16"/>
      <c r="AG65" s="92"/>
      <c r="AH65" s="229"/>
      <c r="AI65" s="14" t="str">
        <f>IF(AF54=$A$11,S54,IF(AF55=$A$11,S55,""))</f>
        <v/>
      </c>
      <c r="AJ65" s="1" t="str">
        <f ca="1">IF(AF54=$A$11,T54,IF(AF55=$A$11,T55,"Winner Match "&amp;S57))</f>
        <v>Winner Match 11</v>
      </c>
      <c r="AK65" s="1"/>
      <c r="AL65" s="12"/>
      <c r="AM65" s="193"/>
      <c r="AN65" s="12"/>
      <c r="AO65" s="193"/>
      <c r="AP65" s="12"/>
      <c r="AQ65" s="193"/>
      <c r="AR65" s="12"/>
      <c r="AS65" s="193"/>
      <c r="AT65" s="12"/>
      <c r="AU65" s="201"/>
      <c r="AV65" s="83">
        <f>IF(AL65&gt;AL66,1,0)+IF(AN65&gt;AN66,1,0)+IF(AP65&gt;AP66,1,0)+IF(AR65&gt;AR66,1,0)+IF(AT65&gt;AT66,1,0)</f>
        <v>0</v>
      </c>
      <c r="AW65" s="93"/>
    </row>
    <row r="66" spans="1:49" ht="15" customHeight="1" x14ac:dyDescent="0.25">
      <c r="B66" s="16"/>
      <c r="R66" s="16"/>
      <c r="AG66" s="93"/>
      <c r="AH66" s="77"/>
      <c r="AI66" s="10" t="str">
        <f>IF(AF74=$A$11,S74,IF(AF75=$A$11,S75,""))</f>
        <v/>
      </c>
      <c r="AJ66" s="7" t="str">
        <f ca="1">IF(AF74=$A$11,T74,IF(AF75=$A$11,T75,"Winner Match "&amp;S77))</f>
        <v>Winner Match 12</v>
      </c>
      <c r="AK66" s="7"/>
      <c r="AL66" s="13"/>
      <c r="AM66" s="194"/>
      <c r="AN66" s="13"/>
      <c r="AO66" s="194"/>
      <c r="AP66" s="13"/>
      <c r="AQ66" s="194"/>
      <c r="AR66" s="13"/>
      <c r="AS66" s="194"/>
      <c r="AT66" s="13"/>
      <c r="AU66" s="202"/>
      <c r="AV66" s="94">
        <f>IF(AL65&lt;AL66,1,0)+IF(AN65&lt;AN66,1,0)+IF(AP65&lt;AP66,1,0)+IF(AR65&lt;AR66,1,0)+IF(AT65&lt;AT66,1,0)</f>
        <v>0</v>
      </c>
    </row>
    <row r="67" spans="1:49" ht="15" customHeight="1" x14ac:dyDescent="0.25">
      <c r="B67" s="16"/>
      <c r="R67" s="16"/>
      <c r="AG67" s="93"/>
      <c r="AH67" s="77"/>
      <c r="AI67" s="11"/>
      <c r="AJ67" s="1"/>
      <c r="AK67" s="1"/>
      <c r="AL67" s="6"/>
      <c r="AM67" s="192"/>
      <c r="AN67" s="6"/>
      <c r="AP67" s="6"/>
      <c r="AR67" s="6"/>
      <c r="AT67" s="6"/>
      <c r="AV67" s="82"/>
    </row>
    <row r="68" spans="1:49" ht="15" customHeight="1" x14ac:dyDescent="0.25">
      <c r="A68" s="82" t="str">
        <f ca="1">IF(OR(A69="Bye",A70="Bye"),"Bye","")</f>
        <v/>
      </c>
      <c r="B68" s="15"/>
      <c r="C68" s="11"/>
      <c r="D68" s="1"/>
      <c r="E68" s="6"/>
      <c r="F68" s="6"/>
      <c r="G68" s="192"/>
      <c r="H68" s="6"/>
      <c r="I68" s="192"/>
      <c r="J68" s="6"/>
      <c r="K68" s="192"/>
      <c r="L68" s="6"/>
      <c r="M68" s="192"/>
      <c r="N68" s="6"/>
      <c r="O68" s="192"/>
      <c r="R68" s="16"/>
      <c r="AG68" s="93"/>
      <c r="AH68" s="15"/>
      <c r="AI68" s="112">
        <f ca="1">AI28+1</f>
        <v>14</v>
      </c>
      <c r="AJ68" s="110">
        <f ca="1">VLOOKUP(AI68,dummy1!$O$9:$R$72,2,FALSE)</f>
        <v>42040</v>
      </c>
      <c r="AK68" s="111">
        <f ca="1">VLOOKUP(AI68,dummy1!$O$9:$R$72,3,FALSE)</f>
        <v>0.625</v>
      </c>
      <c r="AL68" s="286" t="str">
        <f ca="1">VLOOKUP(AI68,dummy1!$O$9:$R$72,4,FALSE)</f>
        <v>Court 14</v>
      </c>
      <c r="AM68" s="286"/>
      <c r="AN68" s="286"/>
      <c r="AO68" s="286"/>
      <c r="AP68" s="286"/>
      <c r="AQ68" s="286"/>
      <c r="AR68" s="286"/>
      <c r="AS68" s="286"/>
      <c r="AT68" s="286"/>
      <c r="AV68" s="82"/>
    </row>
    <row r="69" spans="1:49" ht="15" customHeight="1" thickBot="1" x14ac:dyDescent="0.3">
      <c r="A69" s="82">
        <f ca="1">dummy1!S15</f>
        <v>3</v>
      </c>
      <c r="B69" s="77"/>
      <c r="C69" s="10" t="str">
        <f ca="1">IF(D69="Bye","","("&amp;A69&amp;")")</f>
        <v>(3)</v>
      </c>
      <c r="D69" s="1" t="str">
        <f ca="1">IFERROR(VLOOKUP(A69,dummy1!$K$45:$L$300,2,FALSE),"")</f>
        <v>Player 3</v>
      </c>
      <c r="E69" s="1"/>
      <c r="F69" s="12"/>
      <c r="G69" s="193"/>
      <c r="H69" s="12"/>
      <c r="I69" s="193"/>
      <c r="J69" s="12"/>
      <c r="K69" s="193"/>
      <c r="L69" s="12"/>
      <c r="M69" s="193"/>
      <c r="N69" s="12"/>
      <c r="O69" s="201"/>
      <c r="P69" s="83">
        <f ca="1">IF(A70="Bye",$A$11,IF(F69&gt;F70,1,0)+IF(H69&gt;H70,1,0)+IF(J69&gt;J70,1,0)+IF(L69&gt;L70,1,0)+IF(N69&gt;N70,1,0))</f>
        <v>0</v>
      </c>
      <c r="R69" s="16"/>
      <c r="AG69" s="93"/>
      <c r="AH69" s="77"/>
      <c r="AI69" s="11"/>
      <c r="AJ69" s="1"/>
      <c r="AK69" s="1"/>
      <c r="AL69" s="6"/>
      <c r="AM69" s="192"/>
      <c r="AN69" s="6"/>
      <c r="AP69" s="6"/>
      <c r="AR69" s="6"/>
      <c r="AT69" s="6"/>
      <c r="AV69" s="82"/>
    </row>
    <row r="70" spans="1:49" ht="15" customHeight="1" x14ac:dyDescent="0.25">
      <c r="A70" s="82">
        <f ca="1">dummy1!T15</f>
        <v>14</v>
      </c>
      <c r="B70" s="77"/>
      <c r="C70" s="10" t="str">
        <f ca="1">IF(D70="Bye","","("&amp;A70&amp;")")</f>
        <v>(14)</v>
      </c>
      <c r="D70" s="7" t="str">
        <f ca="1">IFERROR(VLOOKUP(A70,dummy1!$K$45:$L$300,2,FALSE),"Bye")</f>
        <v>Player 14</v>
      </c>
      <c r="E70" s="7"/>
      <c r="F70" s="13"/>
      <c r="G70" s="194"/>
      <c r="H70" s="13"/>
      <c r="I70" s="194"/>
      <c r="J70" s="13"/>
      <c r="K70" s="194"/>
      <c r="L70" s="13"/>
      <c r="M70" s="194"/>
      <c r="N70" s="13"/>
      <c r="O70" s="202"/>
      <c r="P70" s="90">
        <f ca="1">IF(A69="Bye",$A$11,IF(F69&lt;F70,1,0)+IF(H69&lt;H70,1,0)+IF(J69&lt;J70,1,0)+IF(L69&lt;L70,1,0)+IF(N69&lt;N70,1,0))</f>
        <v>0</v>
      </c>
      <c r="R70" s="16"/>
      <c r="AG70" s="93"/>
    </row>
    <row r="71" spans="1:49" ht="15" customHeight="1" x14ac:dyDescent="0.25">
      <c r="B71" s="77"/>
      <c r="C71" s="11"/>
      <c r="D71" s="1"/>
      <c r="E71" s="1"/>
      <c r="F71" s="6"/>
      <c r="G71" s="192"/>
      <c r="H71" s="6"/>
      <c r="I71" s="192"/>
      <c r="J71" s="6"/>
      <c r="K71" s="192"/>
      <c r="L71" s="6"/>
      <c r="M71" s="192"/>
      <c r="N71" s="6"/>
      <c r="O71" s="192"/>
      <c r="P71" s="91"/>
      <c r="R71" s="16"/>
      <c r="X71" s="4"/>
      <c r="Z71" s="4"/>
      <c r="AG71" s="93"/>
    </row>
    <row r="72" spans="1:49" ht="15" customHeight="1" x14ac:dyDescent="0.25">
      <c r="B72" s="15"/>
      <c r="C72" s="79">
        <f ca="1">IF(A69&lt;&gt;"Bye",IF(A70&lt;&gt;"Bye",C62+1,C62),C62)</f>
        <v>7</v>
      </c>
      <c r="D72" s="105">
        <f ca="1">VLOOKUP(C72,dummy1!$O$9:$R$72,2,FALSE)</f>
        <v>42040</v>
      </c>
      <c r="E72" s="106">
        <f ca="1">VLOOKUP(C72,dummy1!$O$9:$R$72,3,FALSE)</f>
        <v>0.625</v>
      </c>
      <c r="F72" s="284" t="str">
        <f ca="1">VLOOKUP(C72,dummy1!$O$9:$R$72,4,FALSE)</f>
        <v>Court 7</v>
      </c>
      <c r="G72" s="284"/>
      <c r="H72" s="284"/>
      <c r="I72" s="284"/>
      <c r="J72" s="284"/>
      <c r="K72" s="284"/>
      <c r="L72" s="284"/>
      <c r="M72" s="284"/>
      <c r="N72" s="284"/>
      <c r="O72" s="192"/>
      <c r="P72" s="91"/>
      <c r="R72" s="16"/>
      <c r="X72" s="4"/>
      <c r="Z72" s="4"/>
      <c r="AG72" s="93"/>
    </row>
    <row r="73" spans="1:49" ht="15" customHeight="1" x14ac:dyDescent="0.25">
      <c r="B73" s="77"/>
      <c r="C73" s="11"/>
      <c r="D73" s="1"/>
      <c r="E73" s="1"/>
      <c r="F73" s="6"/>
      <c r="G73" s="192"/>
      <c r="H73" s="6"/>
      <c r="I73" s="192"/>
      <c r="J73" s="6"/>
      <c r="K73" s="192"/>
      <c r="L73" s="6"/>
      <c r="M73" s="192"/>
      <c r="N73" s="6"/>
      <c r="O73" s="192"/>
      <c r="P73" s="91"/>
      <c r="R73" s="15"/>
      <c r="S73" s="11"/>
      <c r="T73" s="1"/>
      <c r="U73" s="6"/>
      <c r="V73" s="6"/>
      <c r="W73" s="192"/>
      <c r="X73" s="6"/>
      <c r="Y73" s="192"/>
      <c r="Z73" s="6"/>
      <c r="AA73" s="192"/>
      <c r="AB73" s="6"/>
      <c r="AC73" s="192"/>
      <c r="AD73" s="6"/>
      <c r="AE73" s="192"/>
      <c r="AG73" s="93"/>
    </row>
    <row r="74" spans="1:49" ht="15" customHeight="1" thickBot="1" x14ac:dyDescent="0.3">
      <c r="B74" s="231"/>
      <c r="C74" s="3"/>
      <c r="F74" s="4"/>
      <c r="H74" s="4"/>
      <c r="J74" s="4"/>
      <c r="L74" s="4"/>
      <c r="N74" s="4"/>
      <c r="P74" s="91"/>
      <c r="Q74" s="92"/>
      <c r="R74" s="78"/>
      <c r="S74" s="14" t="str">
        <f ca="1">IF(P69=$A$11,C69,IF(P70=$A$11,C70,""))</f>
        <v/>
      </c>
      <c r="T74" s="1" t="str">
        <f ca="1">IF(P69=$A$11,D69,IF(P70=$A$11,D70,"Winner Match "&amp;C72))</f>
        <v>Winner Match 7</v>
      </c>
      <c r="U74" s="1"/>
      <c r="V74" s="12"/>
      <c r="W74" s="193"/>
      <c r="X74" s="12"/>
      <c r="Y74" s="193"/>
      <c r="Z74" s="12"/>
      <c r="AA74" s="193"/>
      <c r="AB74" s="12"/>
      <c r="AC74" s="193"/>
      <c r="AD74" s="12"/>
      <c r="AE74" s="201"/>
      <c r="AF74" s="83">
        <f>IF(V74&gt;V75,1,0)+IF(X74&gt;X75,1,0)+IF(Z74&gt;Z75,1,0)+IF(AB74&gt;AB75,1,0)+IF(AD74&gt;AD75,1,0)</f>
        <v>0</v>
      </c>
      <c r="AG74" s="93"/>
    </row>
    <row r="75" spans="1:49" ht="15" customHeight="1" x14ac:dyDescent="0.25">
      <c r="B75" s="231"/>
      <c r="C75" s="3"/>
      <c r="P75" s="91"/>
      <c r="R75" s="15"/>
      <c r="S75" s="10" t="str">
        <f ca="1">IF(P79=$A$11,C79,IF(P80=$A$11,C80,""))</f>
        <v/>
      </c>
      <c r="T75" s="7" t="str">
        <f ca="1">IF(P79=$A$11,D79,IF(P80=$A$11,D80,"Winner Match "&amp;C82))</f>
        <v>Winner Match 8</v>
      </c>
      <c r="U75" s="7"/>
      <c r="V75" s="13"/>
      <c r="W75" s="194"/>
      <c r="X75" s="13"/>
      <c r="Y75" s="194"/>
      <c r="Z75" s="13"/>
      <c r="AA75" s="194"/>
      <c r="AB75" s="13"/>
      <c r="AC75" s="194"/>
      <c r="AD75" s="13"/>
      <c r="AE75" s="202"/>
      <c r="AF75" s="94">
        <f>IF(V74&lt;V75,1,0)+IF(X74&lt;X75,1,0)+IF(Z74&lt;Z75,1,0)+IF(AB74&lt;AB75,1,0)+IF(AD74&lt;AD75,1,0)</f>
        <v>0</v>
      </c>
      <c r="AG75" s="83"/>
    </row>
    <row r="76" spans="1:49" ht="15" customHeight="1" x14ac:dyDescent="0.25">
      <c r="B76" s="231"/>
      <c r="C76" s="3"/>
      <c r="P76" s="91"/>
      <c r="R76" s="15"/>
      <c r="S76" s="11"/>
      <c r="T76" s="1"/>
      <c r="U76" s="1"/>
      <c r="V76" s="6"/>
      <c r="W76" s="192"/>
      <c r="X76" s="6"/>
      <c r="Y76" s="192"/>
      <c r="Z76" s="6"/>
      <c r="AA76" s="192"/>
      <c r="AB76" s="6"/>
      <c r="AC76" s="192"/>
      <c r="AD76" s="6"/>
      <c r="AE76" s="192"/>
    </row>
    <row r="77" spans="1:49" ht="15" customHeight="1" x14ac:dyDescent="0.25">
      <c r="B77" s="231"/>
      <c r="C77" s="3"/>
      <c r="P77" s="91"/>
      <c r="R77" s="15"/>
      <c r="S77" s="107">
        <f ca="1">S57+1</f>
        <v>12</v>
      </c>
      <c r="T77" s="108">
        <f ca="1">VLOOKUP(S77,dummy1!$O$9:$R$72,2,FALSE)</f>
        <v>42040</v>
      </c>
      <c r="U77" s="109">
        <f ca="1">VLOOKUP(S77,dummy1!$O$9:$R$72,3,FALSE)</f>
        <v>0.625</v>
      </c>
      <c r="V77" s="287" t="str">
        <f ca="1">VLOOKUP(S77,dummy1!$O$9:$R$72,4,FALSE)</f>
        <v>Court 12</v>
      </c>
      <c r="W77" s="287"/>
      <c r="X77" s="287"/>
      <c r="Y77" s="287"/>
      <c r="Z77" s="287"/>
      <c r="AA77" s="287"/>
      <c r="AB77" s="287"/>
      <c r="AC77" s="287"/>
      <c r="AD77" s="287"/>
      <c r="AE77" s="192"/>
    </row>
    <row r="78" spans="1:49" ht="15" customHeight="1" x14ac:dyDescent="0.25">
      <c r="A78" s="82" t="str">
        <f ca="1">IF(OR(A79="Bye",A80="Bye"),"Bye","")</f>
        <v/>
      </c>
      <c r="B78" s="15"/>
      <c r="C78" s="11"/>
      <c r="D78" s="1"/>
      <c r="E78" s="6"/>
      <c r="F78" s="6"/>
      <c r="G78" s="192"/>
      <c r="H78" s="6"/>
      <c r="I78" s="192"/>
      <c r="J78" s="6"/>
      <c r="K78" s="192"/>
      <c r="L78" s="6"/>
      <c r="M78" s="192"/>
      <c r="N78" s="6"/>
      <c r="O78" s="192"/>
      <c r="Q78" s="93"/>
      <c r="R78" s="15"/>
      <c r="S78" s="11"/>
      <c r="T78" s="1"/>
      <c r="U78" s="1"/>
      <c r="V78" s="6"/>
      <c r="W78" s="192"/>
      <c r="X78" s="6"/>
      <c r="Y78" s="192"/>
      <c r="Z78" s="6"/>
      <c r="AA78" s="192"/>
      <c r="AB78" s="6"/>
      <c r="AC78" s="192"/>
      <c r="AD78" s="6"/>
      <c r="AE78" s="192"/>
    </row>
    <row r="79" spans="1:49" ht="15" customHeight="1" thickBot="1" x14ac:dyDescent="0.3">
      <c r="A79" s="82">
        <f ca="1">dummy1!S16</f>
        <v>6</v>
      </c>
      <c r="B79" s="77"/>
      <c r="C79" s="10" t="str">
        <f ca="1">IF(D79="Bye","","("&amp;A79&amp;")")</f>
        <v>(6)</v>
      </c>
      <c r="D79" s="1" t="str">
        <f ca="1">IFERROR(VLOOKUP(A79,dummy1!$K$45:$L$300,2,FALSE),"")</f>
        <v>Player 6</v>
      </c>
      <c r="E79" s="1"/>
      <c r="F79" s="12"/>
      <c r="G79" s="193"/>
      <c r="H79" s="12"/>
      <c r="I79" s="193"/>
      <c r="J79" s="12"/>
      <c r="K79" s="193"/>
      <c r="L79" s="12"/>
      <c r="M79" s="193"/>
      <c r="N79" s="12"/>
      <c r="O79" s="201"/>
      <c r="P79" s="83">
        <f ca="1">IF(A80="Bye",$A$11,IF(F79&gt;F80,1,0)+IF(H79&gt;H80,1,0)+IF(J79&gt;J80,1,0)+IF(L79&gt;L80,1,0)+IF(N79&gt;N80,1,0))</f>
        <v>0</v>
      </c>
      <c r="Q79" s="93"/>
    </row>
    <row r="80" spans="1:49" ht="15" customHeight="1" x14ac:dyDescent="0.25">
      <c r="A80" s="82">
        <f ca="1">dummy1!T16</f>
        <v>11</v>
      </c>
      <c r="B80" s="77"/>
      <c r="C80" s="10" t="str">
        <f ca="1">IF(D80="Bye","","("&amp;A80&amp;")")</f>
        <v>(11)</v>
      </c>
      <c r="D80" s="7" t="str">
        <f ca="1">IFERROR(VLOOKUP(A80,dummy1!$K$45:$L$300,2,FALSE),"Bye")</f>
        <v>Player 11</v>
      </c>
      <c r="E80" s="7"/>
      <c r="F80" s="13"/>
      <c r="G80" s="194"/>
      <c r="H80" s="13"/>
      <c r="I80" s="194"/>
      <c r="J80" s="13"/>
      <c r="K80" s="194"/>
      <c r="L80" s="13"/>
      <c r="M80" s="194"/>
      <c r="N80" s="13"/>
      <c r="O80" s="202"/>
      <c r="P80" s="94">
        <f ca="1">IF(A79="Bye",$A$11,IF(F79&lt;F80,1,0)+IF(H79&lt;H80,1,0)+IF(J79&lt;J80,1,0)+IF(L79&lt;L80,1,0)+IF(N79&lt;N80,1,0))</f>
        <v>0</v>
      </c>
      <c r="Q80" s="83"/>
      <c r="R80" s="1"/>
    </row>
    <row r="81" spans="1:65" ht="15" customHeight="1" x14ac:dyDescent="0.25">
      <c r="B81" s="77"/>
      <c r="C81" s="11"/>
      <c r="D81" s="1"/>
      <c r="E81" s="1"/>
      <c r="F81" s="6"/>
      <c r="G81" s="192"/>
      <c r="H81" s="6"/>
      <c r="I81" s="192"/>
      <c r="J81" s="6"/>
      <c r="K81" s="192"/>
      <c r="L81" s="6"/>
      <c r="M81" s="192"/>
      <c r="N81" s="6"/>
      <c r="O81" s="192"/>
      <c r="P81" s="83"/>
      <c r="Q81" s="83"/>
      <c r="R81" s="1"/>
    </row>
    <row r="82" spans="1:65" ht="15" customHeight="1" x14ac:dyDescent="0.25">
      <c r="B82" s="15"/>
      <c r="C82" s="79">
        <f ca="1">IF(A79&lt;&gt;"Bye",IF(A80&lt;&gt;"Bye",C72+1,C72),C72)</f>
        <v>8</v>
      </c>
      <c r="D82" s="105">
        <f ca="1">VLOOKUP(C82,dummy1!$O$9:$R$72,2,FALSE)</f>
        <v>42040</v>
      </c>
      <c r="E82" s="106">
        <f ca="1">VLOOKUP(C82,dummy1!$O$9:$R$72,3,FALSE)</f>
        <v>0.625</v>
      </c>
      <c r="F82" s="284" t="str">
        <f ca="1">VLOOKUP(C82,dummy1!$O$9:$R$72,4,FALSE)</f>
        <v>Court 8</v>
      </c>
      <c r="G82" s="284"/>
      <c r="H82" s="284"/>
      <c r="I82" s="284"/>
      <c r="J82" s="284"/>
      <c r="K82" s="284"/>
      <c r="L82" s="284"/>
      <c r="M82" s="284"/>
      <c r="N82" s="284"/>
      <c r="O82" s="192"/>
      <c r="P82" s="83"/>
      <c r="Q82" s="83"/>
      <c r="R82" s="1"/>
    </row>
    <row r="83" spans="1:65" ht="15" customHeight="1" x14ac:dyDescent="0.25">
      <c r="A83" s="83"/>
      <c r="B83" s="1"/>
      <c r="C83" s="1"/>
      <c r="D83" s="1"/>
      <c r="E83" s="1"/>
      <c r="F83" s="1"/>
      <c r="G83" s="192"/>
      <c r="H83" s="1"/>
      <c r="I83" s="192"/>
      <c r="J83" s="1"/>
      <c r="K83" s="192"/>
      <c r="L83" s="1"/>
      <c r="M83" s="192"/>
      <c r="N83" s="1"/>
      <c r="O83" s="192"/>
      <c r="P83" s="83"/>
      <c r="Q83" s="83"/>
      <c r="R83" s="1"/>
      <c r="S83" s="1"/>
      <c r="T83" s="1"/>
      <c r="U83" s="1"/>
      <c r="V83" s="1"/>
      <c r="W83" s="192"/>
      <c r="X83" s="1"/>
      <c r="Y83" s="192"/>
      <c r="Z83" s="1"/>
      <c r="AA83" s="192"/>
      <c r="AB83" s="1"/>
      <c r="AC83" s="192"/>
      <c r="AD83" s="1"/>
      <c r="AE83" s="192"/>
      <c r="AF83" s="83"/>
      <c r="AG83" s="83"/>
      <c r="AH83" s="1"/>
    </row>
    <row r="84" spans="1:65" ht="15" customHeight="1" x14ac:dyDescent="0.25">
      <c r="A84" s="83"/>
      <c r="B84" s="1"/>
      <c r="C84" s="1"/>
      <c r="D84" s="1"/>
      <c r="E84" s="1"/>
      <c r="F84" s="1"/>
      <c r="G84" s="192"/>
      <c r="H84" s="1"/>
      <c r="I84" s="192"/>
      <c r="J84" s="1"/>
      <c r="K84" s="192"/>
      <c r="L84" s="1"/>
      <c r="M84" s="192"/>
      <c r="N84" s="1"/>
      <c r="O84" s="192"/>
      <c r="P84" s="83"/>
      <c r="Q84" s="83"/>
      <c r="R84" s="1"/>
      <c r="S84" s="1"/>
      <c r="T84" s="1"/>
      <c r="U84" s="1"/>
      <c r="V84" s="1"/>
      <c r="W84" s="192"/>
      <c r="X84" s="1"/>
      <c r="Y84" s="192"/>
      <c r="Z84" s="1"/>
      <c r="AA84" s="192"/>
      <c r="AB84" s="1"/>
      <c r="AC84" s="192"/>
      <c r="AD84" s="1"/>
      <c r="AE84" s="192"/>
      <c r="AF84" s="83"/>
      <c r="AG84" s="83"/>
      <c r="AH84" s="1"/>
    </row>
    <row r="85" spans="1:65" ht="15" customHeight="1" x14ac:dyDescent="0.25">
      <c r="A85" s="83"/>
      <c r="B85" s="1"/>
      <c r="C85" s="1"/>
      <c r="D85" s="1"/>
      <c r="E85" s="1"/>
      <c r="F85" s="1"/>
      <c r="G85" s="192"/>
      <c r="H85" s="1"/>
      <c r="I85" s="192"/>
      <c r="J85" s="1"/>
      <c r="K85" s="192"/>
      <c r="L85" s="1"/>
      <c r="M85" s="192"/>
      <c r="N85" s="1"/>
      <c r="O85" s="192"/>
      <c r="P85" s="83"/>
      <c r="Q85" s="83"/>
      <c r="R85" s="1"/>
      <c r="S85" s="1"/>
      <c r="T85" s="1"/>
      <c r="U85" s="1"/>
      <c r="V85" s="1"/>
      <c r="W85" s="192"/>
      <c r="X85" s="1"/>
      <c r="Y85" s="192"/>
      <c r="Z85" s="1"/>
      <c r="AA85" s="192"/>
      <c r="AB85" s="1"/>
      <c r="AC85" s="192"/>
      <c r="AD85" s="1"/>
      <c r="AE85" s="192"/>
      <c r="AF85" s="83"/>
      <c r="AG85" s="83"/>
      <c r="AH85" s="1"/>
    </row>
    <row r="86" spans="1:65" ht="15" customHeight="1" x14ac:dyDescent="0.25">
      <c r="A86" s="83"/>
      <c r="B86" s="1"/>
      <c r="C86" s="1"/>
      <c r="D86" s="1"/>
      <c r="E86" s="1"/>
      <c r="F86" s="1"/>
      <c r="G86" s="192"/>
      <c r="H86" s="1"/>
      <c r="I86" s="192"/>
      <c r="J86" s="1"/>
      <c r="K86" s="192"/>
      <c r="L86" s="1"/>
      <c r="M86" s="192"/>
      <c r="N86" s="1"/>
      <c r="O86" s="192"/>
      <c r="P86" s="83"/>
      <c r="Q86" s="83"/>
      <c r="R86" s="1"/>
      <c r="S86" s="1"/>
      <c r="T86" s="1"/>
      <c r="U86" s="1"/>
      <c r="V86" s="1"/>
      <c r="W86" s="192"/>
      <c r="X86" s="1"/>
      <c r="Y86" s="192"/>
      <c r="Z86" s="1"/>
      <c r="AA86" s="192"/>
      <c r="AB86" s="1"/>
      <c r="AC86" s="192"/>
      <c r="AD86" s="1"/>
      <c r="AE86" s="192"/>
      <c r="AF86" s="83"/>
      <c r="AG86" s="83"/>
      <c r="AH86" s="1"/>
    </row>
    <row r="87" spans="1:65" ht="15" customHeight="1" x14ac:dyDescent="0.25"/>
    <row r="88" spans="1:65" ht="15" customHeight="1" x14ac:dyDescent="0.25">
      <c r="A88" s="83"/>
      <c r="B88" s="1"/>
      <c r="C88" s="1"/>
      <c r="D88" s="1"/>
      <c r="E88" s="1"/>
      <c r="F88" s="1"/>
      <c r="G88" s="192"/>
      <c r="H88" s="1"/>
      <c r="I88" s="192"/>
      <c r="J88" s="1"/>
      <c r="K88" s="192"/>
      <c r="L88" s="1"/>
      <c r="M88" s="192"/>
      <c r="N88" s="1"/>
      <c r="O88" s="192"/>
      <c r="P88" s="83"/>
      <c r="Q88" s="83"/>
      <c r="R88" s="1"/>
      <c r="S88" s="1"/>
      <c r="T88" s="1"/>
      <c r="U88" s="1"/>
      <c r="V88" s="1"/>
      <c r="W88" s="192"/>
      <c r="X88" s="1"/>
      <c r="Y88" s="192"/>
      <c r="Z88" s="1"/>
      <c r="AA88" s="192"/>
      <c r="AB88" s="1"/>
      <c r="AC88" s="192"/>
      <c r="AD88" s="1"/>
      <c r="AE88" s="192"/>
      <c r="AF88" s="83"/>
      <c r="AG88" s="83"/>
      <c r="AH88" s="1"/>
    </row>
    <row r="89" spans="1:65" ht="15" customHeight="1" x14ac:dyDescent="0.25">
      <c r="A89" s="83"/>
      <c r="B89" s="1"/>
      <c r="C89" s="1"/>
      <c r="D89" s="1"/>
      <c r="E89" s="1"/>
      <c r="F89" s="1"/>
      <c r="G89" s="192"/>
      <c r="H89" s="1"/>
      <c r="I89" s="192"/>
      <c r="J89" s="1"/>
      <c r="K89" s="192"/>
      <c r="L89" s="1"/>
      <c r="M89" s="192"/>
      <c r="N89" s="1"/>
      <c r="O89" s="192"/>
      <c r="P89" s="83"/>
      <c r="Q89" s="83"/>
      <c r="R89" s="1"/>
      <c r="S89" s="1"/>
      <c r="T89" s="1"/>
      <c r="U89" s="1"/>
      <c r="V89" s="1"/>
      <c r="W89" s="192"/>
      <c r="X89" s="1"/>
      <c r="Y89" s="192"/>
      <c r="Z89" s="1"/>
      <c r="AA89" s="192"/>
      <c r="AB89" s="1"/>
      <c r="AC89" s="192"/>
      <c r="AD89" s="1"/>
      <c r="AE89" s="192"/>
      <c r="AF89" s="83"/>
      <c r="AG89" s="83"/>
      <c r="AH89" s="1"/>
    </row>
    <row r="90" spans="1:65" ht="15" customHeight="1" x14ac:dyDescent="0.25">
      <c r="A90" s="83"/>
      <c r="B90" s="1"/>
      <c r="C90" s="1"/>
      <c r="D90" s="1"/>
      <c r="E90" s="1"/>
      <c r="F90" s="1"/>
      <c r="G90" s="192"/>
      <c r="H90" s="1"/>
      <c r="I90" s="192"/>
      <c r="J90" s="1"/>
      <c r="K90" s="192"/>
      <c r="L90" s="1"/>
      <c r="M90" s="192"/>
      <c r="N90" s="1"/>
      <c r="O90" s="192"/>
      <c r="P90" s="83"/>
      <c r="Q90" s="83"/>
      <c r="R90" s="1"/>
      <c r="S90" s="1"/>
      <c r="T90" s="1"/>
      <c r="U90" s="1"/>
      <c r="V90" s="1"/>
      <c r="W90" s="192"/>
      <c r="X90" s="1"/>
      <c r="Y90" s="192"/>
      <c r="Z90" s="1"/>
      <c r="AA90" s="192"/>
      <c r="AB90" s="1"/>
      <c r="AC90" s="192"/>
      <c r="AD90" s="1"/>
      <c r="AE90" s="192"/>
      <c r="AF90" s="83"/>
      <c r="AG90" s="83"/>
      <c r="AH90" s="1"/>
    </row>
    <row r="91" spans="1:65" ht="15" customHeight="1" x14ac:dyDescent="0.25">
      <c r="B91" s="119" t="s">
        <v>47</v>
      </c>
      <c r="P91" s="2"/>
      <c r="Q91" s="2"/>
      <c r="AF91" s="2"/>
      <c r="AG91" s="2"/>
      <c r="AO91" s="191"/>
      <c r="AP91" s="2"/>
      <c r="AQ91" s="191"/>
      <c r="AR91" s="2"/>
      <c r="AS91" s="191"/>
      <c r="AT91" s="2"/>
      <c r="AU91" s="191"/>
      <c r="AV91" s="2"/>
      <c r="AW91" s="2"/>
      <c r="AX91" s="2"/>
      <c r="AY91" s="2"/>
      <c r="AZ91" s="2"/>
      <c r="BA91" s="2"/>
      <c r="BB91" s="2"/>
      <c r="BC91" s="2"/>
      <c r="BD91" s="2"/>
      <c r="BE91" s="2"/>
      <c r="BF91" s="2"/>
      <c r="BG91" s="2"/>
      <c r="BH91" s="2"/>
      <c r="BI91" s="2"/>
      <c r="BJ91" s="2"/>
      <c r="BK91" s="2"/>
      <c r="BL91" s="2"/>
      <c r="BM91" s="2"/>
    </row>
    <row r="92" spans="1:65" ht="15" customHeight="1" x14ac:dyDescent="0.25">
      <c r="A92" s="116"/>
      <c r="B92" s="117"/>
      <c r="C92" s="118"/>
      <c r="D92" s="118"/>
      <c r="E92" s="118"/>
      <c r="F92" s="118"/>
      <c r="G92" s="196"/>
      <c r="H92" s="118"/>
      <c r="I92" s="196"/>
      <c r="J92" s="118"/>
      <c r="K92" s="196"/>
      <c r="L92" s="118"/>
      <c r="M92" s="196"/>
      <c r="N92" s="118"/>
      <c r="O92" s="196"/>
      <c r="P92" s="118"/>
      <c r="Q92" s="118"/>
      <c r="R92" s="118"/>
      <c r="S92" s="118"/>
      <c r="T92" s="118"/>
      <c r="U92" s="118"/>
      <c r="V92" s="118"/>
      <c r="W92" s="196"/>
      <c r="X92" s="118"/>
      <c r="Y92" s="196"/>
      <c r="Z92" s="118"/>
      <c r="AA92" s="196"/>
      <c r="AB92" s="118"/>
      <c r="AC92" s="196"/>
      <c r="AD92" s="118"/>
      <c r="AE92" s="196"/>
      <c r="AF92" s="118"/>
      <c r="AG92" s="118"/>
      <c r="AH92" s="118"/>
      <c r="AI92" s="118"/>
      <c r="AJ92" s="118"/>
      <c r="AK92" s="118"/>
      <c r="AL92" s="118"/>
      <c r="AM92" s="196"/>
      <c r="AN92" s="118"/>
      <c r="AO92" s="196"/>
      <c r="AP92" s="118"/>
      <c r="AQ92" s="196"/>
      <c r="AR92" s="118"/>
      <c r="AS92" s="196"/>
      <c r="AT92" s="118"/>
      <c r="AU92" s="196"/>
      <c r="AV92" s="118"/>
      <c r="AW92" s="118"/>
      <c r="AX92" s="118"/>
      <c r="AY92" s="118"/>
      <c r="AZ92" s="118"/>
      <c r="BA92" s="118"/>
      <c r="BB92" s="118"/>
      <c r="BC92" s="118"/>
      <c r="BD92" s="118"/>
      <c r="BE92" s="118"/>
      <c r="BF92" s="118"/>
      <c r="BG92" s="118"/>
      <c r="BH92" s="118"/>
      <c r="BI92" s="118"/>
      <c r="BJ92" s="118"/>
      <c r="BK92" s="118"/>
      <c r="BL92" s="118"/>
      <c r="BM92" s="118"/>
    </row>
    <row r="93" spans="1:65" ht="15" hidden="1" customHeight="1" x14ac:dyDescent="0.25"/>
    <row r="94" spans="1:65" ht="15" hidden="1" customHeight="1" x14ac:dyDescent="0.25"/>
    <row r="95" spans="1:65" ht="15" hidden="1" customHeight="1" x14ac:dyDescent="0.25"/>
    <row r="96" spans="1:65" ht="15" hidden="1" customHeight="1" x14ac:dyDescent="0.25"/>
    <row r="97" ht="15" hidden="1" customHeight="1" x14ac:dyDescent="0.25"/>
    <row r="98" ht="15" hidden="1" customHeight="1" x14ac:dyDescent="0.25"/>
    <row r="99" ht="15" hidden="1" customHeight="1" x14ac:dyDescent="0.25"/>
    <row r="100" ht="15" hidden="1" customHeight="1" x14ac:dyDescent="0.25"/>
    <row r="101" ht="15" hidden="1" customHeight="1" x14ac:dyDescent="0.25"/>
    <row r="102" ht="15" hidden="1" customHeight="1" x14ac:dyDescent="0.25"/>
    <row r="103" ht="15" hidden="1" customHeight="1" x14ac:dyDescent="0.25"/>
    <row r="104" ht="15" hidden="1" customHeight="1" x14ac:dyDescent="0.25"/>
    <row r="105" ht="15" hidden="1" customHeight="1" x14ac:dyDescent="0.25"/>
    <row r="106" ht="15" hidden="1" customHeight="1" x14ac:dyDescent="0.25"/>
    <row r="107" ht="15" hidden="1" customHeight="1" x14ac:dyDescent="0.25"/>
    <row r="108" ht="15" hidden="1" customHeight="1" x14ac:dyDescent="0.25"/>
    <row r="109" ht="15" hidden="1" customHeight="1" x14ac:dyDescent="0.25"/>
    <row r="110" ht="15" hidden="1" customHeight="1" x14ac:dyDescent="0.25"/>
    <row r="111" ht="15" hidden="1" customHeight="1" x14ac:dyDescent="0.25"/>
    <row r="112" ht="15" hidden="1" customHeight="1" x14ac:dyDescent="0.25"/>
    <row r="113" ht="15" hidden="1" customHeight="1" x14ac:dyDescent="0.25"/>
    <row r="114" ht="15" hidden="1" customHeight="1" x14ac:dyDescent="0.25"/>
    <row r="115" ht="15" hidden="1" customHeight="1" x14ac:dyDescent="0.25"/>
    <row r="116" ht="15" hidden="1" customHeight="1" x14ac:dyDescent="0.25"/>
    <row r="117" ht="15" hidden="1" customHeight="1" x14ac:dyDescent="0.25"/>
    <row r="118" ht="15" hidden="1" customHeight="1" x14ac:dyDescent="0.25"/>
    <row r="119" ht="15" hidden="1" customHeight="1" x14ac:dyDescent="0.25"/>
    <row r="120" ht="15" hidden="1" customHeight="1" x14ac:dyDescent="0.25"/>
    <row r="121" ht="15" hidden="1" customHeight="1" x14ac:dyDescent="0.25"/>
    <row r="122" ht="15" hidden="1" customHeight="1" x14ac:dyDescent="0.25"/>
    <row r="123" ht="15" hidden="1" customHeight="1" x14ac:dyDescent="0.25"/>
    <row r="124" ht="15" hidden="1" customHeight="1" x14ac:dyDescent="0.25"/>
    <row r="125" ht="15" hidden="1" customHeight="1" x14ac:dyDescent="0.25"/>
    <row r="126" ht="15" hidden="1" customHeight="1" x14ac:dyDescent="0.25"/>
    <row r="127" ht="15" hidden="1" customHeight="1" x14ac:dyDescent="0.25"/>
    <row r="128" ht="15" hidden="1" customHeight="1" x14ac:dyDescent="0.25"/>
    <row r="129" ht="15" hidden="1" customHeight="1" x14ac:dyDescent="0.25"/>
    <row r="130" ht="15" hidden="1" customHeight="1" x14ac:dyDescent="0.25"/>
    <row r="131" ht="15" hidden="1" customHeight="1" x14ac:dyDescent="0.25"/>
    <row r="132" ht="15" hidden="1" customHeight="1" x14ac:dyDescent="0.25"/>
  </sheetData>
  <sheetProtection password="CE6F" sheet="1" objects="1" scenarios="1" formatCells="0" formatColumns="0" formatRows="0"/>
  <mergeCells count="21">
    <mergeCell ref="F82:N82"/>
    <mergeCell ref="BB39:BJ39"/>
    <mergeCell ref="BB57:BJ57"/>
    <mergeCell ref="F42:N42"/>
    <mergeCell ref="F12:N12"/>
    <mergeCell ref="AL28:AT28"/>
    <mergeCell ref="F72:N72"/>
    <mergeCell ref="F22:N22"/>
    <mergeCell ref="V17:AD17"/>
    <mergeCell ref="F32:N32"/>
    <mergeCell ref="V37:AD37"/>
    <mergeCell ref="F52:N52"/>
    <mergeCell ref="V57:AD57"/>
    <mergeCell ref="F62:N62"/>
    <mergeCell ref="AL68:AT68"/>
    <mergeCell ref="V77:AD77"/>
    <mergeCell ref="AW6:BL6"/>
    <mergeCell ref="AY50:BF51"/>
    <mergeCell ref="C6:P6"/>
    <mergeCell ref="Q6:AF6"/>
    <mergeCell ref="AG6:AV6"/>
  </mergeCells>
  <phoneticPr fontId="1" type="noConversion"/>
  <conditionalFormatting sqref="Z14 AD14">
    <cfRule type="expression" dxfId="119" priority="648">
      <formula>Z14&gt;Z15</formula>
    </cfRule>
  </conditionalFormatting>
  <conditionalFormatting sqref="Z15 AD15">
    <cfRule type="expression" dxfId="118" priority="649">
      <formula>Z15&gt;Z14</formula>
    </cfRule>
  </conditionalFormatting>
  <conditionalFormatting sqref="AP25 AR25 AT25">
    <cfRule type="expression" dxfId="117" priority="630">
      <formula>AP25&gt;AP26</formula>
    </cfRule>
  </conditionalFormatting>
  <conditionalFormatting sqref="AP26 AR26 AT26">
    <cfRule type="expression" dxfId="116" priority="631">
      <formula>AP26&gt;AP25</formula>
    </cfRule>
  </conditionalFormatting>
  <conditionalFormatting sqref="AB14">
    <cfRule type="expression" dxfId="115" priority="247">
      <formula>AB14&gt;AB15</formula>
    </cfRule>
  </conditionalFormatting>
  <conditionalFormatting sqref="AB15">
    <cfRule type="expression" dxfId="114" priority="248">
      <formula>AB15&gt;AB14</formula>
    </cfRule>
  </conditionalFormatting>
  <conditionalFormatting sqref="F10:I10 K10 M10 O10 AE15 AU26 AA15 AC15 AQ26 AS26 V15:Y15 AL26:AO26">
    <cfRule type="expression" dxfId="113" priority="10828">
      <formula>F10&gt;F9</formula>
    </cfRule>
  </conditionalFormatting>
  <conditionalFormatting sqref="D10">
    <cfRule type="expression" dxfId="112" priority="10848">
      <formula>P9=$A$11</formula>
    </cfRule>
  </conditionalFormatting>
  <conditionalFormatting sqref="F20:I20 K20 M20 O20">
    <cfRule type="expression" dxfId="111" priority="209">
      <formula>F20&gt;F19</formula>
    </cfRule>
  </conditionalFormatting>
  <conditionalFormatting sqref="F30:I30 K30 M30 O30">
    <cfRule type="expression" dxfId="110" priority="232">
      <formula>F30&gt;F29</formula>
    </cfRule>
  </conditionalFormatting>
  <conditionalFormatting sqref="F40:I40 K40 M40 O40">
    <cfRule type="expression" dxfId="109" priority="197">
      <formula>F40&gt;F39</formula>
    </cfRule>
  </conditionalFormatting>
  <conditionalFormatting sqref="Z34 AD34">
    <cfRule type="expression" dxfId="108" priority="184">
      <formula>Z34&gt;Z35</formula>
    </cfRule>
  </conditionalFormatting>
  <conditionalFormatting sqref="Z35 AD35">
    <cfRule type="expression" dxfId="107" priority="185">
      <formula>Z35&gt;Z34</formula>
    </cfRule>
  </conditionalFormatting>
  <conditionalFormatting sqref="AB34">
    <cfRule type="expression" dxfId="106" priority="182">
      <formula>AB34&gt;AB35</formula>
    </cfRule>
  </conditionalFormatting>
  <conditionalFormatting sqref="AB35">
    <cfRule type="expression" dxfId="105" priority="183">
      <formula>AB35&gt;AB34</formula>
    </cfRule>
  </conditionalFormatting>
  <conditionalFormatting sqref="AE35 V35:Y35 AA35 AC35">
    <cfRule type="expression" dxfId="104" priority="186">
      <formula>V35&gt;V34</formula>
    </cfRule>
  </conditionalFormatting>
  <conditionalFormatting sqref="D9">
    <cfRule type="expression" dxfId="103" priority="161">
      <formula>P9&gt;P10</formula>
    </cfRule>
  </conditionalFormatting>
  <conditionalFormatting sqref="D19">
    <cfRule type="expression" dxfId="102" priority="158">
      <formula>OR(AND(D19&lt;&gt;"Bye",D20="Bye"),P19=$A$11)</formula>
    </cfRule>
  </conditionalFormatting>
  <conditionalFormatting sqref="D19">
    <cfRule type="expression" dxfId="101" priority="156">
      <formula>P19&gt;P20</formula>
    </cfRule>
  </conditionalFormatting>
  <conditionalFormatting sqref="D29">
    <cfRule type="expression" dxfId="100" priority="154">
      <formula>OR(AND(D29&lt;&gt;"Bye",D30="Bye"),P29=$A$11)</formula>
    </cfRule>
  </conditionalFormatting>
  <conditionalFormatting sqref="D29">
    <cfRule type="expression" dxfId="99" priority="153">
      <formula>P29&gt;P30</formula>
    </cfRule>
  </conditionalFormatting>
  <conditionalFormatting sqref="D39">
    <cfRule type="expression" dxfId="98" priority="149">
      <formula>OR(AND(D39&lt;&gt;"Bye",D40="Bye"),P39=$A$11)</formula>
    </cfRule>
  </conditionalFormatting>
  <conditionalFormatting sqref="D39">
    <cfRule type="expression" dxfId="97" priority="148">
      <formula>P39&gt;P40</formula>
    </cfRule>
  </conditionalFormatting>
  <conditionalFormatting sqref="T14">
    <cfRule type="expression" dxfId="96" priority="143">
      <formula>OR(AND(T14&lt;&gt;"Bye",T15="Bye"),AF14=$A$11)</formula>
    </cfRule>
  </conditionalFormatting>
  <conditionalFormatting sqref="T15">
    <cfRule type="expression" dxfId="95" priority="144">
      <formula>OR(AND(T15&lt;&gt;"Bye",T14="Bye"),AF15=$A$11)</formula>
    </cfRule>
    <cfRule type="expression" dxfId="94" priority="145">
      <formula>AF14=$A$11</formula>
    </cfRule>
  </conditionalFormatting>
  <conditionalFormatting sqref="T14">
    <cfRule type="expression" dxfId="93" priority="141">
      <formula>AF14&gt;AF15</formula>
    </cfRule>
  </conditionalFormatting>
  <conditionalFormatting sqref="T34">
    <cfRule type="expression" dxfId="92" priority="138">
      <formula>OR(AND(T34&lt;&gt;"Bye",T35="Bye"),AF34=$A$11)</formula>
    </cfRule>
  </conditionalFormatting>
  <conditionalFormatting sqref="T35">
    <cfRule type="expression" dxfId="91" priority="139">
      <formula>OR(AND(T35&lt;&gt;"Bye",T34="Bye"),AF35=$A$11)</formula>
    </cfRule>
    <cfRule type="expression" dxfId="90" priority="140">
      <formula>AF34=$A$11</formula>
    </cfRule>
  </conditionalFormatting>
  <conditionalFormatting sqref="T34">
    <cfRule type="expression" dxfId="89" priority="136">
      <formula>AF34&gt;AF35</formula>
    </cfRule>
  </conditionalFormatting>
  <conditionalFormatting sqref="AJ25">
    <cfRule type="expression" dxfId="88" priority="133">
      <formula>OR(AND(AJ25&lt;&gt;"Bye",AJ26="Bye"),AV25=$A$11)</formula>
    </cfRule>
  </conditionalFormatting>
  <conditionalFormatting sqref="AJ26">
    <cfRule type="expression" dxfId="87" priority="134">
      <formula>OR(AND(AJ26&lt;&gt;"Bye",AJ25="Bye"),AV26=$A$11)</formula>
    </cfRule>
    <cfRule type="expression" dxfId="86" priority="135">
      <formula>AV25=$A$11</formula>
    </cfRule>
  </conditionalFormatting>
  <conditionalFormatting sqref="AJ25">
    <cfRule type="expression" dxfId="85" priority="131">
      <formula>AV25&gt;AV26</formula>
    </cfRule>
  </conditionalFormatting>
  <conditionalFormatting sqref="D10">
    <cfRule type="expression" dxfId="84" priority="10847">
      <formula>OR(AND(D10&lt;&gt;"Bye",D9="Bye"),P10=$A$11)</formula>
    </cfRule>
  </conditionalFormatting>
  <conditionalFormatting sqref="Z54 AD54">
    <cfRule type="expression" dxfId="83" priority="93">
      <formula>Z54&gt;Z55</formula>
    </cfRule>
  </conditionalFormatting>
  <conditionalFormatting sqref="Z55 AD55">
    <cfRule type="expression" dxfId="82" priority="94">
      <formula>Z55&gt;Z54</formula>
    </cfRule>
  </conditionalFormatting>
  <conditionalFormatting sqref="AP65 AR65 AT65">
    <cfRule type="expression" dxfId="81" priority="91">
      <formula>AP65&gt;AP66</formula>
    </cfRule>
  </conditionalFormatting>
  <conditionalFormatting sqref="AP66 AR66 AT66">
    <cfRule type="expression" dxfId="80" priority="92">
      <formula>AP66&gt;AP65</formula>
    </cfRule>
  </conditionalFormatting>
  <conditionalFormatting sqref="AB54">
    <cfRule type="expression" dxfId="79" priority="89">
      <formula>AB54&gt;AB55</formula>
    </cfRule>
  </conditionalFormatting>
  <conditionalFormatting sqref="AB55">
    <cfRule type="expression" dxfId="78" priority="90">
      <formula>AB55&gt;AB54</formula>
    </cfRule>
  </conditionalFormatting>
  <conditionalFormatting sqref="F50:I50 K50 M50 O50 AE55 AU66 V55:Y55 AA55 AC55 AL66:AO66 AQ66 AS66">
    <cfRule type="expression" dxfId="77" priority="95">
      <formula>F50&gt;F49</formula>
    </cfRule>
  </conditionalFormatting>
  <conditionalFormatting sqref="F60:I60 K60 M60 O60">
    <cfRule type="expression" dxfId="76" priority="85">
      <formula>F60&gt;F59</formula>
    </cfRule>
  </conditionalFormatting>
  <conditionalFormatting sqref="F70:I70 K70 M70 O70">
    <cfRule type="expression" dxfId="75" priority="86">
      <formula>F70&gt;F69</formula>
    </cfRule>
  </conditionalFormatting>
  <conditionalFormatting sqref="F80:I80 K80 M80 O80">
    <cfRule type="expression" dxfId="74" priority="82">
      <formula>F80&gt;F79</formula>
    </cfRule>
  </conditionalFormatting>
  <conditionalFormatting sqref="B75:P79 B81:P81 B80:C80 E80:P80 B82 O82:P82">
    <cfRule type="expression" dxfId="73" priority="63">
      <formula>$A$38="Bye"</formula>
    </cfRule>
  </conditionalFormatting>
  <conditionalFormatting sqref="Z74 AD74">
    <cfRule type="expression" dxfId="72" priority="78">
      <formula>Z74&gt;Z75</formula>
    </cfRule>
  </conditionalFormatting>
  <conditionalFormatting sqref="Z75 AD75">
    <cfRule type="expression" dxfId="71" priority="79">
      <formula>Z75&gt;Z74</formula>
    </cfRule>
  </conditionalFormatting>
  <conditionalFormatting sqref="AB74">
    <cfRule type="expression" dxfId="70" priority="76">
      <formula>AB74&gt;AB75</formula>
    </cfRule>
  </conditionalFormatting>
  <conditionalFormatting sqref="AB75">
    <cfRule type="expression" dxfId="69" priority="77">
      <formula>AB75&gt;AB74</formula>
    </cfRule>
  </conditionalFormatting>
  <conditionalFormatting sqref="AE75 V75:Y75 AA75 AC75">
    <cfRule type="expression" dxfId="68" priority="80">
      <formula>V75&gt;V74</formula>
    </cfRule>
  </conditionalFormatting>
  <conditionalFormatting sqref="D49">
    <cfRule type="expression" dxfId="67" priority="75">
      <formula>P49&gt;P50</formula>
    </cfRule>
  </conditionalFormatting>
  <conditionalFormatting sqref="D59">
    <cfRule type="expression" dxfId="66" priority="72">
      <formula>OR(AND(D59&lt;&gt;"Bye",D60="Bye"),P59=$A$11)</formula>
    </cfRule>
  </conditionalFormatting>
  <conditionalFormatting sqref="D59">
    <cfRule type="expression" dxfId="65" priority="71">
      <formula>P59&gt;P60</formula>
    </cfRule>
  </conditionalFormatting>
  <conditionalFormatting sqref="D69">
    <cfRule type="expression" dxfId="64" priority="69">
      <formula>OR(AND(D69&lt;&gt;"Bye",D70="Bye"),P69=$A$11)</formula>
    </cfRule>
  </conditionalFormatting>
  <conditionalFormatting sqref="D69">
    <cfRule type="expression" dxfId="63" priority="68">
      <formula>P69&gt;P70</formula>
    </cfRule>
  </conditionalFormatting>
  <conditionalFormatting sqref="D79">
    <cfRule type="expression" dxfId="62" priority="65">
      <formula>OR(AND(D79&lt;&gt;"Bye",D80="Bye"),P79=$A$11)</formula>
    </cfRule>
  </conditionalFormatting>
  <conditionalFormatting sqref="D79">
    <cfRule type="expression" dxfId="61" priority="64">
      <formula>P79&gt;P80</formula>
    </cfRule>
  </conditionalFormatting>
  <conditionalFormatting sqref="T54">
    <cfRule type="expression" dxfId="60" priority="60">
      <formula>OR(AND(T54&lt;&gt;"Bye",T55="Bye"),AF54=$A$11)</formula>
    </cfRule>
  </conditionalFormatting>
  <conditionalFormatting sqref="T55">
    <cfRule type="expression" dxfId="59" priority="61">
      <formula>OR(AND(T55&lt;&gt;"Bye",T54="Bye"),AF55=$A$11)</formula>
    </cfRule>
    <cfRule type="expression" dxfId="58" priority="62">
      <formula>AF54=$A$11</formula>
    </cfRule>
  </conditionalFormatting>
  <conditionalFormatting sqref="T54">
    <cfRule type="expression" dxfId="57" priority="59">
      <formula>AF54&gt;AF55</formula>
    </cfRule>
  </conditionalFormatting>
  <conditionalFormatting sqref="T74">
    <cfRule type="expression" dxfId="56" priority="56">
      <formula>OR(AND(T74&lt;&gt;"Bye",T75="Bye"),AF74=$A$11)</formula>
    </cfRule>
  </conditionalFormatting>
  <conditionalFormatting sqref="T75">
    <cfRule type="expression" dxfId="55" priority="57">
      <formula>OR(AND(T75&lt;&gt;"Bye",T74="Bye"),AF75=$A$11)</formula>
    </cfRule>
    <cfRule type="expression" dxfId="54" priority="58">
      <formula>AF74=$A$11</formula>
    </cfRule>
  </conditionalFormatting>
  <conditionalFormatting sqref="T74">
    <cfRule type="expression" dxfId="53" priority="55">
      <formula>AF74&gt;AF75</formula>
    </cfRule>
  </conditionalFormatting>
  <conditionalFormatting sqref="AJ65">
    <cfRule type="expression" dxfId="52" priority="52">
      <formula>OR(AND(AJ65&lt;&gt;"Bye",AJ66="Bye"),AV65=$A$11)</formula>
    </cfRule>
  </conditionalFormatting>
  <conditionalFormatting sqref="AJ66">
    <cfRule type="expression" dxfId="51" priority="53">
      <formula>OR(AND(AJ66&lt;&gt;"Bye",AJ65="Bye"),AV66=$A$11)</formula>
    </cfRule>
    <cfRule type="expression" dxfId="50" priority="54">
      <formula>AV65=$A$11</formula>
    </cfRule>
  </conditionalFormatting>
  <conditionalFormatting sqref="AJ65">
    <cfRule type="expression" dxfId="49" priority="51">
      <formula>AV65&gt;AV66</formula>
    </cfRule>
  </conditionalFormatting>
  <conditionalFormatting sqref="BF36 BH36 BJ36">
    <cfRule type="expression" dxfId="48" priority="47">
      <formula>BF36&gt;BF37</formula>
    </cfRule>
  </conditionalFormatting>
  <conditionalFormatting sqref="BF37 BH37 BJ37">
    <cfRule type="expression" dxfId="47" priority="48">
      <formula>BF37&gt;BF36</formula>
    </cfRule>
  </conditionalFormatting>
  <conditionalFormatting sqref="BK37 BB37:BE37 BG37 BI37">
    <cfRule type="expression" dxfId="46" priority="49">
      <formula>BB37&gt;BB36</formula>
    </cfRule>
  </conditionalFormatting>
  <conditionalFormatting sqref="AZ36:AZ37">
    <cfRule type="expression" dxfId="45" priority="44">
      <formula>OR(AND(AZ36&lt;&gt;"Bye",AZ37="Bye"),BL36=$A$11)</formula>
    </cfRule>
  </conditionalFormatting>
  <conditionalFormatting sqref="AZ37">
    <cfRule type="expression" dxfId="44" priority="45">
      <formula>OR(AND(AZ37&lt;&gt;"Bye",AZ36="Bye"),BL37=$A$11)</formula>
    </cfRule>
    <cfRule type="expression" dxfId="43" priority="46">
      <formula>BL36=$A$11</formula>
    </cfRule>
  </conditionalFormatting>
  <conditionalFormatting sqref="AZ36:AZ37">
    <cfRule type="expression" dxfId="42" priority="43">
      <formula>BL36&gt;BL37</formula>
    </cfRule>
  </conditionalFormatting>
  <conditionalFormatting sqref="BF54 BH54 BJ54">
    <cfRule type="expression" dxfId="41" priority="40">
      <formula>BF54&gt;BF55</formula>
    </cfRule>
  </conditionalFormatting>
  <conditionalFormatting sqref="BF55 BH55 BJ55">
    <cfRule type="expression" dxfId="40" priority="41">
      <formula>BF55&gt;BF54</formula>
    </cfRule>
  </conditionalFormatting>
  <conditionalFormatting sqref="BK55 BB55:BE55 BG55 BI55">
    <cfRule type="expression" dxfId="39" priority="42">
      <formula>BB55&gt;BB54</formula>
    </cfRule>
  </conditionalFormatting>
  <conditionalFormatting sqref="AZ54:AZ55">
    <cfRule type="expression" dxfId="38" priority="37">
      <formula>OR(AND(AZ54&lt;&gt;"Bye",AZ55="Bye"),BL54=$A$11)</formula>
    </cfRule>
  </conditionalFormatting>
  <conditionalFormatting sqref="AZ55">
    <cfRule type="expression" dxfId="37" priority="38">
      <formula>OR(AND(AZ55&lt;&gt;"Bye",AZ54="Bye"),BL55=$A$11)</formula>
    </cfRule>
    <cfRule type="expression" dxfId="36" priority="39">
      <formula>BL54=$A$11</formula>
    </cfRule>
  </conditionalFormatting>
  <conditionalFormatting sqref="AZ54:AZ55">
    <cfRule type="expression" dxfId="35" priority="36">
      <formula>BL54&gt;BL55</formula>
    </cfRule>
  </conditionalFormatting>
  <conditionalFormatting sqref="D20">
    <cfRule type="expression" dxfId="34" priority="35">
      <formula>P19=$A$11</formula>
    </cfRule>
  </conditionalFormatting>
  <conditionalFormatting sqref="D20">
    <cfRule type="expression" dxfId="33" priority="34">
      <formula>OR(AND(D20&lt;&gt;"Bye",D19="Bye"),P20=$A$11)</formula>
    </cfRule>
  </conditionalFormatting>
  <conditionalFormatting sqref="D30">
    <cfRule type="expression" dxfId="32" priority="33">
      <formula>P29=$A$11</formula>
    </cfRule>
  </conditionalFormatting>
  <conditionalFormatting sqref="D30">
    <cfRule type="expression" dxfId="31" priority="32">
      <formula>OR(AND(D30&lt;&gt;"Bye",D29="Bye"),P30=$A$11)</formula>
    </cfRule>
  </conditionalFormatting>
  <conditionalFormatting sqref="D40">
    <cfRule type="expression" dxfId="30" priority="31">
      <formula>P39=$A$11</formula>
    </cfRule>
  </conditionalFormatting>
  <conditionalFormatting sqref="D40">
    <cfRule type="expression" dxfId="29" priority="30">
      <formula>OR(AND(D40&lt;&gt;"Bye",D39="Bye"),P40=$A$11)</formula>
    </cfRule>
  </conditionalFormatting>
  <conditionalFormatting sqref="D50">
    <cfRule type="expression" dxfId="28" priority="29">
      <formula>P49=$A$11</formula>
    </cfRule>
  </conditionalFormatting>
  <conditionalFormatting sqref="D50">
    <cfRule type="expression" dxfId="27" priority="28">
      <formula>OR(AND(D50&lt;&gt;"Bye",D49="Bye"),P50=$A$11)</formula>
    </cfRule>
  </conditionalFormatting>
  <conditionalFormatting sqref="D60">
    <cfRule type="expression" dxfId="26" priority="27">
      <formula>P59=$A$11</formula>
    </cfRule>
  </conditionalFormatting>
  <conditionalFormatting sqref="D60">
    <cfRule type="expression" dxfId="25" priority="26">
      <formula>OR(AND(D60&lt;&gt;"Bye",D59="Bye"),P60=$A$11)</formula>
    </cfRule>
  </conditionalFormatting>
  <conditionalFormatting sqref="D70">
    <cfRule type="expression" dxfId="24" priority="25">
      <formula>P69=$A$11</formula>
    </cfRule>
  </conditionalFormatting>
  <conditionalFormatting sqref="D70">
    <cfRule type="expression" dxfId="23" priority="24">
      <formula>OR(AND(D70&lt;&gt;"Bye",D69="Bye"),P70=$A$11)</formula>
    </cfRule>
  </conditionalFormatting>
  <conditionalFormatting sqref="D80">
    <cfRule type="expression" dxfId="22" priority="23">
      <formula>P79=$A$11</formula>
    </cfRule>
  </conditionalFormatting>
  <conditionalFormatting sqref="D80">
    <cfRule type="expression" dxfId="21" priority="22">
      <formula>OR(AND(D80&lt;&gt;"Bye",D79="Bye"),P80=$A$11)</formula>
    </cfRule>
  </conditionalFormatting>
  <conditionalFormatting sqref="C12:N12">
    <cfRule type="expression" dxfId="20" priority="21">
      <formula>$D10="Bye"</formula>
    </cfRule>
  </conditionalFormatting>
  <conditionalFormatting sqref="C22:N22">
    <cfRule type="expression" dxfId="19" priority="20">
      <formula>$D20="Bye"</formula>
    </cfRule>
  </conditionalFormatting>
  <conditionalFormatting sqref="C32:N32">
    <cfRule type="expression" dxfId="18" priority="19">
      <formula>$D30="Bye"</formula>
    </cfRule>
  </conditionalFormatting>
  <conditionalFormatting sqref="C42:N42">
    <cfRule type="expression" dxfId="17" priority="18">
      <formula>$D40="Bye"</formula>
    </cfRule>
  </conditionalFormatting>
  <conditionalFormatting sqref="C52:N52">
    <cfRule type="expression" dxfId="16" priority="17">
      <formula>$D50="Bye"</formula>
    </cfRule>
  </conditionalFormatting>
  <conditionalFormatting sqref="C62:N62">
    <cfRule type="expression" dxfId="15" priority="16">
      <formula>$D60="Bye"</formula>
    </cfRule>
  </conditionalFormatting>
  <conditionalFormatting sqref="C72:N72">
    <cfRule type="expression" dxfId="14" priority="15">
      <formula>$D70="Bye"</formula>
    </cfRule>
  </conditionalFormatting>
  <conditionalFormatting sqref="C82:N82">
    <cfRule type="expression" dxfId="13" priority="14">
      <formula>$D80="Bye"</formula>
    </cfRule>
  </conditionalFormatting>
  <conditionalFormatting sqref="A8:BM49 A52:BM89 A50:AY50 A51:AX51 BG50:BM51">
    <cfRule type="expression" dxfId="12" priority="13">
      <formula>$B$7&gt;16</formula>
    </cfRule>
  </conditionalFormatting>
  <conditionalFormatting sqref="F20:I20">
    <cfRule type="expression" dxfId="11" priority="12">
      <formula>F20&gt;F19</formula>
    </cfRule>
  </conditionalFormatting>
  <conditionalFormatting sqref="V35:Y35">
    <cfRule type="expression" dxfId="10" priority="11">
      <formula>V35&gt;V34</formula>
    </cfRule>
  </conditionalFormatting>
  <conditionalFormatting sqref="F30:I30">
    <cfRule type="expression" dxfId="9" priority="10">
      <formula>F30&gt;F29</formula>
    </cfRule>
  </conditionalFormatting>
  <conditionalFormatting sqref="F40:I40">
    <cfRule type="expression" dxfId="8" priority="9">
      <formula>F40&gt;F39</formula>
    </cfRule>
  </conditionalFormatting>
  <conditionalFormatting sqref="F50:I50">
    <cfRule type="expression" dxfId="7" priority="8">
      <formula>F50&gt;F49</formula>
    </cfRule>
  </conditionalFormatting>
  <conditionalFormatting sqref="F60:I60">
    <cfRule type="expression" dxfId="6" priority="7">
      <formula>F60&gt;F59</formula>
    </cfRule>
  </conditionalFormatting>
  <conditionalFormatting sqref="V55:Y55">
    <cfRule type="expression" dxfId="5" priority="6">
      <formula>V55&gt;V54</formula>
    </cfRule>
  </conditionalFormatting>
  <conditionalFormatting sqref="F70:I70">
    <cfRule type="expression" dxfId="4" priority="5">
      <formula>F70&gt;F69</formula>
    </cfRule>
  </conditionalFormatting>
  <conditionalFormatting sqref="F80:I80">
    <cfRule type="expression" dxfId="3" priority="4">
      <formula>F80&gt;F79</formula>
    </cfRule>
  </conditionalFormatting>
  <conditionalFormatting sqref="V75:Y75">
    <cfRule type="expression" dxfId="2" priority="3">
      <formula>V75&gt;V74</formula>
    </cfRule>
  </conditionalFormatting>
  <conditionalFormatting sqref="BB55:BE55">
    <cfRule type="expression" dxfId="1" priority="2">
      <formula>BB55&gt;BB54</formula>
    </cfRule>
  </conditionalFormatting>
  <conditionalFormatting sqref="BB37:BE37">
    <cfRule type="expression" dxfId="0" priority="1">
      <formula>BB37&gt;BB36</formula>
    </cfRule>
  </conditionalFormatting>
  <pageMargins left="0.2" right="0.21" top="0.4" bottom="0.64" header="0.22" footer="0.5"/>
  <pageSetup paperSize="8" scale="4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271"/>
  <sheetViews>
    <sheetView showGridLines="0" workbookViewId="0">
      <selection activeCell="C22" sqref="C22:M23"/>
    </sheetView>
  </sheetViews>
  <sheetFormatPr defaultColWidth="0" defaultRowHeight="13.2" zeroHeight="1" x14ac:dyDescent="0.25"/>
  <cols>
    <col min="1" max="1" width="8.88671875" customWidth="1"/>
    <col min="2" max="2" width="4.33203125" customWidth="1"/>
    <col min="3" max="13" width="10.33203125" customWidth="1"/>
    <col min="14" max="14" width="8.88671875" customWidth="1"/>
    <col min="15" max="166" width="0" hidden="1" customWidth="1"/>
    <col min="167" max="16384" width="8.88671875" hidden="1"/>
  </cols>
  <sheetData>
    <row r="1" spans="1:166" s="19" customFormat="1" ht="15" customHeight="1" x14ac:dyDescent="0.25">
      <c r="A1" s="29"/>
      <c r="B1" s="29"/>
      <c r="C1" s="29"/>
      <c r="D1" s="29"/>
      <c r="E1" s="29"/>
      <c r="F1" s="29"/>
      <c r="G1" s="29"/>
      <c r="H1" s="30"/>
      <c r="I1" s="30"/>
      <c r="J1" s="30"/>
      <c r="K1" s="30"/>
      <c r="L1" s="30"/>
      <c r="M1" s="30"/>
      <c r="N1" s="30"/>
      <c r="O1" s="31"/>
      <c r="P1" s="86"/>
      <c r="Q1" s="87"/>
      <c r="R1" s="101"/>
      <c r="S1" s="31"/>
      <c r="T1" s="31"/>
      <c r="U1" s="31"/>
      <c r="V1" s="31"/>
      <c r="W1" s="31"/>
      <c r="X1" s="31"/>
      <c r="Y1" s="31"/>
      <c r="Z1" s="31"/>
      <c r="AA1" s="31"/>
      <c r="AB1" s="31"/>
      <c r="AC1" s="31"/>
      <c r="AD1" s="31"/>
      <c r="AE1" s="31"/>
      <c r="AF1" s="95"/>
      <c r="AG1" s="95"/>
      <c r="AH1" s="101"/>
      <c r="AI1" s="31"/>
      <c r="AJ1" s="31"/>
      <c r="AK1" s="31"/>
      <c r="AL1" s="31"/>
      <c r="AM1" s="31"/>
      <c r="AN1" s="31"/>
      <c r="AO1" s="31"/>
      <c r="AP1" s="31"/>
      <c r="AQ1" s="31"/>
      <c r="AR1" s="31"/>
      <c r="AS1" s="30"/>
      <c r="AT1" s="31"/>
      <c r="AU1" s="30"/>
      <c r="AV1" s="97"/>
      <c r="AW1" s="97"/>
      <c r="AX1" s="103"/>
      <c r="AY1" s="30"/>
      <c r="AZ1" s="30"/>
      <c r="BA1" s="30"/>
      <c r="BB1" s="30"/>
      <c r="BC1" s="30"/>
      <c r="BD1" s="30"/>
      <c r="BE1" s="30"/>
      <c r="BF1" s="30"/>
      <c r="BG1" s="30"/>
      <c r="BH1" s="30"/>
      <c r="BI1" s="30"/>
      <c r="BJ1" s="30"/>
      <c r="BK1" s="30"/>
      <c r="BL1" s="97"/>
      <c r="BM1" s="30"/>
      <c r="BN1" s="30"/>
      <c r="BO1" s="30"/>
      <c r="BP1" s="30"/>
      <c r="BQ1" s="30"/>
      <c r="BR1" s="30"/>
      <c r="BS1" s="30"/>
      <c r="BT1" s="30"/>
      <c r="BU1" s="30"/>
      <c r="BV1" s="30"/>
      <c r="BW1" s="30"/>
      <c r="BX1" s="30"/>
      <c r="BY1" s="30"/>
      <c r="BZ1" s="30"/>
      <c r="CA1" s="30"/>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row>
    <row r="2" spans="1:166" s="19" customFormat="1" ht="30" customHeight="1" x14ac:dyDescent="0.25">
      <c r="A2" s="29"/>
      <c r="B2" s="173" t="s">
        <v>50</v>
      </c>
      <c r="C2" s="29"/>
      <c r="D2" s="29"/>
      <c r="E2" s="29"/>
      <c r="F2" s="29"/>
      <c r="G2" s="29"/>
      <c r="H2" s="30"/>
      <c r="I2" s="30"/>
      <c r="J2" s="30"/>
      <c r="K2" s="30"/>
      <c r="L2" s="30"/>
      <c r="M2" s="30"/>
      <c r="N2" s="30"/>
      <c r="O2" s="31"/>
      <c r="P2" s="86"/>
      <c r="Q2" s="87"/>
      <c r="R2" s="101"/>
      <c r="S2" s="31"/>
      <c r="T2" s="31"/>
      <c r="U2" s="31"/>
      <c r="V2" s="31"/>
      <c r="W2" s="31"/>
      <c r="X2" s="31"/>
      <c r="Y2" s="31"/>
      <c r="Z2" s="31"/>
      <c r="AA2" s="31"/>
      <c r="AB2" s="31"/>
      <c r="AC2" s="31"/>
      <c r="AD2" s="31"/>
      <c r="AE2" s="31"/>
      <c r="AF2" s="95"/>
      <c r="AG2" s="95"/>
      <c r="AH2" s="101"/>
      <c r="AI2" s="31"/>
      <c r="AJ2" s="31"/>
      <c r="AK2" s="31"/>
      <c r="AL2" s="31"/>
      <c r="AM2" s="31"/>
      <c r="AN2" s="31"/>
      <c r="AO2" s="31"/>
      <c r="AP2" s="31"/>
      <c r="AQ2" s="31"/>
      <c r="AR2" s="31"/>
      <c r="AS2" s="30"/>
      <c r="AT2" s="31"/>
      <c r="AU2" s="30"/>
      <c r="AV2" s="97"/>
      <c r="AW2" s="97"/>
      <c r="AX2" s="103"/>
      <c r="AY2" s="30"/>
      <c r="AZ2" s="30"/>
      <c r="BA2" s="30"/>
      <c r="BB2" s="30"/>
      <c r="BC2" s="30"/>
      <c r="BD2" s="30"/>
      <c r="BE2" s="30"/>
      <c r="BF2" s="30"/>
      <c r="BG2" s="30"/>
      <c r="BH2" s="30"/>
      <c r="BI2" s="30"/>
      <c r="BJ2" s="30"/>
      <c r="BK2" s="30"/>
      <c r="BL2" s="97"/>
      <c r="BM2" s="30"/>
      <c r="BN2" s="30"/>
      <c r="BO2" s="30"/>
      <c r="BP2" s="30"/>
      <c r="BQ2" s="30"/>
      <c r="BR2" s="30"/>
      <c r="BS2" s="30"/>
      <c r="BT2" s="30"/>
      <c r="BU2" s="30"/>
      <c r="BV2" s="30"/>
      <c r="BW2" s="30"/>
      <c r="BX2" s="30"/>
      <c r="BY2" s="30"/>
      <c r="BZ2" s="30"/>
      <c r="CA2" s="30"/>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row>
    <row r="3" spans="1:166" s="19" customFormat="1" ht="4.95" customHeight="1" x14ac:dyDescent="0.25">
      <c r="A3" s="28"/>
      <c r="B3" s="28"/>
      <c r="C3" s="28"/>
      <c r="D3" s="28"/>
      <c r="E3" s="28"/>
      <c r="F3" s="28"/>
      <c r="G3" s="28"/>
      <c r="H3" s="25"/>
      <c r="I3" s="25"/>
      <c r="J3" s="25"/>
      <c r="K3" s="25"/>
      <c r="L3" s="25"/>
      <c r="M3" s="25"/>
      <c r="N3" s="25"/>
      <c r="O3" s="26"/>
      <c r="P3" s="88"/>
      <c r="Q3" s="89"/>
      <c r="R3" s="102"/>
      <c r="S3" s="26"/>
      <c r="T3" s="26"/>
      <c r="U3" s="26"/>
      <c r="V3" s="26"/>
      <c r="W3" s="26"/>
      <c r="X3" s="26"/>
      <c r="Y3" s="26"/>
      <c r="Z3" s="26"/>
      <c r="AA3" s="26"/>
      <c r="AB3" s="26"/>
      <c r="AC3" s="26"/>
      <c r="AD3" s="26"/>
      <c r="AE3" s="26"/>
      <c r="AF3" s="96"/>
      <c r="AG3" s="96"/>
      <c r="AH3" s="102"/>
      <c r="AI3" s="26"/>
      <c r="AJ3" s="26"/>
      <c r="AK3" s="26"/>
      <c r="AL3" s="26"/>
      <c r="AM3" s="26"/>
      <c r="AN3" s="26"/>
      <c r="AO3" s="26"/>
      <c r="AP3" s="26"/>
      <c r="AQ3" s="26"/>
      <c r="AR3" s="26"/>
      <c r="AS3" s="25"/>
      <c r="AT3" s="26"/>
      <c r="AU3" s="25"/>
      <c r="AV3" s="98"/>
      <c r="AW3" s="98"/>
      <c r="AX3" s="104"/>
      <c r="AY3" s="25"/>
      <c r="AZ3" s="25"/>
      <c r="BA3" s="25"/>
      <c r="BB3" s="25"/>
      <c r="BC3" s="25"/>
      <c r="BD3" s="25"/>
      <c r="BE3" s="25"/>
      <c r="BF3" s="25"/>
      <c r="BG3" s="25"/>
      <c r="BH3" s="25"/>
      <c r="BI3" s="25"/>
      <c r="BJ3" s="25"/>
      <c r="BK3" s="25"/>
      <c r="BL3" s="98"/>
      <c r="BM3" s="25"/>
      <c r="BN3" s="25"/>
      <c r="BO3" s="25"/>
      <c r="BP3" s="25"/>
      <c r="BQ3" s="25"/>
      <c r="BR3" s="25"/>
      <c r="BS3" s="25"/>
      <c r="BT3" s="25"/>
      <c r="BU3" s="25"/>
      <c r="BV3" s="25"/>
      <c r="BW3" s="25"/>
      <c r="BX3" s="25"/>
      <c r="BY3" s="25"/>
      <c r="BZ3" s="25"/>
      <c r="CA3" s="25"/>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row>
    <row r="4" spans="1:166" s="175" customFormat="1" ht="15" customHeight="1" x14ac:dyDescent="0.3"/>
    <row r="5" spans="1:166" s="175" customFormat="1" ht="15" customHeight="1" x14ac:dyDescent="0.3">
      <c r="B5" s="176" t="s">
        <v>69</v>
      </c>
    </row>
    <row r="6" spans="1:166" s="175" customFormat="1" ht="15" customHeight="1" x14ac:dyDescent="0.3">
      <c r="B6" s="177" t="s">
        <v>52</v>
      </c>
      <c r="C6" s="175" t="s">
        <v>51</v>
      </c>
    </row>
    <row r="7" spans="1:166" s="175" customFormat="1" ht="15" customHeight="1" x14ac:dyDescent="0.3">
      <c r="B7" s="177" t="s">
        <v>53</v>
      </c>
      <c r="C7" s="175" t="s">
        <v>91</v>
      </c>
    </row>
    <row r="8" spans="1:166" s="175" customFormat="1" ht="15" customHeight="1" x14ac:dyDescent="0.3">
      <c r="B8" s="177" t="s">
        <v>54</v>
      </c>
      <c r="C8" s="288" t="s">
        <v>60</v>
      </c>
      <c r="D8" s="288"/>
      <c r="E8" s="288"/>
      <c r="F8" s="288"/>
      <c r="G8" s="288"/>
      <c r="H8" s="288"/>
      <c r="I8" s="288"/>
      <c r="J8" s="288"/>
      <c r="K8" s="288"/>
      <c r="L8" s="288"/>
      <c r="M8" s="288"/>
    </row>
    <row r="9" spans="1:166" s="175" customFormat="1" ht="15" customHeight="1" x14ac:dyDescent="0.3">
      <c r="B9" s="178"/>
      <c r="C9" s="288"/>
      <c r="D9" s="288"/>
      <c r="E9" s="288"/>
      <c r="F9" s="288"/>
      <c r="G9" s="288"/>
      <c r="H9" s="288"/>
      <c r="I9" s="288"/>
      <c r="J9" s="288"/>
      <c r="K9" s="288"/>
      <c r="L9" s="288"/>
      <c r="M9" s="288"/>
    </row>
    <row r="10" spans="1:166" s="175" customFormat="1" ht="15" customHeight="1" x14ac:dyDescent="0.3">
      <c r="B10" s="177" t="s">
        <v>55</v>
      </c>
      <c r="C10" s="175" t="s">
        <v>67</v>
      </c>
    </row>
    <row r="11" spans="1:166" s="175" customFormat="1" ht="15" customHeight="1" x14ac:dyDescent="0.3">
      <c r="B11" s="177" t="s">
        <v>56</v>
      </c>
      <c r="C11" s="175" t="s">
        <v>57</v>
      </c>
    </row>
    <row r="12" spans="1:166" s="175" customFormat="1" ht="15" customHeight="1" x14ac:dyDescent="0.3">
      <c r="B12" s="177" t="s">
        <v>58</v>
      </c>
      <c r="C12" s="175" t="s">
        <v>68</v>
      </c>
    </row>
    <row r="13" spans="1:166" s="175" customFormat="1" ht="15" customHeight="1" x14ac:dyDescent="0.3">
      <c r="B13" s="177" t="s">
        <v>59</v>
      </c>
      <c r="C13" s="175" t="s">
        <v>61</v>
      </c>
    </row>
    <row r="14" spans="1:166" s="175" customFormat="1" ht="15" customHeight="1" x14ac:dyDescent="0.3">
      <c r="B14" s="177" t="s">
        <v>62</v>
      </c>
      <c r="C14" s="175" t="s">
        <v>65</v>
      </c>
    </row>
    <row r="15" spans="1:166" s="175" customFormat="1" ht="15" customHeight="1" x14ac:dyDescent="0.3">
      <c r="B15" s="177" t="s">
        <v>63</v>
      </c>
      <c r="C15" s="175" t="s">
        <v>64</v>
      </c>
    </row>
    <row r="16" spans="1:166" s="175" customFormat="1" ht="15" customHeight="1" x14ac:dyDescent="0.3">
      <c r="B16" s="177" t="s">
        <v>66</v>
      </c>
      <c r="C16" s="175" t="s">
        <v>77</v>
      </c>
    </row>
    <row r="17" spans="2:13" s="175" customFormat="1" ht="15" customHeight="1" x14ac:dyDescent="0.3">
      <c r="B17" s="177" t="s">
        <v>71</v>
      </c>
      <c r="C17" s="185" t="s">
        <v>72</v>
      </c>
      <c r="D17" s="184"/>
      <c r="E17" s="184"/>
      <c r="F17" s="184"/>
      <c r="G17" s="184"/>
      <c r="H17" s="184"/>
      <c r="I17" s="184"/>
      <c r="J17" s="184"/>
      <c r="K17" s="184"/>
      <c r="L17" s="184"/>
      <c r="M17" s="184"/>
    </row>
    <row r="18" spans="2:13" s="175" customFormat="1" ht="15" customHeight="1" x14ac:dyDescent="0.3">
      <c r="B18" s="177"/>
      <c r="C18" s="175" t="s">
        <v>73</v>
      </c>
    </row>
    <row r="19" spans="2:13" s="175" customFormat="1" ht="15" customHeight="1" x14ac:dyDescent="0.3">
      <c r="B19" s="177"/>
      <c r="C19" s="175" t="s">
        <v>115</v>
      </c>
    </row>
    <row r="20" spans="2:13" s="175" customFormat="1" ht="15" customHeight="1" x14ac:dyDescent="0.3">
      <c r="B20" s="177"/>
      <c r="C20" s="175" t="s">
        <v>116</v>
      </c>
    </row>
    <row r="21" spans="2:13" s="175" customFormat="1" ht="15" customHeight="1" x14ac:dyDescent="0.3">
      <c r="B21" s="177"/>
      <c r="C21" s="175" t="s">
        <v>117</v>
      </c>
    </row>
    <row r="22" spans="2:13" s="175" customFormat="1" ht="15" customHeight="1" x14ac:dyDescent="0.3">
      <c r="B22" s="177" t="s">
        <v>76</v>
      </c>
      <c r="C22" s="299" t="s">
        <v>113</v>
      </c>
      <c r="D22" s="299"/>
      <c r="E22" s="299"/>
      <c r="F22" s="299"/>
      <c r="G22" s="299"/>
      <c r="H22" s="299"/>
      <c r="I22" s="299"/>
      <c r="J22" s="299"/>
      <c r="K22" s="299"/>
      <c r="L22" s="299"/>
      <c r="M22" s="299"/>
    </row>
    <row r="23" spans="2:13" s="175" customFormat="1" ht="15" customHeight="1" x14ac:dyDescent="0.3">
      <c r="B23" s="177"/>
      <c r="C23" s="299"/>
      <c r="D23" s="299"/>
      <c r="E23" s="299"/>
      <c r="F23" s="299"/>
      <c r="G23" s="299"/>
      <c r="H23" s="299"/>
      <c r="I23" s="299"/>
      <c r="J23" s="299"/>
      <c r="K23" s="299"/>
      <c r="L23" s="299"/>
      <c r="M23" s="299"/>
    </row>
    <row r="24" spans="2:13" s="175" customFormat="1" ht="15" customHeight="1" x14ac:dyDescent="0.3">
      <c r="B24" s="177" t="s">
        <v>87</v>
      </c>
      <c r="C24" s="175" t="s">
        <v>92</v>
      </c>
      <c r="D24" s="240"/>
      <c r="E24" s="240"/>
      <c r="F24" s="240"/>
      <c r="G24" s="240"/>
      <c r="H24" s="240"/>
      <c r="I24" s="240"/>
      <c r="J24" s="240"/>
      <c r="K24" s="240"/>
      <c r="L24" s="240"/>
      <c r="M24" s="240"/>
    </row>
    <row r="25" spans="2:13" s="175" customFormat="1" ht="15" customHeight="1" x14ac:dyDescent="0.3"/>
    <row r="26" spans="2:13" s="175" customFormat="1" ht="15" customHeight="1" x14ac:dyDescent="0.3">
      <c r="B26" s="176" t="s">
        <v>70</v>
      </c>
    </row>
    <row r="27" spans="2:13" s="175" customFormat="1" ht="15" customHeight="1" x14ac:dyDescent="0.3">
      <c r="B27" s="178" t="s">
        <v>85</v>
      </c>
      <c r="C27" s="175" t="s">
        <v>114</v>
      </c>
    </row>
    <row r="28" spans="2:13" s="175" customFormat="1" ht="15" customHeight="1" x14ac:dyDescent="0.3">
      <c r="B28" s="178" t="s">
        <v>85</v>
      </c>
      <c r="C28" s="175" t="s">
        <v>74</v>
      </c>
    </row>
    <row r="29" spans="2:13" s="175" customFormat="1" ht="15" customHeight="1" x14ac:dyDescent="0.3">
      <c r="B29" s="178" t="s">
        <v>85</v>
      </c>
      <c r="C29" s="175" t="s">
        <v>75</v>
      </c>
    </row>
    <row r="30" spans="2:13" s="175" customFormat="1" ht="15" customHeight="1" x14ac:dyDescent="0.3">
      <c r="B30" s="178" t="s">
        <v>85</v>
      </c>
      <c r="C30" s="175" t="s">
        <v>78</v>
      </c>
    </row>
    <row r="31" spans="2:13" s="175" customFormat="1" ht="15" customHeight="1" x14ac:dyDescent="0.3">
      <c r="B31" s="178" t="s">
        <v>85</v>
      </c>
      <c r="C31" s="181" t="s">
        <v>86</v>
      </c>
      <c r="D31" s="179"/>
      <c r="E31" s="179"/>
      <c r="F31" s="179"/>
      <c r="G31" s="179"/>
      <c r="H31" s="179"/>
      <c r="I31" s="179"/>
      <c r="J31" s="179"/>
    </row>
    <row r="32" spans="2:13" s="175" customFormat="1" ht="15" customHeight="1" x14ac:dyDescent="0.3">
      <c r="B32" s="178" t="s">
        <v>85</v>
      </c>
      <c r="C32" s="299" t="s">
        <v>89</v>
      </c>
      <c r="D32" s="299"/>
      <c r="E32" s="299"/>
      <c r="F32" s="299"/>
      <c r="G32" s="299"/>
      <c r="H32" s="299"/>
      <c r="I32" s="299"/>
      <c r="J32" s="299"/>
      <c r="K32" s="299"/>
      <c r="L32" s="299"/>
      <c r="M32" s="299"/>
    </row>
    <row r="33" spans="2:13" s="175" customFormat="1" ht="15" customHeight="1" x14ac:dyDescent="0.3">
      <c r="B33" s="178"/>
      <c r="C33" s="299"/>
      <c r="D33" s="299"/>
      <c r="E33" s="299"/>
      <c r="F33" s="299"/>
      <c r="G33" s="299"/>
      <c r="H33" s="299"/>
      <c r="I33" s="299"/>
      <c r="J33" s="299"/>
      <c r="K33" s="299"/>
      <c r="L33" s="299"/>
      <c r="M33" s="299"/>
    </row>
    <row r="34" spans="2:13" s="175" customFormat="1" ht="15" customHeight="1" x14ac:dyDescent="0.3">
      <c r="B34" s="178"/>
      <c r="C34" s="299"/>
      <c r="D34" s="299"/>
      <c r="E34" s="299"/>
      <c r="F34" s="299"/>
      <c r="G34" s="299"/>
      <c r="H34" s="299"/>
      <c r="I34" s="299"/>
      <c r="J34" s="299"/>
      <c r="K34" s="299"/>
      <c r="L34" s="299"/>
      <c r="M34" s="299"/>
    </row>
    <row r="35" spans="2:13" s="175" customFormat="1" ht="15" customHeight="1" x14ac:dyDescent="0.3">
      <c r="B35" s="178" t="s">
        <v>85</v>
      </c>
      <c r="C35" s="239" t="s">
        <v>95</v>
      </c>
      <c r="D35" s="184"/>
      <c r="E35" s="184"/>
      <c r="F35" s="184"/>
      <c r="G35" s="184"/>
      <c r="H35" s="184"/>
      <c r="I35" s="184"/>
      <c r="J35" s="184"/>
      <c r="K35" s="184"/>
      <c r="L35" s="184"/>
      <c r="M35" s="184"/>
    </row>
    <row r="36" spans="2:13" s="175" customFormat="1" ht="15" customHeight="1" x14ac:dyDescent="0.3">
      <c r="B36" s="178" t="s">
        <v>85</v>
      </c>
      <c r="C36" s="181" t="s">
        <v>90</v>
      </c>
      <c r="D36" s="179"/>
      <c r="E36" s="179"/>
      <c r="F36" s="179"/>
      <c r="G36" s="179"/>
      <c r="H36" s="179"/>
      <c r="I36" s="179"/>
      <c r="J36" s="179"/>
    </row>
    <row r="37" spans="2:13" s="175" customFormat="1" ht="15" customHeight="1" x14ac:dyDescent="0.3">
      <c r="B37" s="178" t="s">
        <v>85</v>
      </c>
      <c r="C37" s="175" t="s">
        <v>93</v>
      </c>
    </row>
    <row r="38" spans="2:13" s="175" customFormat="1" ht="15" customHeight="1" x14ac:dyDescent="0.3">
      <c r="C38" s="292" t="s">
        <v>79</v>
      </c>
      <c r="D38" s="292"/>
      <c r="E38" s="292"/>
      <c r="F38" s="292"/>
      <c r="G38" s="292"/>
      <c r="H38" s="292"/>
      <c r="I38" s="292"/>
      <c r="J38" s="292"/>
    </row>
    <row r="39" spans="2:13" s="175" customFormat="1" ht="15" customHeight="1" x14ac:dyDescent="0.3">
      <c r="C39" s="293" t="s">
        <v>84</v>
      </c>
      <c r="D39" s="294"/>
      <c r="E39" s="294"/>
      <c r="F39" s="294"/>
      <c r="G39" s="294"/>
      <c r="H39" s="294"/>
      <c r="I39" s="294"/>
      <c r="J39" s="295"/>
    </row>
    <row r="40" spans="2:13" s="175" customFormat="1" ht="15" customHeight="1" x14ac:dyDescent="0.3">
      <c r="C40" s="296"/>
      <c r="D40" s="297"/>
      <c r="E40" s="297"/>
      <c r="F40" s="297"/>
      <c r="G40" s="297"/>
      <c r="H40" s="297"/>
      <c r="I40" s="297"/>
      <c r="J40" s="298"/>
    </row>
    <row r="41" spans="2:13" s="175" customFormat="1" ht="15" customHeight="1" x14ac:dyDescent="0.3">
      <c r="C41" s="289" t="s">
        <v>81</v>
      </c>
      <c r="D41" s="290"/>
      <c r="E41" s="289" t="s">
        <v>82</v>
      </c>
      <c r="F41" s="290"/>
      <c r="G41" s="291" t="s">
        <v>83</v>
      </c>
      <c r="H41" s="291"/>
      <c r="I41" s="291" t="s">
        <v>94</v>
      </c>
      <c r="J41" s="291"/>
    </row>
    <row r="42" spans="2:13" s="175" customFormat="1" ht="15" customHeight="1" x14ac:dyDescent="0.3">
      <c r="C42" s="300" t="s">
        <v>80</v>
      </c>
      <c r="D42" s="301"/>
      <c r="E42" s="300" t="s">
        <v>80</v>
      </c>
      <c r="F42" s="301"/>
      <c r="G42" s="300" t="s">
        <v>80</v>
      </c>
      <c r="H42" s="301"/>
      <c r="I42" s="300" t="s">
        <v>80</v>
      </c>
      <c r="J42" s="300"/>
    </row>
    <row r="43" spans="2:13" s="175" customFormat="1" ht="15" customHeight="1" x14ac:dyDescent="0.3">
      <c r="C43" s="226">
        <v>1</v>
      </c>
      <c r="D43" s="227">
        <v>16</v>
      </c>
      <c r="E43" s="226">
        <v>1</v>
      </c>
      <c r="F43" s="227">
        <v>32</v>
      </c>
      <c r="G43" s="226">
        <v>1</v>
      </c>
      <c r="H43" s="226">
        <v>64</v>
      </c>
      <c r="I43" s="180">
        <v>1</v>
      </c>
      <c r="J43" s="180">
        <v>128</v>
      </c>
    </row>
    <row r="44" spans="2:13" s="175" customFormat="1" ht="15" customHeight="1" x14ac:dyDescent="0.3">
      <c r="C44" s="226">
        <v>8</v>
      </c>
      <c r="D44" s="227">
        <v>9</v>
      </c>
      <c r="E44" s="226">
        <v>16</v>
      </c>
      <c r="F44" s="227">
        <v>17</v>
      </c>
      <c r="G44" s="226">
        <v>32</v>
      </c>
      <c r="H44" s="226">
        <v>33</v>
      </c>
      <c r="I44" s="180">
        <v>64</v>
      </c>
      <c r="J44" s="180">
        <v>65</v>
      </c>
    </row>
    <row r="45" spans="2:13" s="175" customFormat="1" ht="15" customHeight="1" x14ac:dyDescent="0.3">
      <c r="C45" s="226">
        <v>4</v>
      </c>
      <c r="D45" s="227">
        <v>13</v>
      </c>
      <c r="E45" s="226">
        <v>9</v>
      </c>
      <c r="F45" s="227">
        <v>24</v>
      </c>
      <c r="G45" s="226">
        <v>16</v>
      </c>
      <c r="H45" s="226">
        <v>49</v>
      </c>
      <c r="I45" s="180">
        <v>32</v>
      </c>
      <c r="J45" s="180">
        <v>97</v>
      </c>
    </row>
    <row r="46" spans="2:13" s="175" customFormat="1" ht="15" customHeight="1" x14ac:dyDescent="0.3">
      <c r="C46" s="226">
        <v>5</v>
      </c>
      <c r="D46" s="227">
        <v>12</v>
      </c>
      <c r="E46" s="226">
        <v>13</v>
      </c>
      <c r="F46" s="227">
        <v>20</v>
      </c>
      <c r="G46" s="226">
        <v>17</v>
      </c>
      <c r="H46" s="226">
        <v>48</v>
      </c>
      <c r="I46" s="180">
        <v>33</v>
      </c>
      <c r="J46" s="180">
        <v>96</v>
      </c>
    </row>
    <row r="47" spans="2:13" s="175" customFormat="1" ht="15" customHeight="1" x14ac:dyDescent="0.3">
      <c r="C47" s="226">
        <v>2</v>
      </c>
      <c r="D47" s="227">
        <v>15</v>
      </c>
      <c r="E47" s="226">
        <v>4</v>
      </c>
      <c r="F47" s="227">
        <v>29</v>
      </c>
      <c r="G47" s="226">
        <v>9</v>
      </c>
      <c r="H47" s="226">
        <v>56</v>
      </c>
      <c r="I47" s="180">
        <v>16</v>
      </c>
      <c r="J47" s="180">
        <v>113</v>
      </c>
    </row>
    <row r="48" spans="2:13" s="175" customFormat="1" ht="15" customHeight="1" x14ac:dyDescent="0.3">
      <c r="C48" s="226">
        <v>7</v>
      </c>
      <c r="D48" s="227">
        <v>10</v>
      </c>
      <c r="E48" s="226">
        <v>12</v>
      </c>
      <c r="F48" s="227">
        <v>21</v>
      </c>
      <c r="G48" s="226">
        <v>24</v>
      </c>
      <c r="H48" s="226">
        <v>41</v>
      </c>
      <c r="I48" s="180">
        <v>49</v>
      </c>
      <c r="J48" s="180">
        <v>80</v>
      </c>
    </row>
    <row r="49" spans="3:10" s="175" customFormat="1" ht="15" customHeight="1" x14ac:dyDescent="0.3">
      <c r="C49" s="226">
        <v>3</v>
      </c>
      <c r="D49" s="227">
        <v>14</v>
      </c>
      <c r="E49" s="226">
        <v>5</v>
      </c>
      <c r="F49" s="227">
        <v>28</v>
      </c>
      <c r="G49" s="226">
        <v>25</v>
      </c>
      <c r="H49" s="226">
        <v>40</v>
      </c>
      <c r="I49" s="180">
        <v>17</v>
      </c>
      <c r="J49" s="180">
        <v>112</v>
      </c>
    </row>
    <row r="50" spans="3:10" s="175" customFormat="1" ht="15" customHeight="1" x14ac:dyDescent="0.3">
      <c r="C50" s="226">
        <v>6</v>
      </c>
      <c r="D50" s="227">
        <v>11</v>
      </c>
      <c r="E50" s="226">
        <v>8</v>
      </c>
      <c r="F50" s="227">
        <v>25</v>
      </c>
      <c r="G50" s="226">
        <v>8</v>
      </c>
      <c r="H50" s="226">
        <v>57</v>
      </c>
      <c r="I50" s="180">
        <v>48</v>
      </c>
      <c r="J50" s="180">
        <v>81</v>
      </c>
    </row>
    <row r="51" spans="3:10" s="175" customFormat="1" ht="15" customHeight="1" x14ac:dyDescent="0.3">
      <c r="C51" s="179"/>
      <c r="D51" s="179"/>
      <c r="E51" s="226">
        <v>2</v>
      </c>
      <c r="F51" s="227">
        <v>31</v>
      </c>
      <c r="G51" s="226">
        <v>5</v>
      </c>
      <c r="H51" s="226">
        <v>60</v>
      </c>
      <c r="I51" s="180">
        <v>9</v>
      </c>
      <c r="J51" s="180">
        <v>120</v>
      </c>
    </row>
    <row r="52" spans="3:10" s="175" customFormat="1" ht="15" customHeight="1" x14ac:dyDescent="0.3">
      <c r="C52" s="179"/>
      <c r="D52" s="179"/>
      <c r="E52" s="226">
        <v>15</v>
      </c>
      <c r="F52" s="227">
        <v>18</v>
      </c>
      <c r="G52" s="226">
        <v>28</v>
      </c>
      <c r="H52" s="226">
        <v>37</v>
      </c>
      <c r="I52" s="180">
        <v>56</v>
      </c>
      <c r="J52" s="180">
        <v>73</v>
      </c>
    </row>
    <row r="53" spans="3:10" s="175" customFormat="1" ht="15" customHeight="1" x14ac:dyDescent="0.3">
      <c r="C53" s="179"/>
      <c r="D53" s="179"/>
      <c r="E53" s="226">
        <v>10</v>
      </c>
      <c r="F53" s="227">
        <v>23</v>
      </c>
      <c r="G53" s="226">
        <v>12</v>
      </c>
      <c r="H53" s="226">
        <v>53</v>
      </c>
      <c r="I53" s="180">
        <v>24</v>
      </c>
      <c r="J53" s="180">
        <v>105</v>
      </c>
    </row>
    <row r="54" spans="3:10" s="175" customFormat="1" ht="15" customHeight="1" x14ac:dyDescent="0.3">
      <c r="C54" s="179"/>
      <c r="D54" s="179"/>
      <c r="E54" s="226">
        <v>14</v>
      </c>
      <c r="F54" s="227">
        <v>19</v>
      </c>
      <c r="G54" s="226">
        <v>21</v>
      </c>
      <c r="H54" s="226">
        <v>44</v>
      </c>
      <c r="I54" s="180">
        <v>41</v>
      </c>
      <c r="J54" s="180">
        <v>88</v>
      </c>
    </row>
    <row r="55" spans="3:10" s="175" customFormat="1" ht="15" customHeight="1" x14ac:dyDescent="0.3">
      <c r="C55" s="179"/>
      <c r="D55" s="179"/>
      <c r="E55" s="226">
        <v>3</v>
      </c>
      <c r="F55" s="227">
        <v>30</v>
      </c>
      <c r="G55" s="226">
        <v>13</v>
      </c>
      <c r="H55" s="226">
        <v>52</v>
      </c>
      <c r="I55" s="180">
        <v>25</v>
      </c>
      <c r="J55" s="180">
        <v>104</v>
      </c>
    </row>
    <row r="56" spans="3:10" s="175" customFormat="1" ht="15" customHeight="1" x14ac:dyDescent="0.3">
      <c r="C56" s="179"/>
      <c r="D56" s="179"/>
      <c r="E56" s="226">
        <v>11</v>
      </c>
      <c r="F56" s="227">
        <v>22</v>
      </c>
      <c r="G56" s="226">
        <v>20</v>
      </c>
      <c r="H56" s="226">
        <v>45</v>
      </c>
      <c r="I56" s="180">
        <v>40</v>
      </c>
      <c r="J56" s="180">
        <v>89</v>
      </c>
    </row>
    <row r="57" spans="3:10" s="175" customFormat="1" ht="15" customHeight="1" x14ac:dyDescent="0.3">
      <c r="C57" s="179"/>
      <c r="D57" s="179"/>
      <c r="E57" s="226">
        <v>6</v>
      </c>
      <c r="F57" s="227">
        <v>27</v>
      </c>
      <c r="G57" s="226">
        <v>29</v>
      </c>
      <c r="H57" s="226">
        <v>36</v>
      </c>
      <c r="I57" s="180">
        <v>8</v>
      </c>
      <c r="J57" s="180">
        <v>121</v>
      </c>
    </row>
    <row r="58" spans="3:10" s="175" customFormat="1" ht="15" customHeight="1" x14ac:dyDescent="0.3">
      <c r="C58" s="179"/>
      <c r="D58" s="179"/>
      <c r="E58" s="226">
        <v>7</v>
      </c>
      <c r="F58" s="227">
        <v>26</v>
      </c>
      <c r="G58" s="226">
        <v>4</v>
      </c>
      <c r="H58" s="226">
        <v>61</v>
      </c>
      <c r="I58" s="180">
        <v>57</v>
      </c>
      <c r="J58" s="180">
        <v>72</v>
      </c>
    </row>
    <row r="59" spans="3:10" s="175" customFormat="1" ht="15" customHeight="1" x14ac:dyDescent="0.3">
      <c r="C59" s="179"/>
      <c r="D59" s="179"/>
      <c r="E59" s="179"/>
      <c r="F59" s="179"/>
      <c r="G59" s="226">
        <v>3</v>
      </c>
      <c r="H59" s="226">
        <v>62</v>
      </c>
      <c r="I59" s="180">
        <v>5</v>
      </c>
      <c r="J59" s="180">
        <v>124</v>
      </c>
    </row>
    <row r="60" spans="3:10" s="175" customFormat="1" ht="15" customHeight="1" x14ac:dyDescent="0.3">
      <c r="C60" s="179"/>
      <c r="D60" s="179"/>
      <c r="E60" s="179"/>
      <c r="F60" s="179"/>
      <c r="G60" s="226">
        <v>30</v>
      </c>
      <c r="H60" s="226">
        <v>35</v>
      </c>
      <c r="I60" s="180">
        <v>60</v>
      </c>
      <c r="J60" s="180">
        <v>69</v>
      </c>
    </row>
    <row r="61" spans="3:10" s="175" customFormat="1" ht="15" customHeight="1" x14ac:dyDescent="0.3">
      <c r="C61" s="179"/>
      <c r="D61" s="179"/>
      <c r="E61" s="179"/>
      <c r="F61" s="179"/>
      <c r="G61" s="226">
        <v>14</v>
      </c>
      <c r="H61" s="226">
        <v>51</v>
      </c>
      <c r="I61" s="180">
        <v>28</v>
      </c>
      <c r="J61" s="180">
        <v>101</v>
      </c>
    </row>
    <row r="62" spans="3:10" s="175" customFormat="1" ht="15" customHeight="1" x14ac:dyDescent="0.3">
      <c r="C62" s="179"/>
      <c r="D62" s="179"/>
      <c r="E62" s="179"/>
      <c r="F62" s="179"/>
      <c r="G62" s="226">
        <v>19</v>
      </c>
      <c r="H62" s="226">
        <v>46</v>
      </c>
      <c r="I62" s="180">
        <v>37</v>
      </c>
      <c r="J62" s="180">
        <v>92</v>
      </c>
    </row>
    <row r="63" spans="3:10" s="175" customFormat="1" ht="15" customHeight="1" x14ac:dyDescent="0.3">
      <c r="C63" s="179"/>
      <c r="D63" s="179"/>
      <c r="E63" s="179"/>
      <c r="F63" s="179"/>
      <c r="G63" s="226">
        <v>11</v>
      </c>
      <c r="H63" s="226">
        <v>54</v>
      </c>
      <c r="I63" s="180">
        <v>12</v>
      </c>
      <c r="J63" s="180">
        <v>117</v>
      </c>
    </row>
    <row r="64" spans="3:10" s="175" customFormat="1" ht="15" customHeight="1" x14ac:dyDescent="0.3">
      <c r="C64" s="179"/>
      <c r="D64" s="179"/>
      <c r="E64" s="179"/>
      <c r="F64" s="179"/>
      <c r="G64" s="226">
        <v>22</v>
      </c>
      <c r="H64" s="226">
        <v>43</v>
      </c>
      <c r="I64" s="180">
        <v>53</v>
      </c>
      <c r="J64" s="180">
        <v>76</v>
      </c>
    </row>
    <row r="65" spans="3:10" s="175" customFormat="1" ht="15" customHeight="1" x14ac:dyDescent="0.3">
      <c r="C65" s="179"/>
      <c r="D65" s="179"/>
      <c r="E65" s="179"/>
      <c r="F65" s="179"/>
      <c r="G65" s="226">
        <v>27</v>
      </c>
      <c r="H65" s="226">
        <v>38</v>
      </c>
      <c r="I65" s="180">
        <v>21</v>
      </c>
      <c r="J65" s="180">
        <v>108</v>
      </c>
    </row>
    <row r="66" spans="3:10" s="175" customFormat="1" ht="15" customHeight="1" x14ac:dyDescent="0.3">
      <c r="C66" s="179"/>
      <c r="D66" s="179"/>
      <c r="E66" s="179"/>
      <c r="F66" s="179"/>
      <c r="G66" s="226">
        <v>6</v>
      </c>
      <c r="H66" s="226">
        <v>59</v>
      </c>
      <c r="I66" s="180">
        <v>44</v>
      </c>
      <c r="J66" s="180">
        <v>85</v>
      </c>
    </row>
    <row r="67" spans="3:10" s="175" customFormat="1" ht="15" customHeight="1" x14ac:dyDescent="0.3">
      <c r="C67" s="179"/>
      <c r="D67" s="179"/>
      <c r="E67" s="179"/>
      <c r="F67" s="179"/>
      <c r="G67" s="226">
        <v>7</v>
      </c>
      <c r="H67" s="226">
        <v>58</v>
      </c>
      <c r="I67" s="180">
        <v>13</v>
      </c>
      <c r="J67" s="180">
        <v>116</v>
      </c>
    </row>
    <row r="68" spans="3:10" s="175" customFormat="1" ht="15" customHeight="1" x14ac:dyDescent="0.3">
      <c r="C68" s="179"/>
      <c r="D68" s="179"/>
      <c r="E68" s="179"/>
      <c r="F68" s="179"/>
      <c r="G68" s="226">
        <v>26</v>
      </c>
      <c r="H68" s="226">
        <v>39</v>
      </c>
      <c r="I68" s="180">
        <v>52</v>
      </c>
      <c r="J68" s="180">
        <v>77</v>
      </c>
    </row>
    <row r="69" spans="3:10" s="175" customFormat="1" ht="15" customHeight="1" x14ac:dyDescent="0.3">
      <c r="C69" s="179"/>
      <c r="D69" s="179"/>
      <c r="E69" s="179"/>
      <c r="F69" s="179"/>
      <c r="G69" s="226">
        <v>10</v>
      </c>
      <c r="H69" s="226">
        <v>55</v>
      </c>
      <c r="I69" s="180">
        <v>20</v>
      </c>
      <c r="J69" s="180">
        <v>109</v>
      </c>
    </row>
    <row r="70" spans="3:10" s="175" customFormat="1" ht="15" customHeight="1" x14ac:dyDescent="0.3">
      <c r="C70" s="179"/>
      <c r="D70" s="179"/>
      <c r="E70" s="179"/>
      <c r="F70" s="179"/>
      <c r="G70" s="226">
        <v>23</v>
      </c>
      <c r="H70" s="226">
        <v>42</v>
      </c>
      <c r="I70" s="180">
        <v>45</v>
      </c>
      <c r="J70" s="180">
        <v>84</v>
      </c>
    </row>
    <row r="71" spans="3:10" s="175" customFormat="1" ht="15" customHeight="1" x14ac:dyDescent="0.3">
      <c r="C71" s="179"/>
      <c r="D71" s="179"/>
      <c r="E71" s="179"/>
      <c r="F71" s="179"/>
      <c r="G71" s="226">
        <v>15</v>
      </c>
      <c r="H71" s="226">
        <v>50</v>
      </c>
      <c r="I71" s="180">
        <v>29</v>
      </c>
      <c r="J71" s="180">
        <v>100</v>
      </c>
    </row>
    <row r="72" spans="3:10" s="175" customFormat="1" ht="15" customHeight="1" x14ac:dyDescent="0.3">
      <c r="C72" s="179"/>
      <c r="D72" s="179"/>
      <c r="E72" s="179"/>
      <c r="F72" s="179"/>
      <c r="G72" s="226">
        <v>18</v>
      </c>
      <c r="H72" s="226">
        <v>47</v>
      </c>
      <c r="I72" s="180">
        <v>36</v>
      </c>
      <c r="J72" s="180">
        <v>93</v>
      </c>
    </row>
    <row r="73" spans="3:10" s="175" customFormat="1" ht="15" customHeight="1" x14ac:dyDescent="0.3">
      <c r="C73" s="179"/>
      <c r="D73" s="179"/>
      <c r="E73" s="179"/>
      <c r="F73" s="179"/>
      <c r="G73" s="226">
        <v>31</v>
      </c>
      <c r="H73" s="226">
        <v>34</v>
      </c>
      <c r="I73" s="180">
        <v>4</v>
      </c>
      <c r="J73" s="180">
        <v>125</v>
      </c>
    </row>
    <row r="74" spans="3:10" s="175" customFormat="1" ht="15" customHeight="1" x14ac:dyDescent="0.3">
      <c r="C74" s="179"/>
      <c r="D74" s="179"/>
      <c r="E74" s="179"/>
      <c r="F74" s="179"/>
      <c r="G74" s="226">
        <v>2</v>
      </c>
      <c r="H74" s="226">
        <v>63</v>
      </c>
      <c r="I74" s="180">
        <v>61</v>
      </c>
      <c r="J74" s="180">
        <v>68</v>
      </c>
    </row>
    <row r="75" spans="3:10" s="175" customFormat="1" ht="15" customHeight="1" x14ac:dyDescent="0.3">
      <c r="C75" s="179"/>
      <c r="D75" s="179"/>
      <c r="E75" s="179"/>
      <c r="F75" s="179"/>
      <c r="G75" s="238"/>
      <c r="H75" s="238"/>
      <c r="I75" s="226">
        <v>3</v>
      </c>
      <c r="J75" s="226">
        <v>126</v>
      </c>
    </row>
    <row r="76" spans="3:10" s="175" customFormat="1" ht="15" customHeight="1" x14ac:dyDescent="0.3">
      <c r="C76" s="179"/>
      <c r="D76" s="179"/>
      <c r="E76" s="179"/>
      <c r="F76" s="179"/>
      <c r="G76" s="238"/>
      <c r="H76" s="238"/>
      <c r="I76" s="226">
        <v>62</v>
      </c>
      <c r="J76" s="226">
        <v>67</v>
      </c>
    </row>
    <row r="77" spans="3:10" s="175" customFormat="1" ht="15" customHeight="1" x14ac:dyDescent="0.3">
      <c r="C77" s="179"/>
      <c r="D77" s="179"/>
      <c r="E77" s="179"/>
      <c r="F77" s="179"/>
      <c r="G77" s="238"/>
      <c r="H77" s="238"/>
      <c r="I77" s="226">
        <v>30</v>
      </c>
      <c r="J77" s="226">
        <v>99</v>
      </c>
    </row>
    <row r="78" spans="3:10" s="175" customFormat="1" ht="15" customHeight="1" x14ac:dyDescent="0.3">
      <c r="C78" s="179"/>
      <c r="D78" s="179"/>
      <c r="E78" s="179"/>
      <c r="F78" s="179"/>
      <c r="G78" s="238"/>
      <c r="H78" s="238"/>
      <c r="I78" s="226">
        <v>35</v>
      </c>
      <c r="J78" s="226">
        <v>94</v>
      </c>
    </row>
    <row r="79" spans="3:10" s="175" customFormat="1" ht="15" customHeight="1" x14ac:dyDescent="0.3">
      <c r="C79" s="179"/>
      <c r="D79" s="179"/>
      <c r="E79" s="179"/>
      <c r="F79" s="179"/>
      <c r="G79" s="238"/>
      <c r="H79" s="238"/>
      <c r="I79" s="226">
        <v>14</v>
      </c>
      <c r="J79" s="226">
        <v>115</v>
      </c>
    </row>
    <row r="80" spans="3:10" s="175" customFormat="1" ht="15" customHeight="1" x14ac:dyDescent="0.3">
      <c r="C80" s="179"/>
      <c r="D80" s="179"/>
      <c r="E80" s="179"/>
      <c r="F80" s="179"/>
      <c r="G80" s="238"/>
      <c r="H80" s="238"/>
      <c r="I80" s="226">
        <v>51</v>
      </c>
      <c r="J80" s="226">
        <v>78</v>
      </c>
    </row>
    <row r="81" spans="3:10" s="175" customFormat="1" ht="15" customHeight="1" x14ac:dyDescent="0.3">
      <c r="C81" s="179"/>
      <c r="D81" s="179"/>
      <c r="E81" s="179"/>
      <c r="F81" s="179"/>
      <c r="G81" s="238"/>
      <c r="H81" s="238"/>
      <c r="I81" s="226">
        <v>19</v>
      </c>
      <c r="J81" s="226">
        <v>110</v>
      </c>
    </row>
    <row r="82" spans="3:10" s="175" customFormat="1" ht="15" customHeight="1" x14ac:dyDescent="0.3">
      <c r="C82" s="179"/>
      <c r="D82" s="179"/>
      <c r="E82" s="179"/>
      <c r="F82" s="179"/>
      <c r="G82" s="238"/>
      <c r="H82" s="238"/>
      <c r="I82" s="226">
        <v>46</v>
      </c>
      <c r="J82" s="226">
        <v>83</v>
      </c>
    </row>
    <row r="83" spans="3:10" s="175" customFormat="1" ht="15" customHeight="1" x14ac:dyDescent="0.3">
      <c r="C83" s="179"/>
      <c r="D83" s="179"/>
      <c r="E83" s="179"/>
      <c r="F83" s="179"/>
      <c r="G83" s="238"/>
      <c r="H83" s="238"/>
      <c r="I83" s="226">
        <v>11</v>
      </c>
      <c r="J83" s="226">
        <v>118</v>
      </c>
    </row>
    <row r="84" spans="3:10" s="175" customFormat="1" ht="15" customHeight="1" x14ac:dyDescent="0.3">
      <c r="C84" s="179"/>
      <c r="D84" s="179"/>
      <c r="E84" s="179"/>
      <c r="F84" s="179"/>
      <c r="G84" s="238"/>
      <c r="H84" s="238"/>
      <c r="I84" s="226">
        <v>54</v>
      </c>
      <c r="J84" s="226">
        <v>75</v>
      </c>
    </row>
    <row r="85" spans="3:10" s="175" customFormat="1" ht="15" customHeight="1" x14ac:dyDescent="0.3">
      <c r="C85" s="179"/>
      <c r="D85" s="179"/>
      <c r="E85" s="179"/>
      <c r="F85" s="179"/>
      <c r="G85" s="238"/>
      <c r="H85" s="238"/>
      <c r="I85" s="226">
        <v>22</v>
      </c>
      <c r="J85" s="226">
        <v>107</v>
      </c>
    </row>
    <row r="86" spans="3:10" s="175" customFormat="1" ht="15" customHeight="1" x14ac:dyDescent="0.3">
      <c r="C86" s="179"/>
      <c r="D86" s="179"/>
      <c r="E86" s="179"/>
      <c r="F86" s="179"/>
      <c r="G86" s="238"/>
      <c r="H86" s="238"/>
      <c r="I86" s="226">
        <v>43</v>
      </c>
      <c r="J86" s="226">
        <v>86</v>
      </c>
    </row>
    <row r="87" spans="3:10" s="175" customFormat="1" ht="15" customHeight="1" x14ac:dyDescent="0.3">
      <c r="C87" s="179"/>
      <c r="D87" s="179"/>
      <c r="E87" s="179"/>
      <c r="F87" s="179"/>
      <c r="G87" s="238"/>
      <c r="H87" s="238"/>
      <c r="I87" s="226">
        <v>27</v>
      </c>
      <c r="J87" s="226">
        <v>102</v>
      </c>
    </row>
    <row r="88" spans="3:10" s="175" customFormat="1" ht="15" customHeight="1" x14ac:dyDescent="0.3">
      <c r="C88" s="179"/>
      <c r="D88" s="179"/>
      <c r="E88" s="179"/>
      <c r="F88" s="179"/>
      <c r="G88" s="238"/>
      <c r="H88" s="238"/>
      <c r="I88" s="226">
        <v>38</v>
      </c>
      <c r="J88" s="226">
        <v>91</v>
      </c>
    </row>
    <row r="89" spans="3:10" s="175" customFormat="1" ht="15" customHeight="1" x14ac:dyDescent="0.3">
      <c r="C89" s="179"/>
      <c r="D89" s="179"/>
      <c r="E89" s="179"/>
      <c r="F89" s="179"/>
      <c r="G89" s="238"/>
      <c r="H89" s="238"/>
      <c r="I89" s="226">
        <v>6</v>
      </c>
      <c r="J89" s="226">
        <v>123</v>
      </c>
    </row>
    <row r="90" spans="3:10" s="175" customFormat="1" ht="15" customHeight="1" x14ac:dyDescent="0.3">
      <c r="C90" s="179"/>
      <c r="D90" s="179"/>
      <c r="E90" s="179"/>
      <c r="F90" s="179"/>
      <c r="G90" s="238"/>
      <c r="H90" s="238"/>
      <c r="I90" s="226">
        <v>59</v>
      </c>
      <c r="J90" s="226">
        <v>70</v>
      </c>
    </row>
    <row r="91" spans="3:10" s="175" customFormat="1" ht="15" customHeight="1" x14ac:dyDescent="0.3">
      <c r="C91" s="179"/>
      <c r="D91" s="179"/>
      <c r="E91" s="179"/>
      <c r="F91" s="179"/>
      <c r="G91" s="238"/>
      <c r="H91" s="238"/>
      <c r="I91" s="226">
        <v>7</v>
      </c>
      <c r="J91" s="226">
        <v>122</v>
      </c>
    </row>
    <row r="92" spans="3:10" s="175" customFormat="1" ht="15" customHeight="1" x14ac:dyDescent="0.3">
      <c r="C92" s="179"/>
      <c r="D92" s="179"/>
      <c r="E92" s="179"/>
      <c r="F92" s="179"/>
      <c r="G92" s="238"/>
      <c r="H92" s="238"/>
      <c r="I92" s="226">
        <v>58</v>
      </c>
      <c r="J92" s="226">
        <v>71</v>
      </c>
    </row>
    <row r="93" spans="3:10" s="175" customFormat="1" ht="15" customHeight="1" x14ac:dyDescent="0.3">
      <c r="C93" s="179"/>
      <c r="D93" s="179"/>
      <c r="E93" s="179"/>
      <c r="F93" s="179"/>
      <c r="G93" s="238"/>
      <c r="H93" s="238"/>
      <c r="I93" s="226">
        <v>26</v>
      </c>
      <c r="J93" s="226">
        <v>103</v>
      </c>
    </row>
    <row r="94" spans="3:10" s="175" customFormat="1" ht="15" customHeight="1" x14ac:dyDescent="0.3">
      <c r="C94" s="179"/>
      <c r="D94" s="179"/>
      <c r="E94" s="179"/>
      <c r="F94" s="179"/>
      <c r="G94" s="238"/>
      <c r="H94" s="238"/>
      <c r="I94" s="226">
        <v>39</v>
      </c>
      <c r="J94" s="226">
        <v>90</v>
      </c>
    </row>
    <row r="95" spans="3:10" s="175" customFormat="1" ht="15" customHeight="1" x14ac:dyDescent="0.3">
      <c r="C95" s="179"/>
      <c r="D95" s="179"/>
      <c r="E95" s="179"/>
      <c r="F95" s="179"/>
      <c r="G95" s="238"/>
      <c r="H95" s="238"/>
      <c r="I95" s="226">
        <v>10</v>
      </c>
      <c r="J95" s="226">
        <v>119</v>
      </c>
    </row>
    <row r="96" spans="3:10" s="175" customFormat="1" ht="15" customHeight="1" x14ac:dyDescent="0.3">
      <c r="C96" s="179"/>
      <c r="D96" s="179"/>
      <c r="E96" s="179"/>
      <c r="F96" s="179"/>
      <c r="G96" s="238"/>
      <c r="H96" s="238"/>
      <c r="I96" s="226">
        <v>55</v>
      </c>
      <c r="J96" s="226">
        <v>74</v>
      </c>
    </row>
    <row r="97" spans="1:14" s="175" customFormat="1" ht="15" customHeight="1" x14ac:dyDescent="0.3">
      <c r="C97" s="179"/>
      <c r="D97" s="179"/>
      <c r="E97" s="179"/>
      <c r="F97" s="179"/>
      <c r="G97" s="238"/>
      <c r="H97" s="238"/>
      <c r="I97" s="226">
        <v>23</v>
      </c>
      <c r="J97" s="226">
        <v>106</v>
      </c>
    </row>
    <row r="98" spans="1:14" s="175" customFormat="1" ht="15" customHeight="1" x14ac:dyDescent="0.3">
      <c r="C98" s="179"/>
      <c r="D98" s="179"/>
      <c r="E98" s="179"/>
      <c r="F98" s="179"/>
      <c r="G98" s="238"/>
      <c r="H98" s="238"/>
      <c r="I98" s="226">
        <v>42</v>
      </c>
      <c r="J98" s="226">
        <v>87</v>
      </c>
    </row>
    <row r="99" spans="1:14" s="175" customFormat="1" ht="15" customHeight="1" x14ac:dyDescent="0.3">
      <c r="C99" s="179"/>
      <c r="D99" s="179"/>
      <c r="E99" s="179"/>
      <c r="F99" s="179"/>
      <c r="G99" s="238"/>
      <c r="H99" s="238"/>
      <c r="I99" s="226">
        <v>15</v>
      </c>
      <c r="J99" s="226">
        <v>114</v>
      </c>
    </row>
    <row r="100" spans="1:14" s="175" customFormat="1" ht="15" customHeight="1" x14ac:dyDescent="0.3">
      <c r="C100" s="179"/>
      <c r="D100" s="179"/>
      <c r="E100" s="179"/>
      <c r="F100" s="179"/>
      <c r="G100" s="238"/>
      <c r="H100" s="238"/>
      <c r="I100" s="226">
        <v>50</v>
      </c>
      <c r="J100" s="226">
        <v>79</v>
      </c>
    </row>
    <row r="101" spans="1:14" s="175" customFormat="1" ht="15" customHeight="1" x14ac:dyDescent="0.3">
      <c r="C101" s="179"/>
      <c r="D101" s="179"/>
      <c r="E101" s="179"/>
      <c r="F101" s="179"/>
      <c r="G101" s="238"/>
      <c r="H101" s="238"/>
      <c r="I101" s="226">
        <v>18</v>
      </c>
      <c r="J101" s="226">
        <v>111</v>
      </c>
    </row>
    <row r="102" spans="1:14" s="175" customFormat="1" ht="15" customHeight="1" x14ac:dyDescent="0.3">
      <c r="C102" s="179"/>
      <c r="D102" s="179"/>
      <c r="E102" s="179"/>
      <c r="F102" s="179"/>
      <c r="G102" s="238"/>
      <c r="H102" s="238"/>
      <c r="I102" s="226">
        <v>47</v>
      </c>
      <c r="J102" s="226">
        <v>82</v>
      </c>
    </row>
    <row r="103" spans="1:14" s="175" customFormat="1" ht="15" customHeight="1" x14ac:dyDescent="0.3">
      <c r="C103" s="179"/>
      <c r="D103" s="179"/>
      <c r="E103" s="179"/>
      <c r="F103" s="179"/>
      <c r="G103" s="238"/>
      <c r="H103" s="238"/>
      <c r="I103" s="226">
        <v>31</v>
      </c>
      <c r="J103" s="226">
        <v>98</v>
      </c>
    </row>
    <row r="104" spans="1:14" s="175" customFormat="1" ht="15" customHeight="1" x14ac:dyDescent="0.3">
      <c r="C104" s="179"/>
      <c r="D104" s="179"/>
      <c r="E104" s="179"/>
      <c r="F104" s="179"/>
      <c r="G104" s="238"/>
      <c r="H104" s="238"/>
      <c r="I104" s="226">
        <v>34</v>
      </c>
      <c r="J104" s="226">
        <v>95</v>
      </c>
    </row>
    <row r="105" spans="1:14" s="175" customFormat="1" ht="15" customHeight="1" x14ac:dyDescent="0.3">
      <c r="C105" s="179"/>
      <c r="D105" s="179"/>
      <c r="E105" s="179"/>
      <c r="F105" s="179"/>
      <c r="G105" s="238"/>
      <c r="H105" s="238"/>
      <c r="I105" s="226">
        <v>63</v>
      </c>
      <c r="J105" s="226">
        <v>66</v>
      </c>
    </row>
    <row r="106" spans="1:14" s="175" customFormat="1" ht="15" customHeight="1" x14ac:dyDescent="0.3">
      <c r="C106" s="179"/>
      <c r="D106" s="179"/>
      <c r="E106" s="179"/>
      <c r="F106" s="179"/>
      <c r="G106" s="238"/>
      <c r="H106" s="238"/>
      <c r="I106" s="226">
        <v>2</v>
      </c>
      <c r="J106" s="226">
        <v>127</v>
      </c>
    </row>
    <row r="107" spans="1:14" s="175" customFormat="1" ht="15" customHeight="1" x14ac:dyDescent="0.3">
      <c r="C107" s="179"/>
      <c r="D107" s="179"/>
      <c r="E107" s="179"/>
      <c r="F107" s="179"/>
      <c r="G107" s="238"/>
      <c r="H107" s="238"/>
      <c r="I107" s="238"/>
      <c r="J107" s="238"/>
    </row>
    <row r="108" spans="1:14" s="175" customFormat="1" ht="15" customHeight="1" x14ac:dyDescent="0.3">
      <c r="B108" s="181" t="s">
        <v>47</v>
      </c>
      <c r="C108" s="181"/>
      <c r="D108" s="179"/>
      <c r="E108" s="179"/>
      <c r="F108" s="179"/>
      <c r="G108" s="179"/>
      <c r="H108" s="179"/>
      <c r="I108" s="179"/>
      <c r="J108" s="179"/>
    </row>
    <row r="109" spans="1:14" s="175" customFormat="1" ht="15" customHeight="1" x14ac:dyDescent="0.3">
      <c r="A109" s="182"/>
      <c r="B109" s="182"/>
      <c r="C109" s="183"/>
      <c r="D109" s="183"/>
      <c r="E109" s="183"/>
      <c r="F109" s="183"/>
      <c r="G109" s="183"/>
      <c r="H109" s="183"/>
      <c r="I109" s="183"/>
      <c r="J109" s="183"/>
      <c r="K109" s="182"/>
      <c r="L109" s="182"/>
      <c r="M109" s="182"/>
      <c r="N109" s="182"/>
    </row>
    <row r="110" spans="1:14" s="175" customFormat="1" ht="15" hidden="1" customHeight="1" x14ac:dyDescent="0.3">
      <c r="C110" s="179"/>
      <c r="D110" s="179"/>
      <c r="E110" s="179"/>
      <c r="F110" s="179"/>
      <c r="G110" s="179"/>
      <c r="H110" s="179"/>
      <c r="I110" s="179"/>
      <c r="J110" s="179"/>
    </row>
    <row r="111" spans="1:14" s="175" customFormat="1" ht="15" hidden="1" customHeight="1" x14ac:dyDescent="0.3">
      <c r="C111" s="179"/>
      <c r="D111" s="179"/>
      <c r="E111" s="179"/>
      <c r="F111" s="179"/>
      <c r="G111" s="179"/>
      <c r="H111" s="179"/>
      <c r="I111" s="179"/>
      <c r="J111" s="179"/>
    </row>
    <row r="112" spans="1:14" s="175" customFormat="1" ht="15" hidden="1" customHeight="1" x14ac:dyDescent="0.3">
      <c r="C112" s="179"/>
      <c r="D112" s="179"/>
      <c r="E112" s="179"/>
      <c r="F112" s="179"/>
      <c r="G112" s="179"/>
      <c r="H112" s="179"/>
      <c r="I112" s="179"/>
      <c r="J112" s="179"/>
    </row>
    <row r="113" spans="3:10" s="175" customFormat="1" ht="15" hidden="1" customHeight="1" x14ac:dyDescent="0.3">
      <c r="C113" s="179"/>
      <c r="D113" s="179"/>
      <c r="E113" s="179"/>
      <c r="F113" s="179"/>
      <c r="G113" s="179"/>
      <c r="H113" s="179"/>
      <c r="I113" s="179"/>
      <c r="J113" s="179"/>
    </row>
    <row r="114" spans="3:10" s="175" customFormat="1" ht="15" hidden="1" customHeight="1" x14ac:dyDescent="0.3">
      <c r="C114" s="179"/>
      <c r="D114" s="179"/>
      <c r="E114" s="179"/>
      <c r="F114" s="179"/>
      <c r="G114" s="179"/>
      <c r="H114" s="179"/>
      <c r="I114" s="179"/>
      <c r="J114" s="179"/>
    </row>
    <row r="115" spans="3:10" s="175" customFormat="1" ht="15" hidden="1" customHeight="1" x14ac:dyDescent="0.3">
      <c r="C115" s="179"/>
      <c r="D115" s="179"/>
      <c r="E115" s="179"/>
      <c r="F115" s="179"/>
      <c r="G115" s="179"/>
      <c r="H115" s="179"/>
      <c r="I115" s="179"/>
      <c r="J115" s="179"/>
    </row>
    <row r="116" spans="3:10" s="175" customFormat="1" ht="15" hidden="1" customHeight="1" x14ac:dyDescent="0.3">
      <c r="C116" s="179"/>
      <c r="D116" s="179"/>
      <c r="E116" s="179"/>
      <c r="F116" s="179"/>
      <c r="G116" s="179"/>
      <c r="H116" s="179"/>
      <c r="I116" s="179"/>
      <c r="J116" s="179"/>
    </row>
    <row r="117" spans="3:10" s="175" customFormat="1" ht="15" hidden="1" customHeight="1" x14ac:dyDescent="0.3">
      <c r="C117" s="179"/>
      <c r="D117" s="179"/>
      <c r="E117" s="179"/>
      <c r="F117" s="179"/>
      <c r="G117" s="179"/>
      <c r="H117" s="179"/>
      <c r="I117" s="179"/>
      <c r="J117" s="179"/>
    </row>
    <row r="118" spans="3:10" s="175" customFormat="1" ht="15" hidden="1" customHeight="1" x14ac:dyDescent="0.3">
      <c r="C118" s="179"/>
      <c r="D118" s="179"/>
      <c r="E118" s="179"/>
      <c r="F118" s="179"/>
      <c r="G118" s="179"/>
      <c r="H118" s="179"/>
      <c r="I118" s="179"/>
      <c r="J118" s="179"/>
    </row>
    <row r="119" spans="3:10" s="175" customFormat="1" ht="15" hidden="1" customHeight="1" x14ac:dyDescent="0.3">
      <c r="C119" s="179"/>
      <c r="D119" s="179"/>
      <c r="E119" s="179"/>
      <c r="F119" s="179"/>
      <c r="G119" s="179"/>
      <c r="H119" s="179"/>
      <c r="I119" s="179"/>
      <c r="J119" s="179"/>
    </row>
    <row r="120" spans="3:10" s="175" customFormat="1" ht="15" hidden="1" customHeight="1" x14ac:dyDescent="0.3">
      <c r="C120" s="179"/>
      <c r="D120" s="179"/>
      <c r="E120" s="179"/>
      <c r="F120" s="179"/>
      <c r="G120" s="179"/>
      <c r="H120" s="179"/>
      <c r="I120" s="179"/>
      <c r="J120" s="179"/>
    </row>
    <row r="121" spans="3:10" s="175" customFormat="1" ht="15" hidden="1" customHeight="1" x14ac:dyDescent="0.3">
      <c r="C121" s="179"/>
      <c r="D121" s="179"/>
      <c r="E121" s="179"/>
      <c r="F121" s="179"/>
      <c r="G121" s="179"/>
      <c r="H121" s="179"/>
      <c r="I121" s="179"/>
      <c r="J121" s="179"/>
    </row>
    <row r="122" spans="3:10" s="175" customFormat="1" ht="15" hidden="1" customHeight="1" x14ac:dyDescent="0.3">
      <c r="C122" s="179"/>
      <c r="D122" s="179"/>
      <c r="E122" s="179"/>
      <c r="F122" s="179"/>
      <c r="G122" s="179"/>
      <c r="H122" s="179"/>
      <c r="I122" s="179"/>
      <c r="J122" s="179"/>
    </row>
    <row r="123" spans="3:10" s="175" customFormat="1" ht="15" hidden="1" customHeight="1" x14ac:dyDescent="0.3">
      <c r="C123" s="179"/>
      <c r="D123" s="179"/>
      <c r="E123" s="179"/>
      <c r="F123" s="179"/>
      <c r="G123" s="179"/>
      <c r="H123" s="179"/>
      <c r="I123" s="179"/>
      <c r="J123" s="179"/>
    </row>
    <row r="124" spans="3:10" s="175" customFormat="1" ht="15" hidden="1" customHeight="1" x14ac:dyDescent="0.3">
      <c r="C124" s="179"/>
      <c r="D124" s="179"/>
      <c r="E124" s="179"/>
      <c r="F124" s="179"/>
      <c r="G124" s="179"/>
      <c r="H124" s="179"/>
      <c r="I124" s="179"/>
      <c r="J124" s="179"/>
    </row>
    <row r="125" spans="3:10" s="175" customFormat="1" ht="15" hidden="1" customHeight="1" x14ac:dyDescent="0.3">
      <c r="C125" s="179"/>
      <c r="D125" s="179"/>
      <c r="E125" s="179"/>
      <c r="F125" s="179"/>
      <c r="G125" s="179"/>
      <c r="H125" s="179"/>
      <c r="I125" s="179"/>
      <c r="J125" s="179"/>
    </row>
    <row r="126" spans="3:10" s="175" customFormat="1" ht="15" hidden="1" customHeight="1" x14ac:dyDescent="0.3">
      <c r="C126" s="179"/>
      <c r="D126" s="179"/>
      <c r="E126" s="179"/>
      <c r="F126" s="179"/>
      <c r="G126" s="179"/>
      <c r="H126" s="179"/>
      <c r="I126" s="179"/>
      <c r="J126" s="179"/>
    </row>
    <row r="127" spans="3:10" s="175" customFormat="1" ht="15" hidden="1" customHeight="1" x14ac:dyDescent="0.3">
      <c r="C127" s="179"/>
      <c r="D127" s="179"/>
      <c r="E127" s="179"/>
      <c r="F127" s="179"/>
      <c r="G127" s="179"/>
      <c r="H127" s="179"/>
      <c r="I127" s="179"/>
      <c r="J127" s="179"/>
    </row>
    <row r="128" spans="3:10" s="175" customFormat="1" ht="15" hidden="1" customHeight="1" x14ac:dyDescent="0.3">
      <c r="C128" s="179"/>
      <c r="D128" s="179"/>
      <c r="E128" s="179"/>
      <c r="F128" s="179"/>
      <c r="G128" s="179"/>
      <c r="H128" s="179"/>
      <c r="I128" s="179"/>
      <c r="J128" s="179"/>
    </row>
    <row r="129" spans="3:10" s="175" customFormat="1" ht="15" hidden="1" customHeight="1" x14ac:dyDescent="0.3">
      <c r="C129" s="179"/>
      <c r="D129" s="179"/>
      <c r="E129" s="179"/>
      <c r="F129" s="179"/>
      <c r="G129" s="179"/>
      <c r="H129" s="179"/>
      <c r="I129" s="179"/>
      <c r="J129" s="179"/>
    </row>
    <row r="130" spans="3:10" s="175" customFormat="1" ht="15" hidden="1" customHeight="1" x14ac:dyDescent="0.3">
      <c r="C130" s="179"/>
      <c r="D130" s="179"/>
      <c r="E130" s="179"/>
      <c r="F130" s="179"/>
      <c r="G130" s="179"/>
      <c r="H130" s="179"/>
      <c r="I130" s="179"/>
      <c r="J130" s="179"/>
    </row>
    <row r="131" spans="3:10" s="175" customFormat="1" ht="15" hidden="1" customHeight="1" x14ac:dyDescent="0.3">
      <c r="C131" s="179"/>
      <c r="D131" s="179"/>
      <c r="E131" s="179"/>
      <c r="F131" s="179"/>
      <c r="G131" s="179"/>
      <c r="H131" s="179"/>
      <c r="I131" s="179"/>
      <c r="J131" s="179"/>
    </row>
    <row r="132" spans="3:10" s="175" customFormat="1" ht="15" hidden="1" customHeight="1" x14ac:dyDescent="0.3">
      <c r="C132" s="179"/>
      <c r="D132" s="179"/>
      <c r="E132" s="179"/>
      <c r="F132" s="179"/>
      <c r="G132" s="179"/>
      <c r="H132" s="179"/>
      <c r="I132" s="179"/>
      <c r="J132" s="179"/>
    </row>
    <row r="133" spans="3:10" s="175" customFormat="1" ht="15" hidden="1" customHeight="1" x14ac:dyDescent="0.3">
      <c r="C133" s="179"/>
      <c r="D133" s="179"/>
      <c r="E133" s="179"/>
      <c r="F133" s="179"/>
      <c r="G133" s="179"/>
      <c r="H133" s="179"/>
      <c r="I133" s="179"/>
      <c r="J133" s="179"/>
    </row>
    <row r="134" spans="3:10" s="175" customFormat="1" ht="15" hidden="1" customHeight="1" x14ac:dyDescent="0.3">
      <c r="C134" s="179"/>
      <c r="D134" s="179"/>
      <c r="E134" s="179"/>
      <c r="F134" s="179"/>
      <c r="G134" s="179"/>
      <c r="H134" s="179"/>
      <c r="I134" s="179"/>
      <c r="J134" s="179"/>
    </row>
    <row r="135" spans="3:10" s="175" customFormat="1" ht="15" hidden="1" customHeight="1" x14ac:dyDescent="0.3">
      <c r="C135" s="179"/>
      <c r="D135" s="179"/>
      <c r="E135" s="179"/>
      <c r="F135" s="179"/>
      <c r="G135" s="179"/>
      <c r="H135" s="179"/>
      <c r="I135" s="179"/>
      <c r="J135" s="179"/>
    </row>
    <row r="136" spans="3:10" s="175" customFormat="1" ht="15" hidden="1" customHeight="1" x14ac:dyDescent="0.3">
      <c r="C136" s="179"/>
      <c r="D136" s="179"/>
      <c r="E136" s="179"/>
      <c r="F136" s="179"/>
      <c r="G136" s="179"/>
      <c r="H136" s="179"/>
      <c r="I136" s="179"/>
      <c r="J136" s="179"/>
    </row>
    <row r="137" spans="3:10" s="175" customFormat="1" ht="15" hidden="1" customHeight="1" x14ac:dyDescent="0.3">
      <c r="C137" s="179"/>
      <c r="D137" s="179"/>
      <c r="E137" s="179"/>
      <c r="F137" s="179"/>
      <c r="G137" s="179"/>
      <c r="H137" s="179"/>
      <c r="I137" s="179"/>
      <c r="J137" s="179"/>
    </row>
    <row r="138" spans="3:10" s="175" customFormat="1" ht="15" hidden="1" customHeight="1" x14ac:dyDescent="0.3">
      <c r="C138" s="179"/>
      <c r="D138" s="179"/>
      <c r="E138" s="179"/>
      <c r="F138" s="179"/>
      <c r="G138" s="179"/>
      <c r="H138" s="179"/>
      <c r="I138" s="179"/>
      <c r="J138" s="179"/>
    </row>
    <row r="139" spans="3:10" s="175" customFormat="1" ht="15" hidden="1" customHeight="1" x14ac:dyDescent="0.3">
      <c r="C139" s="179"/>
      <c r="D139" s="179"/>
      <c r="E139" s="179"/>
      <c r="F139" s="179"/>
      <c r="G139" s="179"/>
      <c r="H139" s="179"/>
      <c r="I139" s="179"/>
      <c r="J139" s="179"/>
    </row>
    <row r="140" spans="3:10" s="175" customFormat="1" ht="15" hidden="1" customHeight="1" x14ac:dyDescent="0.3">
      <c r="C140" s="179"/>
      <c r="D140" s="179"/>
      <c r="E140" s="179"/>
      <c r="F140" s="179"/>
      <c r="G140" s="179"/>
      <c r="H140" s="179"/>
      <c r="I140" s="179"/>
      <c r="J140" s="179"/>
    </row>
    <row r="141" spans="3:10" s="175" customFormat="1" ht="15" hidden="1" customHeight="1" x14ac:dyDescent="0.3">
      <c r="C141" s="179"/>
      <c r="D141" s="179"/>
      <c r="E141" s="179"/>
      <c r="F141" s="179"/>
      <c r="G141" s="179"/>
      <c r="H141" s="179"/>
      <c r="I141" s="179"/>
      <c r="J141" s="179"/>
    </row>
    <row r="142" spans="3:10" s="175" customFormat="1" ht="15" hidden="1" customHeight="1" x14ac:dyDescent="0.3">
      <c r="C142" s="179"/>
      <c r="D142" s="179"/>
      <c r="E142" s="179"/>
      <c r="F142" s="179"/>
      <c r="G142" s="179"/>
      <c r="H142" s="179"/>
      <c r="I142" s="179"/>
      <c r="J142" s="179"/>
    </row>
    <row r="143" spans="3:10" s="175" customFormat="1" ht="15" hidden="1" customHeight="1" x14ac:dyDescent="0.3">
      <c r="C143" s="179"/>
      <c r="D143" s="179"/>
      <c r="E143" s="179"/>
      <c r="F143" s="179"/>
      <c r="G143" s="179"/>
      <c r="H143" s="179"/>
      <c r="I143" s="179"/>
      <c r="J143" s="179"/>
    </row>
    <row r="144" spans="3:10" s="175" customFormat="1" ht="15" hidden="1" customHeight="1" x14ac:dyDescent="0.3">
      <c r="C144" s="179"/>
      <c r="D144" s="179"/>
      <c r="E144" s="179"/>
      <c r="F144" s="179"/>
      <c r="G144" s="179"/>
      <c r="H144" s="179"/>
      <c r="I144" s="179"/>
      <c r="J144" s="179"/>
    </row>
    <row r="145" spans="3:10" s="175" customFormat="1" ht="15" hidden="1" customHeight="1" x14ac:dyDescent="0.3">
      <c r="C145" s="179"/>
      <c r="D145" s="179"/>
      <c r="E145" s="179"/>
      <c r="F145" s="179"/>
      <c r="G145" s="179"/>
      <c r="H145" s="179"/>
      <c r="I145" s="179"/>
      <c r="J145" s="179"/>
    </row>
    <row r="146" spans="3:10" s="175" customFormat="1" ht="15" hidden="1" customHeight="1" x14ac:dyDescent="0.3">
      <c r="C146" s="179"/>
      <c r="D146" s="179"/>
      <c r="E146" s="179"/>
      <c r="F146" s="179"/>
      <c r="G146" s="179"/>
      <c r="H146" s="179"/>
      <c r="I146" s="179"/>
      <c r="J146" s="179"/>
    </row>
    <row r="147" spans="3:10" s="175" customFormat="1" ht="15" hidden="1" customHeight="1" x14ac:dyDescent="0.3">
      <c r="C147" s="179"/>
      <c r="D147" s="179"/>
      <c r="E147" s="179"/>
      <c r="F147" s="179"/>
      <c r="G147" s="179"/>
      <c r="H147" s="179"/>
      <c r="I147" s="179"/>
      <c r="J147" s="179"/>
    </row>
    <row r="148" spans="3:10" s="175" customFormat="1" ht="15" hidden="1" customHeight="1" x14ac:dyDescent="0.3">
      <c r="C148" s="179"/>
      <c r="D148" s="179"/>
      <c r="E148" s="179"/>
      <c r="F148" s="179"/>
      <c r="G148" s="179"/>
      <c r="H148" s="179"/>
      <c r="I148" s="179"/>
      <c r="J148" s="179"/>
    </row>
    <row r="149" spans="3:10" s="175" customFormat="1" ht="15" hidden="1" customHeight="1" x14ac:dyDescent="0.3">
      <c r="C149" s="179"/>
      <c r="D149" s="179"/>
      <c r="E149" s="179"/>
      <c r="F149" s="179"/>
      <c r="G149" s="179"/>
      <c r="H149" s="179"/>
      <c r="I149" s="179"/>
      <c r="J149" s="179"/>
    </row>
    <row r="150" spans="3:10" s="175" customFormat="1" ht="15" hidden="1" customHeight="1" x14ac:dyDescent="0.3">
      <c r="C150" s="179"/>
      <c r="D150" s="179"/>
      <c r="E150" s="179"/>
      <c r="F150" s="179"/>
      <c r="G150" s="179"/>
      <c r="H150" s="179"/>
      <c r="I150" s="179"/>
      <c r="J150" s="179"/>
    </row>
    <row r="151" spans="3:10" s="175" customFormat="1" ht="15" hidden="1" customHeight="1" x14ac:dyDescent="0.3">
      <c r="C151" s="179"/>
      <c r="D151" s="179"/>
      <c r="E151" s="179"/>
      <c r="F151" s="179"/>
      <c r="G151" s="179"/>
      <c r="H151" s="179"/>
      <c r="I151" s="179"/>
      <c r="J151" s="179"/>
    </row>
    <row r="152" spans="3:10" s="175" customFormat="1" ht="15" hidden="1" customHeight="1" x14ac:dyDescent="0.3">
      <c r="C152" s="179"/>
      <c r="D152" s="179"/>
      <c r="E152" s="179"/>
      <c r="F152" s="179"/>
      <c r="G152" s="179"/>
      <c r="H152" s="179"/>
      <c r="I152" s="179"/>
      <c r="J152" s="179"/>
    </row>
    <row r="153" spans="3:10" s="175" customFormat="1" ht="15" hidden="1" customHeight="1" x14ac:dyDescent="0.3">
      <c r="C153" s="179"/>
      <c r="D153" s="179"/>
      <c r="E153" s="179"/>
      <c r="F153" s="179"/>
      <c r="G153" s="179"/>
      <c r="H153" s="179"/>
      <c r="I153" s="179"/>
      <c r="J153" s="179"/>
    </row>
    <row r="154" spans="3:10" s="175" customFormat="1" ht="15" hidden="1" customHeight="1" x14ac:dyDescent="0.3">
      <c r="C154" s="179"/>
      <c r="D154" s="179"/>
      <c r="E154" s="179"/>
      <c r="F154" s="179"/>
      <c r="G154" s="179"/>
      <c r="H154" s="179"/>
      <c r="I154" s="179"/>
      <c r="J154" s="179"/>
    </row>
    <row r="155" spans="3:10" s="175" customFormat="1" ht="15" hidden="1" customHeight="1" x14ac:dyDescent="0.3">
      <c r="C155" s="179"/>
      <c r="D155" s="179"/>
      <c r="E155" s="179"/>
      <c r="F155" s="179"/>
      <c r="G155" s="179"/>
      <c r="H155" s="179"/>
      <c r="I155" s="179"/>
      <c r="J155" s="179"/>
    </row>
    <row r="156" spans="3:10" s="175" customFormat="1" ht="15" hidden="1" customHeight="1" x14ac:dyDescent="0.3">
      <c r="C156" s="179"/>
      <c r="D156" s="179"/>
      <c r="E156" s="179"/>
      <c r="F156" s="179"/>
      <c r="G156" s="179"/>
      <c r="H156" s="179"/>
      <c r="I156" s="179"/>
      <c r="J156" s="179"/>
    </row>
    <row r="157" spans="3:10" s="175" customFormat="1" ht="15" hidden="1" customHeight="1" x14ac:dyDescent="0.3">
      <c r="C157" s="179"/>
      <c r="D157" s="179"/>
      <c r="E157" s="179"/>
      <c r="F157" s="179"/>
      <c r="G157" s="179"/>
      <c r="H157" s="179"/>
      <c r="I157" s="179"/>
      <c r="J157" s="179"/>
    </row>
    <row r="158" spans="3:10" s="175" customFormat="1" ht="15" hidden="1" customHeight="1" x14ac:dyDescent="0.3">
      <c r="C158" s="179"/>
      <c r="D158" s="179"/>
      <c r="E158" s="179"/>
      <c r="F158" s="179"/>
      <c r="G158" s="179"/>
      <c r="H158" s="179"/>
      <c r="I158" s="179"/>
      <c r="J158" s="179"/>
    </row>
    <row r="159" spans="3:10" s="175" customFormat="1" ht="15" hidden="1" customHeight="1" x14ac:dyDescent="0.3">
      <c r="C159" s="179"/>
      <c r="D159" s="179"/>
      <c r="E159" s="179"/>
      <c r="F159" s="179"/>
      <c r="G159" s="179"/>
      <c r="H159" s="179"/>
      <c r="I159" s="179"/>
      <c r="J159" s="179"/>
    </row>
    <row r="160" spans="3:10" s="175" customFormat="1" ht="15" hidden="1" customHeight="1" x14ac:dyDescent="0.3">
      <c r="C160" s="179"/>
      <c r="D160" s="179"/>
      <c r="E160" s="179"/>
      <c r="F160" s="179"/>
      <c r="G160" s="179"/>
      <c r="H160" s="179"/>
      <c r="I160" s="179"/>
      <c r="J160" s="179"/>
    </row>
    <row r="161" spans="3:10" s="175" customFormat="1" ht="15" hidden="1" customHeight="1" x14ac:dyDescent="0.3">
      <c r="C161" s="179"/>
      <c r="D161" s="179"/>
      <c r="E161" s="179"/>
      <c r="F161" s="179"/>
      <c r="G161" s="179"/>
      <c r="H161" s="179"/>
      <c r="I161" s="179"/>
      <c r="J161" s="179"/>
    </row>
    <row r="162" spans="3:10" s="175" customFormat="1" ht="15" hidden="1" customHeight="1" x14ac:dyDescent="0.3">
      <c r="C162" s="179"/>
      <c r="D162" s="179"/>
      <c r="E162" s="179"/>
      <c r="F162" s="179"/>
      <c r="G162" s="179"/>
      <c r="H162" s="179"/>
      <c r="I162" s="179"/>
      <c r="J162" s="179"/>
    </row>
    <row r="163" spans="3:10" s="175" customFormat="1" ht="15" hidden="1" customHeight="1" x14ac:dyDescent="0.3">
      <c r="C163" s="179"/>
      <c r="D163" s="179"/>
      <c r="E163" s="179"/>
      <c r="F163" s="179"/>
      <c r="G163" s="179"/>
      <c r="H163" s="179"/>
      <c r="I163" s="179"/>
      <c r="J163" s="179"/>
    </row>
    <row r="164" spans="3:10" s="175" customFormat="1" ht="15" hidden="1" customHeight="1" x14ac:dyDescent="0.3">
      <c r="C164" s="179"/>
      <c r="D164" s="179"/>
      <c r="E164" s="179"/>
      <c r="F164" s="179"/>
      <c r="G164" s="179"/>
      <c r="H164" s="179"/>
      <c r="I164" s="179"/>
      <c r="J164" s="179"/>
    </row>
    <row r="165" spans="3:10" s="175" customFormat="1" ht="15" hidden="1" customHeight="1" x14ac:dyDescent="0.3">
      <c r="C165" s="179"/>
      <c r="D165" s="179"/>
      <c r="E165" s="179"/>
      <c r="F165" s="179"/>
      <c r="G165" s="179"/>
      <c r="H165" s="179"/>
      <c r="I165" s="179"/>
      <c r="J165" s="179"/>
    </row>
    <row r="166" spans="3:10" s="175" customFormat="1" ht="15" hidden="1" customHeight="1" x14ac:dyDescent="0.3">
      <c r="C166" s="179"/>
      <c r="D166" s="179"/>
      <c r="E166" s="179"/>
      <c r="F166" s="179"/>
      <c r="G166" s="179"/>
      <c r="H166" s="179"/>
      <c r="I166" s="179"/>
      <c r="J166" s="179"/>
    </row>
    <row r="167" spans="3:10" s="175" customFormat="1" ht="15" hidden="1" customHeight="1" x14ac:dyDescent="0.3">
      <c r="C167" s="179"/>
      <c r="D167" s="179"/>
      <c r="E167" s="179"/>
      <c r="F167" s="179"/>
      <c r="G167" s="179"/>
      <c r="H167" s="179"/>
      <c r="I167" s="179"/>
      <c r="J167" s="179"/>
    </row>
    <row r="168" spans="3:10" s="175" customFormat="1" ht="15" hidden="1" customHeight="1" x14ac:dyDescent="0.3">
      <c r="C168" s="179"/>
      <c r="D168" s="179"/>
      <c r="E168" s="179"/>
      <c r="F168" s="179"/>
      <c r="G168" s="179"/>
      <c r="H168" s="179"/>
      <c r="I168" s="179"/>
      <c r="J168" s="179"/>
    </row>
    <row r="169" spans="3:10" s="175" customFormat="1" ht="15" hidden="1" customHeight="1" x14ac:dyDescent="0.3">
      <c r="C169" s="179"/>
      <c r="D169" s="179"/>
      <c r="E169" s="179"/>
      <c r="F169" s="179"/>
      <c r="G169" s="179"/>
      <c r="H169" s="179"/>
      <c r="I169" s="179"/>
      <c r="J169" s="179"/>
    </row>
    <row r="170" spans="3:10" s="175" customFormat="1" ht="15" hidden="1" customHeight="1" x14ac:dyDescent="0.3">
      <c r="C170" s="179"/>
      <c r="D170" s="179"/>
      <c r="E170" s="179"/>
      <c r="F170" s="179"/>
      <c r="G170" s="179"/>
      <c r="H170" s="179"/>
      <c r="I170" s="179"/>
      <c r="J170" s="179"/>
    </row>
    <row r="171" spans="3:10" s="175" customFormat="1" ht="15" hidden="1" customHeight="1" x14ac:dyDescent="0.3"/>
    <row r="172" spans="3:10" s="175" customFormat="1" ht="15" hidden="1" customHeight="1" x14ac:dyDescent="0.3"/>
    <row r="173" spans="3:10" s="175" customFormat="1" ht="15" hidden="1" customHeight="1" x14ac:dyDescent="0.3"/>
    <row r="174" spans="3:10" s="175" customFormat="1" ht="15" hidden="1" customHeight="1" x14ac:dyDescent="0.3"/>
    <row r="175" spans="3:10" s="175" customFormat="1" ht="15" hidden="1" customHeight="1" x14ac:dyDescent="0.3"/>
    <row r="176" spans="3:10" s="175" customFormat="1" ht="15" hidden="1" customHeight="1" x14ac:dyDescent="0.3"/>
    <row r="177" s="175" customFormat="1" ht="15" hidden="1" customHeight="1" x14ac:dyDescent="0.3"/>
    <row r="178" s="175" customFormat="1" ht="15" hidden="1" customHeight="1" x14ac:dyDescent="0.3"/>
    <row r="179" s="175" customFormat="1" ht="15" hidden="1" customHeight="1" x14ac:dyDescent="0.3"/>
    <row r="180" s="175" customFormat="1" ht="15" hidden="1" customHeight="1" x14ac:dyDescent="0.3"/>
    <row r="181" s="175" customFormat="1" ht="15" hidden="1" customHeight="1" x14ac:dyDescent="0.3"/>
    <row r="182" s="175" customFormat="1" ht="15" hidden="1" customHeight="1" x14ac:dyDescent="0.3"/>
    <row r="183" s="175" customFormat="1" ht="15" hidden="1" customHeight="1" x14ac:dyDescent="0.3"/>
    <row r="184" s="175" customFormat="1" ht="15" hidden="1" customHeight="1" x14ac:dyDescent="0.3"/>
    <row r="185" s="175" customFormat="1" ht="15" hidden="1" customHeight="1" x14ac:dyDescent="0.3"/>
    <row r="186" s="175" customFormat="1" ht="15" hidden="1" customHeight="1" x14ac:dyDescent="0.3"/>
    <row r="187" s="175" customFormat="1" ht="15" hidden="1" customHeight="1" x14ac:dyDescent="0.3"/>
    <row r="188" s="175" customFormat="1" ht="15" hidden="1" customHeight="1" x14ac:dyDescent="0.3"/>
    <row r="189" s="175" customFormat="1" ht="15" hidden="1" customHeight="1" x14ac:dyDescent="0.3"/>
    <row r="190" s="175" customFormat="1" ht="15" hidden="1" customHeight="1" x14ac:dyDescent="0.3"/>
    <row r="191" s="175" customFormat="1" ht="15" hidden="1" customHeight="1" x14ac:dyDescent="0.3"/>
    <row r="192" s="175" customFormat="1" ht="15" hidden="1" customHeight="1" x14ac:dyDescent="0.3"/>
    <row r="193" s="175" customFormat="1" ht="15" hidden="1" customHeight="1" x14ac:dyDescent="0.3"/>
    <row r="194" s="175" customFormat="1" ht="15" hidden="1" customHeight="1" x14ac:dyDescent="0.3"/>
    <row r="195" s="175" customFormat="1" ht="15" hidden="1" customHeight="1" x14ac:dyDescent="0.3"/>
    <row r="196" s="175" customFormat="1" ht="15" hidden="1" customHeight="1" x14ac:dyDescent="0.3"/>
    <row r="197" s="175" customFormat="1" ht="15" hidden="1" customHeight="1" x14ac:dyDescent="0.3"/>
    <row r="198" s="175" customFormat="1" ht="15" hidden="1" customHeight="1" x14ac:dyDescent="0.3"/>
    <row r="199" s="175" customFormat="1" ht="15" hidden="1" customHeight="1" x14ac:dyDescent="0.3"/>
    <row r="200" s="175" customFormat="1" ht="15" hidden="1" customHeight="1" x14ac:dyDescent="0.3"/>
    <row r="201" s="175" customFormat="1" ht="15" hidden="1" customHeight="1" x14ac:dyDescent="0.3"/>
    <row r="202" s="175" customFormat="1" ht="15" hidden="1" customHeight="1" x14ac:dyDescent="0.3"/>
    <row r="203" s="175" customFormat="1" ht="15" hidden="1" customHeight="1" x14ac:dyDescent="0.3"/>
    <row r="204" s="175" customFormat="1" ht="15" hidden="1" customHeight="1" x14ac:dyDescent="0.3"/>
    <row r="205" s="175" customFormat="1" ht="15" hidden="1" customHeight="1" x14ac:dyDescent="0.3"/>
    <row r="206" s="175" customFormat="1" ht="15" hidden="1" customHeight="1" x14ac:dyDescent="0.3"/>
    <row r="207" s="175" customFormat="1" ht="15" hidden="1" customHeight="1" x14ac:dyDescent="0.3"/>
    <row r="208" s="175" customFormat="1" ht="15" hidden="1" customHeight="1" x14ac:dyDescent="0.3"/>
    <row r="209" s="175" customFormat="1" ht="15" hidden="1" customHeight="1" x14ac:dyDescent="0.3"/>
    <row r="210" s="175" customFormat="1" ht="15" hidden="1" customHeight="1" x14ac:dyDescent="0.3"/>
    <row r="211" s="175" customFormat="1" ht="15" hidden="1" customHeight="1" x14ac:dyDescent="0.3"/>
    <row r="212" s="175" customFormat="1" ht="15" hidden="1" customHeight="1" x14ac:dyDescent="0.3"/>
    <row r="213" s="175" customFormat="1" ht="15" hidden="1" customHeight="1" x14ac:dyDescent="0.3"/>
    <row r="214" s="175" customFormat="1" ht="15" hidden="1" customHeight="1" x14ac:dyDescent="0.3"/>
    <row r="215" s="175" customFormat="1" ht="15" hidden="1" customHeight="1" x14ac:dyDescent="0.3"/>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sheetData>
  <sheetProtection password="CE6F" sheet="1" objects="1" scenarios="1"/>
  <mergeCells count="13">
    <mergeCell ref="C42:D42"/>
    <mergeCell ref="E42:F42"/>
    <mergeCell ref="G42:H42"/>
    <mergeCell ref="I42:J42"/>
    <mergeCell ref="C32:M34"/>
    <mergeCell ref="C8:M9"/>
    <mergeCell ref="C41:D41"/>
    <mergeCell ref="E41:F41"/>
    <mergeCell ref="G41:H41"/>
    <mergeCell ref="I41:J41"/>
    <mergeCell ref="C38:J38"/>
    <mergeCell ref="C39:J40"/>
    <mergeCell ref="C22:M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27"/>
  <sheetViews>
    <sheetView showGridLines="0" tabSelected="1" workbookViewId="0">
      <selection activeCell="D17" sqref="D17"/>
    </sheetView>
  </sheetViews>
  <sheetFormatPr defaultColWidth="0" defaultRowHeight="13.2" zeroHeight="1" x14ac:dyDescent="0.25"/>
  <cols>
    <col min="1" max="1" width="5.109375" customWidth="1"/>
    <col min="2" max="2" width="48.88671875" bestFit="1" customWidth="1"/>
    <col min="3" max="4" width="8.88671875" customWidth="1"/>
    <col min="5" max="5" width="48.44140625" customWidth="1"/>
    <col min="6" max="6" width="8.88671875" customWidth="1"/>
    <col min="7" max="10" width="8.88671875" hidden="1" customWidth="1"/>
    <col min="11" max="166" width="0" hidden="1" customWidth="1"/>
    <col min="167" max="16384" width="8.88671875" hidden="1"/>
  </cols>
  <sheetData>
    <row r="1" spans="1:166" s="19" customFormat="1" ht="15" customHeight="1" x14ac:dyDescent="0.25">
      <c r="A1" s="29"/>
      <c r="B1" s="29"/>
      <c r="C1" s="29"/>
      <c r="D1" s="29"/>
      <c r="E1" s="29"/>
      <c r="F1" s="29"/>
      <c r="G1" s="29"/>
      <c r="H1" s="30"/>
      <c r="I1" s="30"/>
      <c r="J1" s="30"/>
      <c r="K1" s="30"/>
      <c r="L1" s="30"/>
      <c r="M1" s="30"/>
      <c r="N1" s="30"/>
      <c r="O1" s="31"/>
      <c r="P1" s="86"/>
      <c r="Q1" s="87"/>
      <c r="R1" s="101"/>
      <c r="S1" s="31"/>
      <c r="T1" s="31"/>
      <c r="U1" s="31"/>
      <c r="V1" s="31"/>
      <c r="W1" s="31"/>
      <c r="X1" s="31"/>
      <c r="Y1" s="31"/>
      <c r="Z1" s="31"/>
      <c r="AA1" s="31"/>
      <c r="AB1" s="31"/>
      <c r="AC1" s="31"/>
      <c r="AD1" s="31"/>
      <c r="AE1" s="31"/>
      <c r="AF1" s="95"/>
      <c r="AG1" s="95"/>
      <c r="AH1" s="101"/>
      <c r="AI1" s="31"/>
      <c r="AJ1" s="31"/>
      <c r="AK1" s="31"/>
      <c r="AL1" s="31"/>
      <c r="AM1" s="31"/>
      <c r="AN1" s="31"/>
      <c r="AO1" s="31"/>
      <c r="AP1" s="31"/>
      <c r="AQ1" s="31"/>
      <c r="AR1" s="31"/>
      <c r="AS1" s="30"/>
      <c r="AT1" s="31"/>
      <c r="AU1" s="30"/>
      <c r="AV1" s="97"/>
      <c r="AW1" s="97"/>
      <c r="AX1" s="103"/>
      <c r="AY1" s="30"/>
      <c r="AZ1" s="30"/>
      <c r="BA1" s="30"/>
      <c r="BB1" s="30"/>
      <c r="BC1" s="30"/>
      <c r="BD1" s="30"/>
      <c r="BE1" s="30"/>
      <c r="BF1" s="30"/>
      <c r="BG1" s="30"/>
      <c r="BH1" s="30"/>
      <c r="BI1" s="30"/>
      <c r="BJ1" s="30"/>
      <c r="BK1" s="30"/>
      <c r="BL1" s="97"/>
      <c r="BM1" s="30"/>
      <c r="BN1" s="30"/>
      <c r="BO1" s="30"/>
      <c r="BP1" s="30"/>
      <c r="BQ1" s="30"/>
      <c r="BR1" s="30"/>
      <c r="BS1" s="30"/>
      <c r="BT1" s="30"/>
      <c r="BU1" s="30"/>
      <c r="BV1" s="30"/>
      <c r="BW1" s="30"/>
      <c r="BX1" s="30"/>
      <c r="BY1" s="30"/>
      <c r="BZ1" s="30"/>
      <c r="CA1" s="30"/>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row>
    <row r="2" spans="1:166" s="19" customFormat="1" ht="30" customHeight="1" x14ac:dyDescent="0.25">
      <c r="A2" s="29"/>
      <c r="B2" s="173" t="s">
        <v>49</v>
      </c>
      <c r="C2" s="29"/>
      <c r="D2" s="29"/>
      <c r="E2" s="29"/>
      <c r="F2" s="29"/>
      <c r="G2" s="29"/>
      <c r="H2" s="30"/>
      <c r="I2" s="30"/>
      <c r="J2" s="30"/>
      <c r="K2" s="30"/>
      <c r="L2" s="30"/>
      <c r="M2" s="30"/>
      <c r="N2" s="30"/>
      <c r="O2" s="31"/>
      <c r="P2" s="86"/>
      <c r="Q2" s="87"/>
      <c r="R2" s="101"/>
      <c r="S2" s="31"/>
      <c r="T2" s="31"/>
      <c r="U2" s="31"/>
      <c r="V2" s="31"/>
      <c r="W2" s="31"/>
      <c r="X2" s="31"/>
      <c r="Y2" s="31"/>
      <c r="Z2" s="31"/>
      <c r="AA2" s="31"/>
      <c r="AB2" s="31"/>
      <c r="AC2" s="31"/>
      <c r="AD2" s="31"/>
      <c r="AE2" s="31"/>
      <c r="AF2" s="95"/>
      <c r="AG2" s="95"/>
      <c r="AH2" s="101"/>
      <c r="AI2" s="31"/>
      <c r="AJ2" s="31"/>
      <c r="AK2" s="31"/>
      <c r="AL2" s="31"/>
      <c r="AM2" s="31"/>
      <c r="AN2" s="31"/>
      <c r="AO2" s="31"/>
      <c r="AP2" s="31"/>
      <c r="AQ2" s="31"/>
      <c r="AR2" s="31"/>
      <c r="AS2" s="30"/>
      <c r="AT2" s="31"/>
      <c r="AU2" s="30"/>
      <c r="AV2" s="97"/>
      <c r="AW2" s="97"/>
      <c r="AX2" s="103"/>
      <c r="AY2" s="30"/>
      <c r="AZ2" s="30"/>
      <c r="BA2" s="30"/>
      <c r="BB2" s="30"/>
      <c r="BC2" s="30"/>
      <c r="BD2" s="30"/>
      <c r="BE2" s="30"/>
      <c r="BF2" s="30"/>
      <c r="BG2" s="30"/>
      <c r="BH2" s="30"/>
      <c r="BI2" s="30"/>
      <c r="BJ2" s="30"/>
      <c r="BK2" s="30"/>
      <c r="BL2" s="97"/>
      <c r="BM2" s="30"/>
      <c r="BN2" s="30"/>
      <c r="BO2" s="30"/>
      <c r="BP2" s="30"/>
      <c r="BQ2" s="30"/>
      <c r="BR2" s="30"/>
      <c r="BS2" s="30"/>
      <c r="BT2" s="30"/>
      <c r="BU2" s="30"/>
      <c r="BV2" s="30"/>
      <c r="BW2" s="30"/>
      <c r="BX2" s="30"/>
      <c r="BY2" s="30"/>
      <c r="BZ2" s="30"/>
      <c r="CA2" s="30"/>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row>
    <row r="3" spans="1:166" s="19" customFormat="1" ht="4.95" customHeight="1" x14ac:dyDescent="0.25">
      <c r="A3" s="28"/>
      <c r="B3" s="28"/>
      <c r="C3" s="28"/>
      <c r="D3" s="28"/>
      <c r="E3" s="28"/>
      <c r="F3" s="28"/>
      <c r="G3" s="28"/>
      <c r="H3" s="25"/>
      <c r="I3" s="25"/>
      <c r="J3" s="25"/>
      <c r="K3" s="25"/>
      <c r="L3" s="25"/>
      <c r="M3" s="25"/>
      <c r="N3" s="25"/>
      <c r="O3" s="26"/>
      <c r="P3" s="88"/>
      <c r="Q3" s="89"/>
      <c r="R3" s="102"/>
      <c r="S3" s="26"/>
      <c r="T3" s="26"/>
      <c r="U3" s="26"/>
      <c r="V3" s="26"/>
      <c r="W3" s="26"/>
      <c r="X3" s="26"/>
      <c r="Y3" s="26"/>
      <c r="Z3" s="26"/>
      <c r="AA3" s="26"/>
      <c r="AB3" s="26"/>
      <c r="AC3" s="26"/>
      <c r="AD3" s="26"/>
      <c r="AE3" s="26"/>
      <c r="AF3" s="96"/>
      <c r="AG3" s="96"/>
      <c r="AH3" s="102"/>
      <c r="AI3" s="26"/>
      <c r="AJ3" s="26"/>
      <c r="AK3" s="26"/>
      <c r="AL3" s="26"/>
      <c r="AM3" s="26"/>
      <c r="AN3" s="26"/>
      <c r="AO3" s="26"/>
      <c r="AP3" s="26"/>
      <c r="AQ3" s="26"/>
      <c r="AR3" s="26"/>
      <c r="AS3" s="25"/>
      <c r="AT3" s="26"/>
      <c r="AU3" s="25"/>
      <c r="AV3" s="98"/>
      <c r="AW3" s="98"/>
      <c r="AX3" s="104"/>
      <c r="AY3" s="25"/>
      <c r="AZ3" s="25"/>
      <c r="BA3" s="25"/>
      <c r="BB3" s="25"/>
      <c r="BC3" s="25"/>
      <c r="BD3" s="25"/>
      <c r="BE3" s="25"/>
      <c r="BF3" s="25"/>
      <c r="BG3" s="25"/>
      <c r="BH3" s="25"/>
      <c r="BI3" s="25"/>
      <c r="BJ3" s="25"/>
      <c r="BK3" s="25"/>
      <c r="BL3" s="98"/>
      <c r="BM3" s="25"/>
      <c r="BN3" s="25"/>
      <c r="BO3" s="25"/>
      <c r="BP3" s="25"/>
      <c r="BQ3" s="25"/>
      <c r="BR3" s="25"/>
      <c r="BS3" s="25"/>
      <c r="BT3" s="25"/>
      <c r="BU3" s="25"/>
      <c r="BV3" s="25"/>
      <c r="BW3" s="25"/>
      <c r="BX3" s="25"/>
      <c r="BY3" s="25"/>
      <c r="BZ3" s="25"/>
      <c r="CA3" s="25"/>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row>
    <row r="4" spans="1:166" x14ac:dyDescent="0.25"/>
    <row r="5" spans="1:166" x14ac:dyDescent="0.25"/>
    <row r="6" spans="1:166" x14ac:dyDescent="0.25"/>
    <row r="7" spans="1:166" x14ac:dyDescent="0.25"/>
    <row r="8" spans="1:166" x14ac:dyDescent="0.25"/>
    <row r="9" spans="1:166" x14ac:dyDescent="0.25"/>
    <row r="10" spans="1:166" x14ac:dyDescent="0.25"/>
    <row r="11" spans="1:166" x14ac:dyDescent="0.25"/>
    <row r="12" spans="1:166" x14ac:dyDescent="0.25"/>
    <row r="13" spans="1:166" x14ac:dyDescent="0.25"/>
    <row r="14" spans="1:166" x14ac:dyDescent="0.25"/>
    <row r="15" spans="1:166" x14ac:dyDescent="0.25"/>
    <row r="16" spans="1:166" ht="13.8" x14ac:dyDescent="0.25">
      <c r="B16" s="262" t="s">
        <v>118</v>
      </c>
      <c r="C16" s="263" t="s">
        <v>119</v>
      </c>
      <c r="D16" s="263" t="s">
        <v>120</v>
      </c>
      <c r="E16" s="262" t="s">
        <v>70</v>
      </c>
    </row>
    <row r="17" spans="2:5" ht="27.6" x14ac:dyDescent="0.25">
      <c r="B17" s="30" t="s">
        <v>121</v>
      </c>
      <c r="C17" s="264" t="s">
        <v>122</v>
      </c>
      <c r="D17" s="264" t="s">
        <v>139</v>
      </c>
      <c r="E17" s="265" t="s">
        <v>123</v>
      </c>
    </row>
    <row r="18" spans="2:5" ht="13.8" x14ac:dyDescent="0.25">
      <c r="B18" s="266" t="s">
        <v>124</v>
      </c>
      <c r="C18" s="267" t="s">
        <v>42</v>
      </c>
      <c r="D18" s="267" t="s">
        <v>125</v>
      </c>
      <c r="E18" s="266"/>
    </row>
    <row r="19" spans="2:5" ht="13.8" x14ac:dyDescent="0.25">
      <c r="B19" s="30" t="s">
        <v>37</v>
      </c>
      <c r="C19" s="268" t="s">
        <v>126</v>
      </c>
      <c r="D19" s="269" t="s">
        <v>127</v>
      </c>
      <c r="E19" s="30"/>
    </row>
    <row r="20" spans="2:5" ht="13.8" x14ac:dyDescent="0.25">
      <c r="B20" s="266" t="s">
        <v>128</v>
      </c>
      <c r="C20" s="267" t="s">
        <v>125</v>
      </c>
      <c r="D20" s="267" t="s">
        <v>125</v>
      </c>
      <c r="E20" s="266"/>
    </row>
    <row r="21" spans="2:5" ht="13.8" x14ac:dyDescent="0.25">
      <c r="B21" s="30" t="s">
        <v>129</v>
      </c>
      <c r="C21" s="264" t="s">
        <v>125</v>
      </c>
      <c r="D21" s="264" t="s">
        <v>125</v>
      </c>
      <c r="E21" s="30"/>
    </row>
    <row r="22" spans="2:5" ht="13.8" x14ac:dyDescent="0.25">
      <c r="B22" s="266" t="s">
        <v>130</v>
      </c>
      <c r="C22" s="267" t="s">
        <v>125</v>
      </c>
      <c r="D22" s="267" t="s">
        <v>125</v>
      </c>
      <c r="E22" s="266"/>
    </row>
    <row r="23" spans="2:5" ht="13.8" x14ac:dyDescent="0.25">
      <c r="B23" s="30" t="s">
        <v>27</v>
      </c>
      <c r="C23" s="269" t="s">
        <v>131</v>
      </c>
      <c r="D23" s="269" t="s">
        <v>131</v>
      </c>
      <c r="E23" s="30"/>
    </row>
    <row r="24" spans="2:5" ht="13.8" x14ac:dyDescent="0.25">
      <c r="B24" s="266" t="s">
        <v>132</v>
      </c>
      <c r="C24" s="267" t="s">
        <v>125</v>
      </c>
      <c r="D24" s="267" t="s">
        <v>125</v>
      </c>
      <c r="E24" s="266"/>
    </row>
    <row r="25" spans="2:5" ht="13.8" x14ac:dyDescent="0.25">
      <c r="B25" s="30" t="s">
        <v>133</v>
      </c>
      <c r="C25" s="264" t="s">
        <v>125</v>
      </c>
      <c r="D25" s="264" t="s">
        <v>125</v>
      </c>
      <c r="E25" s="30"/>
    </row>
    <row r="26" spans="2:5" x14ac:dyDescent="0.25"/>
    <row r="27" spans="2:5" x14ac:dyDescent="0.25"/>
  </sheetData>
  <sheetProtection password="CE6F" sheet="1" objects="1" scenario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J79"/>
  <sheetViews>
    <sheetView showGridLines="0" workbookViewId="0">
      <selection activeCell="T73" sqref="T73"/>
    </sheetView>
  </sheetViews>
  <sheetFormatPr defaultColWidth="0" defaultRowHeight="13.2" zeroHeight="1" x14ac:dyDescent="0.25"/>
  <cols>
    <col min="1" max="20" width="8.88671875" customWidth="1"/>
    <col min="21" max="166" width="0" hidden="1" customWidth="1"/>
    <col min="167" max="16384" width="8.88671875" hidden="1"/>
  </cols>
  <sheetData>
    <row r="1" spans="1:166" s="19" customFormat="1" ht="15" customHeight="1" x14ac:dyDescent="0.25">
      <c r="A1" s="29"/>
      <c r="B1" s="29"/>
      <c r="C1" s="29"/>
      <c r="D1" s="29"/>
      <c r="E1" s="29"/>
      <c r="F1" s="29"/>
      <c r="G1" s="29"/>
      <c r="H1" s="30"/>
      <c r="I1" s="30"/>
      <c r="J1" s="30"/>
      <c r="K1" s="30"/>
      <c r="L1" s="30"/>
      <c r="M1" s="30"/>
      <c r="N1" s="30"/>
      <c r="O1" s="31"/>
      <c r="P1" s="86"/>
      <c r="Q1" s="87"/>
      <c r="R1" s="101"/>
      <c r="S1" s="31"/>
      <c r="T1" s="31"/>
      <c r="U1" s="31"/>
      <c r="V1" s="31"/>
      <c r="W1" s="31"/>
      <c r="X1" s="31"/>
      <c r="Y1" s="31"/>
      <c r="Z1" s="31"/>
      <c r="AA1" s="31"/>
      <c r="AB1" s="31"/>
      <c r="AC1" s="31"/>
      <c r="AD1" s="31"/>
      <c r="AE1" s="31"/>
      <c r="AF1" s="95"/>
      <c r="AG1" s="95"/>
      <c r="AH1" s="101"/>
      <c r="AI1" s="31"/>
      <c r="AJ1" s="31"/>
      <c r="AK1" s="31"/>
      <c r="AL1" s="31"/>
      <c r="AM1" s="31"/>
      <c r="AN1" s="31"/>
      <c r="AO1" s="31"/>
      <c r="AP1" s="31"/>
      <c r="AQ1" s="31"/>
      <c r="AR1" s="31"/>
      <c r="AS1" s="30"/>
      <c r="AT1" s="31"/>
      <c r="AU1" s="30"/>
      <c r="AV1" s="97"/>
      <c r="AW1" s="97"/>
      <c r="AX1" s="103"/>
      <c r="AY1" s="30"/>
      <c r="AZ1" s="30"/>
      <c r="BA1" s="30"/>
      <c r="BB1" s="30"/>
      <c r="BC1" s="30"/>
      <c r="BD1" s="30"/>
      <c r="BE1" s="30"/>
      <c r="BF1" s="30"/>
      <c r="BG1" s="30"/>
      <c r="BH1" s="30"/>
      <c r="BI1" s="30"/>
      <c r="BJ1" s="30"/>
      <c r="BK1" s="30"/>
      <c r="BL1" s="97"/>
      <c r="BM1" s="30"/>
      <c r="BN1" s="30"/>
      <c r="BO1" s="30"/>
      <c r="BP1" s="30"/>
      <c r="BQ1" s="30"/>
      <c r="BR1" s="30"/>
      <c r="BS1" s="30"/>
      <c r="BT1" s="30"/>
      <c r="BU1" s="30"/>
      <c r="BV1" s="30"/>
      <c r="BW1" s="30"/>
      <c r="BX1" s="30"/>
      <c r="BY1" s="30"/>
      <c r="BZ1" s="30"/>
      <c r="CA1" s="30"/>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row>
    <row r="2" spans="1:166" s="19" customFormat="1" ht="30" customHeight="1" x14ac:dyDescent="0.25">
      <c r="A2" s="29"/>
      <c r="B2" s="173" t="s">
        <v>88</v>
      </c>
      <c r="C2" s="29"/>
      <c r="D2" s="29"/>
      <c r="E2" s="29"/>
      <c r="F2" s="29"/>
      <c r="G2" s="29"/>
      <c r="H2" s="30"/>
      <c r="I2" s="30"/>
      <c r="J2" s="30"/>
      <c r="K2" s="30"/>
      <c r="L2" s="30"/>
      <c r="M2" s="30"/>
      <c r="N2" s="30"/>
      <c r="O2" s="31"/>
      <c r="P2" s="86"/>
      <c r="Q2" s="87"/>
      <c r="R2" s="101"/>
      <c r="S2" s="31"/>
      <c r="T2" s="31"/>
      <c r="U2" s="31"/>
      <c r="V2" s="31"/>
      <c r="W2" s="31"/>
      <c r="X2" s="31"/>
      <c r="Y2" s="31"/>
      <c r="Z2" s="31"/>
      <c r="AA2" s="31"/>
      <c r="AB2" s="31"/>
      <c r="AC2" s="31"/>
      <c r="AD2" s="31"/>
      <c r="AE2" s="31"/>
      <c r="AF2" s="95"/>
      <c r="AG2" s="95"/>
      <c r="AH2" s="101"/>
      <c r="AI2" s="31"/>
      <c r="AJ2" s="31"/>
      <c r="AK2" s="31"/>
      <c r="AL2" s="31"/>
      <c r="AM2" s="31"/>
      <c r="AN2" s="31"/>
      <c r="AO2" s="31"/>
      <c r="AP2" s="31"/>
      <c r="AQ2" s="31"/>
      <c r="AR2" s="31"/>
      <c r="AS2" s="30"/>
      <c r="AT2" s="31"/>
      <c r="AU2" s="30"/>
      <c r="AV2" s="97"/>
      <c r="AW2" s="97"/>
      <c r="AX2" s="103"/>
      <c r="AY2" s="30"/>
      <c r="AZ2" s="30"/>
      <c r="BA2" s="30"/>
      <c r="BB2" s="30"/>
      <c r="BC2" s="30"/>
      <c r="BD2" s="30"/>
      <c r="BE2" s="30"/>
      <c r="BF2" s="30"/>
      <c r="BG2" s="30"/>
      <c r="BH2" s="30"/>
      <c r="BI2" s="30"/>
      <c r="BJ2" s="30"/>
      <c r="BK2" s="30"/>
      <c r="BL2" s="97"/>
      <c r="BM2" s="30"/>
      <c r="BN2" s="30"/>
      <c r="BO2" s="30"/>
      <c r="BP2" s="30"/>
      <c r="BQ2" s="30"/>
      <c r="BR2" s="30"/>
      <c r="BS2" s="30"/>
      <c r="BT2" s="30"/>
      <c r="BU2" s="30"/>
      <c r="BV2" s="30"/>
      <c r="BW2" s="30"/>
      <c r="BX2" s="30"/>
      <c r="BY2" s="30"/>
      <c r="BZ2" s="30"/>
      <c r="CA2" s="30"/>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row>
    <row r="3" spans="1:166" s="19" customFormat="1" ht="4.95" customHeight="1" x14ac:dyDescent="0.25">
      <c r="A3" s="28"/>
      <c r="B3" s="28"/>
      <c r="C3" s="28"/>
      <c r="D3" s="28"/>
      <c r="E3" s="28"/>
      <c r="F3" s="28"/>
      <c r="G3" s="28"/>
      <c r="H3" s="25"/>
      <c r="I3" s="25"/>
      <c r="J3" s="25"/>
      <c r="K3" s="25"/>
      <c r="L3" s="25"/>
      <c r="M3" s="25"/>
      <c r="N3" s="25"/>
      <c r="O3" s="26"/>
      <c r="P3" s="88"/>
      <c r="Q3" s="89"/>
      <c r="R3" s="102"/>
      <c r="S3" s="26"/>
      <c r="T3" s="26"/>
      <c r="U3" s="26"/>
      <c r="V3" s="26"/>
      <c r="W3" s="26"/>
      <c r="X3" s="26"/>
      <c r="Y3" s="26"/>
      <c r="Z3" s="26"/>
      <c r="AA3" s="26"/>
      <c r="AB3" s="26"/>
      <c r="AC3" s="26"/>
      <c r="AD3" s="26"/>
      <c r="AE3" s="26"/>
      <c r="AF3" s="96"/>
      <c r="AG3" s="96"/>
      <c r="AH3" s="102"/>
      <c r="AI3" s="26"/>
      <c r="AJ3" s="26"/>
      <c r="AK3" s="26"/>
      <c r="AL3" s="26"/>
      <c r="AM3" s="26"/>
      <c r="AN3" s="26"/>
      <c r="AO3" s="26"/>
      <c r="AP3" s="26"/>
      <c r="AQ3" s="26"/>
      <c r="AR3" s="26"/>
      <c r="AS3" s="25"/>
      <c r="AT3" s="26"/>
      <c r="AU3" s="25"/>
      <c r="AV3" s="98"/>
      <c r="AW3" s="98"/>
      <c r="AX3" s="104"/>
      <c r="AY3" s="25"/>
      <c r="AZ3" s="25"/>
      <c r="BA3" s="25"/>
      <c r="BB3" s="25"/>
      <c r="BC3" s="25"/>
      <c r="BD3" s="25"/>
      <c r="BE3" s="25"/>
      <c r="BF3" s="25"/>
      <c r="BG3" s="25"/>
      <c r="BH3" s="25"/>
      <c r="BI3" s="25"/>
      <c r="BJ3" s="25"/>
      <c r="BK3" s="25"/>
      <c r="BL3" s="98"/>
      <c r="BM3" s="25"/>
      <c r="BN3" s="25"/>
      <c r="BO3" s="25"/>
      <c r="BP3" s="25"/>
      <c r="BQ3" s="25"/>
      <c r="BR3" s="25"/>
      <c r="BS3" s="25"/>
      <c r="BT3" s="25"/>
      <c r="BU3" s="25"/>
      <c r="BV3" s="25"/>
      <c r="BW3" s="25"/>
      <c r="BX3" s="25"/>
      <c r="BY3" s="25"/>
      <c r="BZ3" s="25"/>
      <c r="CA3" s="25"/>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row>
    <row r="4" spans="1:166" x14ac:dyDescent="0.25"/>
    <row r="5" spans="1:166" x14ac:dyDescent="0.25"/>
    <row r="6" spans="1:166" x14ac:dyDescent="0.25"/>
    <row r="7" spans="1:166" x14ac:dyDescent="0.25"/>
    <row r="8" spans="1:166" x14ac:dyDescent="0.25"/>
    <row r="9" spans="1:166" x14ac:dyDescent="0.25"/>
    <row r="10" spans="1:166" x14ac:dyDescent="0.25"/>
    <row r="11" spans="1:166" x14ac:dyDescent="0.25"/>
    <row r="12" spans="1:166" x14ac:dyDescent="0.25"/>
    <row r="13" spans="1:166" x14ac:dyDescent="0.25"/>
    <row r="14" spans="1:166" x14ac:dyDescent="0.25"/>
    <row r="15" spans="1:166" x14ac:dyDescent="0.25"/>
    <row r="16" spans="1:16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row r="61" x14ac:dyDescent="0.25"/>
    <row r="62" x14ac:dyDescent="0.25"/>
    <row r="63" x14ac:dyDescent="0.25"/>
    <row r="64" x14ac:dyDescent="0.25"/>
    <row r="65" spans="1:20" x14ac:dyDescent="0.25"/>
    <row r="66" spans="1:20" x14ac:dyDescent="0.25"/>
    <row r="67" spans="1:20" x14ac:dyDescent="0.25"/>
    <row r="68" spans="1:20" x14ac:dyDescent="0.25"/>
    <row r="69" spans="1:20" x14ac:dyDescent="0.25"/>
    <row r="70" spans="1:20" x14ac:dyDescent="0.25"/>
    <row r="71" spans="1:20" x14ac:dyDescent="0.25"/>
    <row r="72" spans="1:20" x14ac:dyDescent="0.25"/>
    <row r="73" spans="1:20" x14ac:dyDescent="0.25"/>
    <row r="74" spans="1:20" x14ac:dyDescent="0.25"/>
    <row r="75" spans="1:20" x14ac:dyDescent="0.25"/>
    <row r="76" spans="1:20" x14ac:dyDescent="0.25"/>
    <row r="77" spans="1:20" x14ac:dyDescent="0.25"/>
    <row r="78" spans="1:20" x14ac:dyDescent="0.25"/>
    <row r="79" spans="1:20" x14ac:dyDescent="0.25">
      <c r="A79" s="186"/>
      <c r="B79" s="186"/>
      <c r="C79" s="186"/>
      <c r="D79" s="186"/>
      <c r="E79" s="186"/>
      <c r="F79" s="186"/>
      <c r="G79" s="186"/>
      <c r="H79" s="186"/>
      <c r="I79" s="186"/>
      <c r="J79" s="186"/>
      <c r="K79" s="186"/>
      <c r="L79" s="186"/>
      <c r="M79" s="186"/>
      <c r="N79" s="186"/>
      <c r="O79" s="186"/>
      <c r="P79" s="186"/>
      <c r="Q79" s="186"/>
      <c r="R79" s="186"/>
      <c r="S79" s="186"/>
      <c r="T79" s="186"/>
    </row>
  </sheetData>
  <sheetProtection password="CE6F"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Setup</vt:lpstr>
      <vt:lpstr>dummy1</vt:lpstr>
      <vt:lpstr>Schedule - by Venues</vt:lpstr>
      <vt:lpstr>dummy2</vt:lpstr>
      <vt:lpstr>Bracket 9 - 16</vt:lpstr>
      <vt:lpstr>How to Use</vt:lpstr>
      <vt:lpstr>About</vt:lpstr>
      <vt:lpstr>EULA</vt:lpstr>
      <vt:lpstr>'Bracket 9 - 16'!Print_Area</vt:lpstr>
      <vt:lpstr>'Schedule - by Venues'!Print_Area</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 Musadya</dc:creator>
  <cp:lastModifiedBy>Agam PC</cp:lastModifiedBy>
  <cp:lastPrinted>2015-02-19T13:28:30Z</cp:lastPrinted>
  <dcterms:created xsi:type="dcterms:W3CDTF">2009-04-22T12:43:57Z</dcterms:created>
  <dcterms:modified xsi:type="dcterms:W3CDTF">2015-03-11T05:29:52Z</dcterms:modified>
</cp:coreProperties>
</file>